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sus47\Desktop\Bültenler\TEPAV İstihdam İzleme Bülteni\2019\Ağustos\"/>
    </mc:Choice>
  </mc:AlternateContent>
  <bookViews>
    <workbookView xWindow="0" yWindow="0" windowWidth="4620" windowHeight="7260" tabRatio="869" firstSheet="16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'4a_Kadın_İmalat_Sektör'!$A$2:$K$16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62913"/>
  <fileRecoveryPr autoRecover="0"/>
</workbook>
</file>

<file path=xl/calcChain.xml><?xml version="1.0" encoding="utf-8"?>
<calcChain xmlns="http://schemas.openxmlformats.org/spreadsheetml/2006/main">
  <c r="M25" i="23" l="1"/>
  <c r="M26" i="23"/>
  <c r="K25" i="23"/>
  <c r="L25" i="23" s="1"/>
  <c r="K26" i="23"/>
  <c r="K27" i="23"/>
  <c r="L27" i="23" s="1"/>
  <c r="J25" i="23"/>
  <c r="J26" i="23"/>
  <c r="J27" i="23"/>
  <c r="I25" i="23"/>
  <c r="I26" i="23"/>
  <c r="L26" i="23" l="1"/>
  <c r="H49" i="8"/>
  <c r="H81" i="36"/>
  <c r="G81" i="36"/>
  <c r="E81" i="36"/>
  <c r="C81" i="36"/>
  <c r="I132" i="27" l="1"/>
  <c r="G132" i="27"/>
  <c r="E132" i="27"/>
  <c r="C132" i="27"/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I27" i="23"/>
  <c r="N24" i="23"/>
  <c r="M24" i="23"/>
  <c r="K24" i="23"/>
  <c r="J24" i="23"/>
  <c r="I24" i="23"/>
  <c r="N23" i="23"/>
  <c r="M23" i="23"/>
  <c r="K23" i="23"/>
  <c r="J23" i="23"/>
  <c r="I23" i="23"/>
  <c r="N22" i="23"/>
  <c r="M22" i="23"/>
  <c r="K22" i="23"/>
  <c r="J22" i="23"/>
  <c r="I22" i="23"/>
  <c r="N21" i="23"/>
  <c r="M21" i="23"/>
  <c r="K21" i="23"/>
  <c r="L21" i="23" s="1"/>
  <c r="J21" i="23"/>
  <c r="I21" i="23"/>
  <c r="N20" i="23"/>
  <c r="M20" i="23"/>
  <c r="K20" i="23"/>
  <c r="J20" i="23"/>
  <c r="I20" i="23"/>
  <c r="N19" i="23"/>
  <c r="M19" i="23"/>
  <c r="K19" i="23"/>
  <c r="J19" i="23"/>
  <c r="I19" i="23"/>
  <c r="N18" i="23"/>
  <c r="M18" i="23"/>
  <c r="K18" i="23"/>
  <c r="J18" i="23"/>
  <c r="I18" i="23"/>
  <c r="N17" i="23"/>
  <c r="M17" i="23"/>
  <c r="K17" i="23"/>
  <c r="L17" i="23" s="1"/>
  <c r="J17" i="23"/>
  <c r="I17" i="23"/>
  <c r="N16" i="23"/>
  <c r="M16" i="23"/>
  <c r="K16" i="23"/>
  <c r="J16" i="23"/>
  <c r="I16" i="23"/>
  <c r="N15" i="23"/>
  <c r="M15" i="23"/>
  <c r="K15" i="23"/>
  <c r="J15" i="23"/>
  <c r="I15" i="23"/>
  <c r="N14" i="23"/>
  <c r="M14" i="23"/>
  <c r="K14" i="23"/>
  <c r="J14" i="23"/>
  <c r="I14" i="23"/>
  <c r="N13" i="23"/>
  <c r="M13" i="23"/>
  <c r="K13" i="23"/>
  <c r="L13" i="23" s="1"/>
  <c r="J13" i="23"/>
  <c r="I13" i="23"/>
  <c r="N12" i="23"/>
  <c r="M12" i="23"/>
  <c r="K12" i="23"/>
  <c r="J12" i="23"/>
  <c r="I12" i="23"/>
  <c r="N11" i="23"/>
  <c r="M11" i="23"/>
  <c r="K11" i="23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J7" i="23"/>
  <c r="I7" i="23"/>
  <c r="N6" i="23"/>
  <c r="M6" i="23"/>
  <c r="K6" i="23"/>
  <c r="J6" i="23"/>
  <c r="I6" i="23"/>
  <c r="N5" i="23"/>
  <c r="M5" i="23"/>
  <c r="K5" i="23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1" i="5"/>
  <c r="M91" i="5"/>
  <c r="K91" i="5"/>
  <c r="J91" i="5"/>
  <c r="I91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L88" i="5" s="1"/>
  <c r="J88" i="5"/>
  <c r="I88" i="5"/>
  <c r="N87" i="5"/>
  <c r="M87" i="5"/>
  <c r="K87" i="5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L80" i="5" s="1"/>
  <c r="J80" i="5"/>
  <c r="I80" i="5"/>
  <c r="N79" i="5"/>
  <c r="M79" i="5"/>
  <c r="K79" i="5"/>
  <c r="J79" i="5"/>
  <c r="I79" i="5"/>
  <c r="N78" i="5"/>
  <c r="M78" i="5"/>
  <c r="K78" i="5"/>
  <c r="J78" i="5"/>
  <c r="I78" i="5"/>
  <c r="N77" i="5"/>
  <c r="M77" i="5"/>
  <c r="K77" i="5"/>
  <c r="J77" i="5"/>
  <c r="I77" i="5"/>
  <c r="N76" i="5"/>
  <c r="M76" i="5"/>
  <c r="K76" i="5"/>
  <c r="L76" i="5" s="1"/>
  <c r="J76" i="5"/>
  <c r="I76" i="5"/>
  <c r="N75" i="5"/>
  <c r="M75" i="5"/>
  <c r="K75" i="5"/>
  <c r="J75" i="5"/>
  <c r="I75" i="5"/>
  <c r="N74" i="5"/>
  <c r="M74" i="5"/>
  <c r="K74" i="5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J71" i="5"/>
  <c r="I71" i="5"/>
  <c r="N70" i="5"/>
  <c r="M70" i="5"/>
  <c r="K70" i="5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J67" i="5"/>
  <c r="I67" i="5"/>
  <c r="N66" i="5"/>
  <c r="M66" i="5"/>
  <c r="K66" i="5"/>
  <c r="J66" i="5"/>
  <c r="I66" i="5"/>
  <c r="N65" i="5"/>
  <c r="M65" i="5"/>
  <c r="K65" i="5"/>
  <c r="J65" i="5"/>
  <c r="I65" i="5"/>
  <c r="N64" i="5"/>
  <c r="M64" i="5"/>
  <c r="K64" i="5"/>
  <c r="L64" i="5" s="1"/>
  <c r="J64" i="5"/>
  <c r="I64" i="5"/>
  <c r="N63" i="5"/>
  <c r="M63" i="5"/>
  <c r="K63" i="5"/>
  <c r="J63" i="5"/>
  <c r="I63" i="5"/>
  <c r="N62" i="5"/>
  <c r="M62" i="5"/>
  <c r="K62" i="5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J59" i="5"/>
  <c r="I59" i="5"/>
  <c r="N58" i="5"/>
  <c r="M58" i="5"/>
  <c r="K58" i="5"/>
  <c r="J58" i="5"/>
  <c r="I58" i="5"/>
  <c r="N57" i="5"/>
  <c r="M57" i="5"/>
  <c r="K57" i="5"/>
  <c r="J57" i="5"/>
  <c r="I57" i="5"/>
  <c r="N56" i="5"/>
  <c r="M56" i="5"/>
  <c r="K56" i="5"/>
  <c r="L56" i="5" s="1"/>
  <c r="J56" i="5"/>
  <c r="I56" i="5"/>
  <c r="N55" i="5"/>
  <c r="M55" i="5"/>
  <c r="K55" i="5"/>
  <c r="J55" i="5"/>
  <c r="I55" i="5"/>
  <c r="N54" i="5"/>
  <c r="M54" i="5"/>
  <c r="K54" i="5"/>
  <c r="J54" i="5"/>
  <c r="I54" i="5"/>
  <c r="N53" i="5"/>
  <c r="M53" i="5"/>
  <c r="K53" i="5"/>
  <c r="J53" i="5"/>
  <c r="I53" i="5"/>
  <c r="N52" i="5"/>
  <c r="M52" i="5"/>
  <c r="K52" i="5"/>
  <c r="L52" i="5" s="1"/>
  <c r="J52" i="5"/>
  <c r="I52" i="5"/>
  <c r="N51" i="5"/>
  <c r="M51" i="5"/>
  <c r="K51" i="5"/>
  <c r="J51" i="5"/>
  <c r="I51" i="5"/>
  <c r="N50" i="5"/>
  <c r="M50" i="5"/>
  <c r="K50" i="5"/>
  <c r="J50" i="5"/>
  <c r="I50" i="5"/>
  <c r="N49" i="5"/>
  <c r="M49" i="5"/>
  <c r="K49" i="5"/>
  <c r="J49" i="5"/>
  <c r="I49" i="5"/>
  <c r="N48" i="5"/>
  <c r="M48" i="5"/>
  <c r="K48" i="5"/>
  <c r="L48" i="5" s="1"/>
  <c r="J48" i="5"/>
  <c r="I48" i="5"/>
  <c r="N47" i="5"/>
  <c r="M47" i="5"/>
  <c r="K47" i="5"/>
  <c r="J47" i="5"/>
  <c r="I47" i="5"/>
  <c r="N46" i="5"/>
  <c r="M46" i="5"/>
  <c r="K46" i="5"/>
  <c r="J46" i="5"/>
  <c r="I46" i="5"/>
  <c r="N45" i="5"/>
  <c r="M45" i="5"/>
  <c r="K45" i="5"/>
  <c r="J45" i="5"/>
  <c r="I45" i="5"/>
  <c r="N44" i="5"/>
  <c r="M44" i="5"/>
  <c r="K44" i="5"/>
  <c r="L44" i="5" s="1"/>
  <c r="J44" i="5"/>
  <c r="I44" i="5"/>
  <c r="N43" i="5"/>
  <c r="M43" i="5"/>
  <c r="K43" i="5"/>
  <c r="J43" i="5"/>
  <c r="I43" i="5"/>
  <c r="N42" i="5"/>
  <c r="M42" i="5"/>
  <c r="K42" i="5"/>
  <c r="J42" i="5"/>
  <c r="I42" i="5"/>
  <c r="N41" i="5"/>
  <c r="M41" i="5"/>
  <c r="K41" i="5"/>
  <c r="J41" i="5"/>
  <c r="I41" i="5"/>
  <c r="N40" i="5"/>
  <c r="M40" i="5"/>
  <c r="K40" i="5"/>
  <c r="L40" i="5" s="1"/>
  <c r="J40" i="5"/>
  <c r="I40" i="5"/>
  <c r="N39" i="5"/>
  <c r="M39" i="5"/>
  <c r="K39" i="5"/>
  <c r="J39" i="5"/>
  <c r="I39" i="5"/>
  <c r="N38" i="5"/>
  <c r="M38" i="5"/>
  <c r="K38" i="5"/>
  <c r="J38" i="5"/>
  <c r="I38" i="5"/>
  <c r="N37" i="5"/>
  <c r="M37" i="5"/>
  <c r="K37" i="5"/>
  <c r="J37" i="5"/>
  <c r="I37" i="5"/>
  <c r="N36" i="5"/>
  <c r="M36" i="5"/>
  <c r="K36" i="5"/>
  <c r="L36" i="5" s="1"/>
  <c r="J36" i="5"/>
  <c r="I36" i="5"/>
  <c r="N35" i="5"/>
  <c r="M35" i="5"/>
  <c r="K35" i="5"/>
  <c r="J35" i="5"/>
  <c r="I35" i="5"/>
  <c r="N34" i="5"/>
  <c r="M34" i="5"/>
  <c r="K34" i="5"/>
  <c r="J34" i="5"/>
  <c r="I34" i="5"/>
  <c r="N33" i="5"/>
  <c r="M33" i="5"/>
  <c r="K33" i="5"/>
  <c r="J33" i="5"/>
  <c r="I33" i="5"/>
  <c r="N32" i="5"/>
  <c r="M32" i="5"/>
  <c r="K32" i="5"/>
  <c r="L32" i="5" s="1"/>
  <c r="J32" i="5"/>
  <c r="I32" i="5"/>
  <c r="N31" i="5"/>
  <c r="M31" i="5"/>
  <c r="K31" i="5"/>
  <c r="J31" i="5"/>
  <c r="I31" i="5"/>
  <c r="N30" i="5"/>
  <c r="M30" i="5"/>
  <c r="K30" i="5"/>
  <c r="J30" i="5"/>
  <c r="I30" i="5"/>
  <c r="N29" i="5"/>
  <c r="M29" i="5"/>
  <c r="K29" i="5"/>
  <c r="J29" i="5"/>
  <c r="I29" i="5"/>
  <c r="N28" i="5"/>
  <c r="M28" i="5"/>
  <c r="K28" i="5"/>
  <c r="L28" i="5" s="1"/>
  <c r="J28" i="5"/>
  <c r="I28" i="5"/>
  <c r="N27" i="5"/>
  <c r="M27" i="5"/>
  <c r="K27" i="5"/>
  <c r="J27" i="5"/>
  <c r="I27" i="5"/>
  <c r="N26" i="5"/>
  <c r="M26" i="5"/>
  <c r="K26" i="5"/>
  <c r="J26" i="5"/>
  <c r="I26" i="5"/>
  <c r="N25" i="5"/>
  <c r="M25" i="5"/>
  <c r="K25" i="5"/>
  <c r="J25" i="5"/>
  <c r="I25" i="5"/>
  <c r="N24" i="5"/>
  <c r="M24" i="5"/>
  <c r="K24" i="5"/>
  <c r="L24" i="5" s="1"/>
  <c r="J24" i="5"/>
  <c r="I24" i="5"/>
  <c r="N23" i="5"/>
  <c r="M23" i="5"/>
  <c r="K23" i="5"/>
  <c r="J23" i="5"/>
  <c r="I23" i="5"/>
  <c r="N22" i="5"/>
  <c r="M22" i="5"/>
  <c r="K22" i="5"/>
  <c r="J22" i="5"/>
  <c r="I22" i="5"/>
  <c r="N21" i="5"/>
  <c r="M21" i="5"/>
  <c r="K21" i="5"/>
  <c r="J21" i="5"/>
  <c r="I21" i="5"/>
  <c r="N20" i="5"/>
  <c r="M20" i="5"/>
  <c r="K20" i="5"/>
  <c r="L20" i="5" s="1"/>
  <c r="J20" i="5"/>
  <c r="I20" i="5"/>
  <c r="N19" i="5"/>
  <c r="M19" i="5"/>
  <c r="K19" i="5"/>
  <c r="J19" i="5"/>
  <c r="I19" i="5"/>
  <c r="N18" i="5"/>
  <c r="M18" i="5"/>
  <c r="K18" i="5"/>
  <c r="J18" i="5"/>
  <c r="I18" i="5"/>
  <c r="N17" i="5"/>
  <c r="M17" i="5"/>
  <c r="K17" i="5"/>
  <c r="J17" i="5"/>
  <c r="I17" i="5"/>
  <c r="N16" i="5"/>
  <c r="M16" i="5"/>
  <c r="K16" i="5"/>
  <c r="L16" i="5" s="1"/>
  <c r="J16" i="5"/>
  <c r="I16" i="5"/>
  <c r="N15" i="5"/>
  <c r="M15" i="5"/>
  <c r="K15" i="5"/>
  <c r="J15" i="5"/>
  <c r="I15" i="5"/>
  <c r="N14" i="5"/>
  <c r="M14" i="5"/>
  <c r="K14" i="5"/>
  <c r="J14" i="5"/>
  <c r="I14" i="5"/>
  <c r="N13" i="5"/>
  <c r="M13" i="5"/>
  <c r="K13" i="5"/>
  <c r="J13" i="5"/>
  <c r="I13" i="5"/>
  <c r="N12" i="5"/>
  <c r="M12" i="5"/>
  <c r="K12" i="5"/>
  <c r="L12" i="5" s="1"/>
  <c r="J12" i="5"/>
  <c r="I12" i="5"/>
  <c r="N11" i="5"/>
  <c r="M11" i="5"/>
  <c r="K11" i="5"/>
  <c r="J11" i="5"/>
  <c r="I11" i="5"/>
  <c r="N10" i="5"/>
  <c r="M10" i="5"/>
  <c r="K10" i="5"/>
  <c r="J10" i="5"/>
  <c r="I10" i="5"/>
  <c r="N9" i="5"/>
  <c r="M9" i="5"/>
  <c r="K9" i="5"/>
  <c r="J9" i="5"/>
  <c r="I9" i="5"/>
  <c r="N8" i="5"/>
  <c r="M8" i="5"/>
  <c r="K8" i="5"/>
  <c r="L8" i="5" s="1"/>
  <c r="J8" i="5"/>
  <c r="I8" i="5"/>
  <c r="N7" i="5"/>
  <c r="M7" i="5"/>
  <c r="K7" i="5"/>
  <c r="J7" i="5"/>
  <c r="I7" i="5"/>
  <c r="N6" i="5"/>
  <c r="M6" i="5"/>
  <c r="K6" i="5"/>
  <c r="J6" i="5"/>
  <c r="I6" i="5"/>
  <c r="N5" i="5"/>
  <c r="M5" i="5"/>
  <c r="K5" i="5"/>
  <c r="J5" i="5"/>
  <c r="I5" i="5"/>
  <c r="N4" i="5"/>
  <c r="M4" i="5"/>
  <c r="K4" i="5"/>
  <c r="L4" i="5" s="1"/>
  <c r="J4" i="5"/>
  <c r="I4" i="5"/>
  <c r="N3" i="5"/>
  <c r="M3" i="5"/>
  <c r="K3" i="5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J91" i="17"/>
  <c r="I91" i="17"/>
  <c r="N90" i="17"/>
  <c r="M90" i="17"/>
  <c r="K90" i="17"/>
  <c r="J90" i="17"/>
  <c r="I90" i="17"/>
  <c r="N89" i="17"/>
  <c r="M89" i="17"/>
  <c r="K89" i="17"/>
  <c r="J89" i="17"/>
  <c r="I89" i="17"/>
  <c r="N88" i="17"/>
  <c r="M88" i="17"/>
  <c r="K88" i="17"/>
  <c r="L88" i="17" s="1"/>
  <c r="J88" i="17"/>
  <c r="I88" i="17"/>
  <c r="N87" i="17"/>
  <c r="M87" i="17"/>
  <c r="K87" i="17"/>
  <c r="J87" i="17"/>
  <c r="I87" i="17"/>
  <c r="N86" i="17"/>
  <c r="M86" i="17"/>
  <c r="K86" i="17"/>
  <c r="J86" i="17"/>
  <c r="I86" i="17"/>
  <c r="N85" i="17"/>
  <c r="M85" i="17"/>
  <c r="K85" i="17"/>
  <c r="J85" i="17"/>
  <c r="I85" i="17"/>
  <c r="N84" i="17"/>
  <c r="M84" i="17"/>
  <c r="K84" i="17"/>
  <c r="L84" i="17" s="1"/>
  <c r="J84" i="17"/>
  <c r="I84" i="17"/>
  <c r="N83" i="17"/>
  <c r="M83" i="17"/>
  <c r="K83" i="17"/>
  <c r="J83" i="17"/>
  <c r="I83" i="17"/>
  <c r="N82" i="17"/>
  <c r="M82" i="17"/>
  <c r="K82" i="17"/>
  <c r="J82" i="17"/>
  <c r="I82" i="17"/>
  <c r="N81" i="17"/>
  <c r="M81" i="17"/>
  <c r="K81" i="17"/>
  <c r="J81" i="17"/>
  <c r="I81" i="17"/>
  <c r="N80" i="17"/>
  <c r="M80" i="17"/>
  <c r="K80" i="17"/>
  <c r="L80" i="17" s="1"/>
  <c r="J80" i="17"/>
  <c r="I80" i="17"/>
  <c r="N79" i="17"/>
  <c r="M79" i="17"/>
  <c r="K79" i="17"/>
  <c r="J79" i="17"/>
  <c r="I79" i="17"/>
  <c r="N78" i="17"/>
  <c r="M78" i="17"/>
  <c r="K78" i="17"/>
  <c r="J78" i="17"/>
  <c r="I78" i="17"/>
  <c r="N77" i="17"/>
  <c r="M77" i="17"/>
  <c r="K77" i="17"/>
  <c r="J77" i="17"/>
  <c r="I77" i="17"/>
  <c r="N76" i="17"/>
  <c r="M76" i="17"/>
  <c r="K76" i="17"/>
  <c r="L76" i="17" s="1"/>
  <c r="J76" i="17"/>
  <c r="I76" i="17"/>
  <c r="N75" i="17"/>
  <c r="M75" i="17"/>
  <c r="K75" i="17"/>
  <c r="J75" i="17"/>
  <c r="I75" i="17"/>
  <c r="N74" i="17"/>
  <c r="M74" i="17"/>
  <c r="K74" i="17"/>
  <c r="J74" i="17"/>
  <c r="I74" i="17"/>
  <c r="N73" i="17"/>
  <c r="M73" i="17"/>
  <c r="K73" i="17"/>
  <c r="J73" i="17"/>
  <c r="I73" i="17"/>
  <c r="N72" i="17"/>
  <c r="M72" i="17"/>
  <c r="K72" i="17"/>
  <c r="L72" i="17" s="1"/>
  <c r="J72" i="17"/>
  <c r="I72" i="17"/>
  <c r="N71" i="17"/>
  <c r="M71" i="17"/>
  <c r="K71" i="17"/>
  <c r="J71" i="17"/>
  <c r="I71" i="17"/>
  <c r="N70" i="17"/>
  <c r="M70" i="17"/>
  <c r="K70" i="17"/>
  <c r="J70" i="17"/>
  <c r="I70" i="17"/>
  <c r="N69" i="17"/>
  <c r="M69" i="17"/>
  <c r="K69" i="17"/>
  <c r="J69" i="17"/>
  <c r="I69" i="17"/>
  <c r="N68" i="17"/>
  <c r="M68" i="17"/>
  <c r="K68" i="17"/>
  <c r="L68" i="17" s="1"/>
  <c r="J68" i="17"/>
  <c r="I68" i="17"/>
  <c r="N67" i="17"/>
  <c r="M67" i="17"/>
  <c r="K67" i="17"/>
  <c r="J67" i="17"/>
  <c r="I67" i="17"/>
  <c r="N66" i="17"/>
  <c r="M66" i="17"/>
  <c r="K66" i="17"/>
  <c r="J66" i="17"/>
  <c r="I66" i="17"/>
  <c r="N65" i="17"/>
  <c r="M65" i="17"/>
  <c r="K65" i="17"/>
  <c r="J65" i="17"/>
  <c r="I65" i="17"/>
  <c r="N64" i="17"/>
  <c r="M64" i="17"/>
  <c r="K64" i="17"/>
  <c r="L64" i="17" s="1"/>
  <c r="J64" i="17"/>
  <c r="I64" i="17"/>
  <c r="N63" i="17"/>
  <c r="M63" i="17"/>
  <c r="K63" i="17"/>
  <c r="J63" i="17"/>
  <c r="I63" i="17"/>
  <c r="N62" i="17"/>
  <c r="M62" i="17"/>
  <c r="K62" i="17"/>
  <c r="J62" i="17"/>
  <c r="I62" i="17"/>
  <c r="N61" i="17"/>
  <c r="M61" i="17"/>
  <c r="K61" i="17"/>
  <c r="J61" i="17"/>
  <c r="I61" i="17"/>
  <c r="N60" i="17"/>
  <c r="M60" i="17"/>
  <c r="K60" i="17"/>
  <c r="L60" i="17" s="1"/>
  <c r="J60" i="17"/>
  <c r="I60" i="17"/>
  <c r="N59" i="17"/>
  <c r="M59" i="17"/>
  <c r="K59" i="17"/>
  <c r="J59" i="17"/>
  <c r="I59" i="17"/>
  <c r="N58" i="17"/>
  <c r="M58" i="17"/>
  <c r="K58" i="17"/>
  <c r="J58" i="17"/>
  <c r="I58" i="17"/>
  <c r="N57" i="17"/>
  <c r="M57" i="17"/>
  <c r="K57" i="17"/>
  <c r="J57" i="17"/>
  <c r="I57" i="17"/>
  <c r="N56" i="17"/>
  <c r="M56" i="17"/>
  <c r="K56" i="17"/>
  <c r="L56" i="17" s="1"/>
  <c r="J56" i="17"/>
  <c r="I56" i="17"/>
  <c r="N55" i="17"/>
  <c r="M55" i="17"/>
  <c r="K55" i="17"/>
  <c r="J55" i="17"/>
  <c r="I55" i="17"/>
  <c r="N54" i="17"/>
  <c r="M54" i="17"/>
  <c r="K54" i="17"/>
  <c r="J54" i="17"/>
  <c r="I54" i="17"/>
  <c r="N53" i="17"/>
  <c r="M53" i="17"/>
  <c r="K53" i="17"/>
  <c r="J53" i="17"/>
  <c r="I53" i="17"/>
  <c r="N52" i="17"/>
  <c r="M52" i="17"/>
  <c r="K52" i="17"/>
  <c r="L52" i="17" s="1"/>
  <c r="J52" i="17"/>
  <c r="I52" i="17"/>
  <c r="N51" i="17"/>
  <c r="M51" i="17"/>
  <c r="K51" i="17"/>
  <c r="J51" i="17"/>
  <c r="I51" i="17"/>
  <c r="N50" i="17"/>
  <c r="M50" i="17"/>
  <c r="K50" i="17"/>
  <c r="J50" i="17"/>
  <c r="I50" i="17"/>
  <c r="N49" i="17"/>
  <c r="M49" i="17"/>
  <c r="K49" i="17"/>
  <c r="J49" i="17"/>
  <c r="I49" i="17"/>
  <c r="N48" i="17"/>
  <c r="M48" i="17"/>
  <c r="K48" i="17"/>
  <c r="L48" i="17" s="1"/>
  <c r="J48" i="17"/>
  <c r="I48" i="17"/>
  <c r="N47" i="17"/>
  <c r="M47" i="17"/>
  <c r="K47" i="17"/>
  <c r="J47" i="17"/>
  <c r="I47" i="17"/>
  <c r="N46" i="17"/>
  <c r="M46" i="17"/>
  <c r="K46" i="17"/>
  <c r="J46" i="17"/>
  <c r="I46" i="17"/>
  <c r="N45" i="17"/>
  <c r="M45" i="17"/>
  <c r="K45" i="17"/>
  <c r="J45" i="17"/>
  <c r="I45" i="17"/>
  <c r="N44" i="17"/>
  <c r="M44" i="17"/>
  <c r="K44" i="17"/>
  <c r="L44" i="17" s="1"/>
  <c r="J44" i="17"/>
  <c r="I44" i="17"/>
  <c r="N43" i="17"/>
  <c r="M43" i="17"/>
  <c r="K43" i="17"/>
  <c r="J43" i="17"/>
  <c r="I43" i="17"/>
  <c r="N42" i="17"/>
  <c r="M42" i="17"/>
  <c r="K42" i="17"/>
  <c r="J42" i="17"/>
  <c r="I42" i="17"/>
  <c r="N41" i="17"/>
  <c r="M41" i="17"/>
  <c r="K41" i="17"/>
  <c r="J41" i="17"/>
  <c r="I41" i="17"/>
  <c r="N40" i="17"/>
  <c r="M40" i="17"/>
  <c r="K40" i="17"/>
  <c r="L40" i="17" s="1"/>
  <c r="J40" i="17"/>
  <c r="I40" i="17"/>
  <c r="N39" i="17"/>
  <c r="M39" i="17"/>
  <c r="K39" i="17"/>
  <c r="J39" i="17"/>
  <c r="I39" i="17"/>
  <c r="N38" i="17"/>
  <c r="M38" i="17"/>
  <c r="K38" i="17"/>
  <c r="J38" i="17"/>
  <c r="I38" i="17"/>
  <c r="N37" i="17"/>
  <c r="M37" i="17"/>
  <c r="K37" i="17"/>
  <c r="J37" i="17"/>
  <c r="I37" i="17"/>
  <c r="N36" i="17"/>
  <c r="M36" i="17"/>
  <c r="K36" i="17"/>
  <c r="L36" i="17" s="1"/>
  <c r="J36" i="17"/>
  <c r="I36" i="17"/>
  <c r="N35" i="17"/>
  <c r="M35" i="17"/>
  <c r="K35" i="17"/>
  <c r="J35" i="17"/>
  <c r="I35" i="17"/>
  <c r="N34" i="17"/>
  <c r="M34" i="17"/>
  <c r="K34" i="17"/>
  <c r="J34" i="17"/>
  <c r="I34" i="17"/>
  <c r="N33" i="17"/>
  <c r="M33" i="17"/>
  <c r="K33" i="17"/>
  <c r="J33" i="17"/>
  <c r="I33" i="17"/>
  <c r="N32" i="17"/>
  <c r="M32" i="17"/>
  <c r="K32" i="17"/>
  <c r="L32" i="17" s="1"/>
  <c r="J32" i="17"/>
  <c r="I32" i="17"/>
  <c r="N31" i="17"/>
  <c r="M31" i="17"/>
  <c r="K31" i="17"/>
  <c r="J31" i="17"/>
  <c r="I31" i="17"/>
  <c r="N30" i="17"/>
  <c r="M30" i="17"/>
  <c r="K30" i="17"/>
  <c r="J30" i="17"/>
  <c r="I30" i="17"/>
  <c r="N29" i="17"/>
  <c r="M29" i="17"/>
  <c r="K29" i="17"/>
  <c r="J29" i="17"/>
  <c r="I29" i="17"/>
  <c r="N28" i="17"/>
  <c r="M28" i="17"/>
  <c r="K28" i="17"/>
  <c r="L28" i="17" s="1"/>
  <c r="J28" i="17"/>
  <c r="I28" i="17"/>
  <c r="N27" i="17"/>
  <c r="M27" i="17"/>
  <c r="K27" i="17"/>
  <c r="J27" i="17"/>
  <c r="I27" i="17"/>
  <c r="N26" i="17"/>
  <c r="M26" i="17"/>
  <c r="K26" i="17"/>
  <c r="J26" i="17"/>
  <c r="I26" i="17"/>
  <c r="N25" i="17"/>
  <c r="M25" i="17"/>
  <c r="K25" i="17"/>
  <c r="J25" i="17"/>
  <c r="I25" i="17"/>
  <c r="N24" i="17"/>
  <c r="M24" i="17"/>
  <c r="K24" i="17"/>
  <c r="L24" i="17" s="1"/>
  <c r="J24" i="17"/>
  <c r="I24" i="17"/>
  <c r="N23" i="17"/>
  <c r="M23" i="17"/>
  <c r="K23" i="17"/>
  <c r="J23" i="17"/>
  <c r="I23" i="17"/>
  <c r="N22" i="17"/>
  <c r="M22" i="17"/>
  <c r="K22" i="17"/>
  <c r="J22" i="17"/>
  <c r="I22" i="17"/>
  <c r="N21" i="17"/>
  <c r="M21" i="17"/>
  <c r="K21" i="17"/>
  <c r="J21" i="17"/>
  <c r="I21" i="17"/>
  <c r="N20" i="17"/>
  <c r="M20" i="17"/>
  <c r="K20" i="17"/>
  <c r="L20" i="17" s="1"/>
  <c r="J20" i="17"/>
  <c r="I20" i="17"/>
  <c r="N19" i="17"/>
  <c r="M19" i="17"/>
  <c r="K19" i="17"/>
  <c r="J19" i="17"/>
  <c r="I19" i="17"/>
  <c r="N18" i="17"/>
  <c r="M18" i="17"/>
  <c r="K18" i="17"/>
  <c r="J18" i="17"/>
  <c r="I18" i="17"/>
  <c r="N17" i="17"/>
  <c r="M17" i="17"/>
  <c r="K17" i="17"/>
  <c r="J17" i="17"/>
  <c r="I17" i="17"/>
  <c r="N16" i="17"/>
  <c r="M16" i="17"/>
  <c r="K16" i="17"/>
  <c r="L16" i="17" s="1"/>
  <c r="J16" i="17"/>
  <c r="I16" i="17"/>
  <c r="N15" i="17"/>
  <c r="M15" i="17"/>
  <c r="K15" i="17"/>
  <c r="J15" i="17"/>
  <c r="I15" i="17"/>
  <c r="N14" i="17"/>
  <c r="M14" i="17"/>
  <c r="K14" i="17"/>
  <c r="J14" i="17"/>
  <c r="I14" i="17"/>
  <c r="N13" i="17"/>
  <c r="M13" i="17"/>
  <c r="K13" i="17"/>
  <c r="J13" i="17"/>
  <c r="I13" i="17"/>
  <c r="N12" i="17"/>
  <c r="M12" i="17"/>
  <c r="K12" i="17"/>
  <c r="L12" i="17" s="1"/>
  <c r="J12" i="17"/>
  <c r="I12" i="17"/>
  <c r="N11" i="17"/>
  <c r="M11" i="17"/>
  <c r="K11" i="17"/>
  <c r="J11" i="17"/>
  <c r="I11" i="17"/>
  <c r="N10" i="17"/>
  <c r="M10" i="17"/>
  <c r="K10" i="17"/>
  <c r="J10" i="17"/>
  <c r="I10" i="17"/>
  <c r="N9" i="17"/>
  <c r="M9" i="17"/>
  <c r="K9" i="17"/>
  <c r="J9" i="17"/>
  <c r="I9" i="17"/>
  <c r="N8" i="17"/>
  <c r="M8" i="17"/>
  <c r="K8" i="17"/>
  <c r="L8" i="17" s="1"/>
  <c r="J8" i="17"/>
  <c r="I8" i="17"/>
  <c r="N7" i="17"/>
  <c r="M7" i="17"/>
  <c r="K7" i="17"/>
  <c r="J7" i="17"/>
  <c r="I7" i="17"/>
  <c r="N6" i="17"/>
  <c r="M6" i="17"/>
  <c r="K6" i="17"/>
  <c r="J6" i="17"/>
  <c r="I6" i="17"/>
  <c r="N5" i="17"/>
  <c r="M5" i="17"/>
  <c r="K5" i="17"/>
  <c r="J5" i="17"/>
  <c r="I5" i="17"/>
  <c r="N4" i="17"/>
  <c r="M4" i="17"/>
  <c r="K4" i="17"/>
  <c r="L4" i="17" s="1"/>
  <c r="J4" i="17"/>
  <c r="I4" i="17"/>
  <c r="N3" i="17"/>
  <c r="M3" i="17"/>
  <c r="K3" i="17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L52" i="3" s="1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L48" i="3" s="1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L12" i="3" s="1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L8" i="3" s="1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L4" i="3" s="1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L88" i="2" s="1"/>
  <c r="J88" i="2"/>
  <c r="I88" i="2"/>
  <c r="N87" i="2"/>
  <c r="M87" i="2"/>
  <c r="K87" i="2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7" i="23" l="1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4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<sst xmlns="http://schemas.openxmlformats.org/spreadsheetml/2006/main" count="1691" uniqueCount="362">
  <si>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</si>
  <si>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</si>
  <si>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</si>
  <si>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</si>
  <si>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</si>
  <si>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</si>
  <si>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</si>
  <si>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</si>
  <si>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</si>
  <si>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</si>
  <si>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</si>
  <si>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</si>
  <si>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</si>
  <si>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</si>
  <si>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</si>
  <si>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</si>
  <si>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</si>
  <si>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</si>
  <si>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</si>
  <si>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</si>
  <si>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</si>
  <si>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</si>
  <si>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</si>
  <si>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</si>
  <si>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</si>
  <si>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</si>
  <si>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</si>
  <si>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</si>
  <si>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</si>
  <si>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</si>
  <si>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</si>
  <si>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</si>
  <si>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</si>
  <si>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</si>
  <si>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</si>
  <si>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</si>
  <si>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</si>
  <si>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</si>
  <si>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</si>
  <si>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</si>
  <si>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</si>
  <si>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</si>
  <si>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</si>
  <si>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</si>
  <si>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</si>
  <si>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</si>
  <si>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</si>
  <si>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</si>
  <si>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</si>
  <si>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</si>
  <si>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</si>
  <si>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</si>
  <si>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</si>
  <si>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</si>
  <si>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</si>
  <si>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</si>
  <si>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</si>
  <si>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</si>
  <si>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</si>
  <si>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</si>
  <si>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</si>
  <si>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</si>
  <si>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</si>
  <si>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</si>
  <si>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</si>
  <si>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</si>
  <si>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</si>
  <si>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</si>
  <si>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</si>
  <si>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</si>
  <si>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</si>
  <si>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</si>
  <si>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</si>
  <si>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</si>
  <si>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</si>
  <si>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</si>
  <si>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</si>
  <si>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</si>
  <si>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</si>
  <si>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</si>
  <si>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</si>
  <si>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</si>
  <si>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</si>
  <si>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</si>
  <si>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</si>
  <si>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</si>
  <si>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</si>
  <si>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</si>
  <si>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</si>
  <si>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</si>
  <si>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</si>
  <si>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</si>
  <si>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</si>
  <si>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</si>
  <si>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</si>
  <si>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</si>
  <si>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</si>
  <si>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</si>
  <si>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</si>
  <si>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</si>
  <si>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</si>
  <si>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</si>
  <si>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</si>
  <si>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</si>
  <si>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</si>
  <si>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</si>
  <si>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</si>
  <si>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</si>
  <si>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</si>
  <si>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</si>
  <si>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</si>
  <si>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</si>
  <si>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</si>
  <si>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</si>
  <si>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</si>
  <si>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</si>
  <si>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</si>
  <si>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</si>
  <si>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</si>
  <si>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</si>
  <si>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</si>
  <si>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</si>
  <si>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</si>
  <si>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</si>
  <si>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</si>
  <si>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</si>
  <si>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</si>
  <si>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</si>
  <si>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</si>
  <si>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</si>
  <si>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</si>
  <si>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</si>
  <si>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</si>
  <si>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</si>
  <si>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</si>
  <si>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</si>
  <si>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</si>
  <si>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</si>
  <si>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</si>
  <si>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</si>
  <si>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</si>
  <si>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</si>
  <si>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</si>
  <si>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</si>
  <si>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</si>
  <si>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</si>
  <si>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</si>
  <si>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</si>
  <si>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</si>
  <si>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</si>
  <si>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</si>
  <si>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</si>
  <si>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</si>
  <si>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</si>
  <si>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</si>
  <si>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</si>
  <si>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</si>
  <si>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</si>
  <si>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</si>
  <si>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</si>
  <si>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</si>
  <si>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</si>
  <si>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</si>
  <si>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</si>
  <si>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</si>
  <si>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</si>
  <si>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</si>
  <si>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</si>
  <si>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</si>
  <si>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</si>
  <si>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</si>
  <si>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</si>
  <si>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</si>
  <si>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</si>
  <si>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</si>
  <si>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</si>
  <si>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</si>
  <si>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</si>
  <si>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</si>
  <si>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</si>
  <si>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</si>
  <si>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</si>
  <si>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</si>
  <si>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</si>
  <si>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</si>
  <si>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</si>
  <si>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</si>
  <si>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</si>
  <si>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</si>
  <si>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</si>
  <si>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</si>
  <si>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</si>
  <si>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</si>
  <si>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</si>
  <si>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</si>
  <si>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</si>
  <si>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</si>
  <si>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</si>
  <si>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</si>
  <si>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</si>
  <si>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</si>
  <si>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</si>
  <si>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</si>
  <si>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</si>
  <si>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</si>
  <si>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</si>
  <si>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</si>
  <si>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</si>
  <si>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</si>
  <si>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</si>
  <si>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</si>
  <si>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</si>
  <si>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</si>
  <si>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</si>
  <si>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</si>
  <si>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</si>
  <si>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</si>
  <si>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</si>
  <si>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</si>
  <si>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</si>
  <si>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</si>
  <si>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</si>
  <si>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</si>
  <si>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</si>
  <si>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</si>
  <si>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</si>
  <si>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</si>
  <si>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</si>
  <si>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</si>
  <si>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</si>
  <si>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</si>
  <si>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</si>
  <si>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</si>
  <si>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</si>
  <si>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</si>
  <si>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</si>
  <si>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</si>
  <si>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</si>
  <si>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</si>
  <si>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</si>
  <si>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</si>
  <si>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</si>
  <si>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</si>
  <si>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</si>
  <si>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</si>
  <si>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</si>
  <si>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</si>
  <si>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</si>
  <si>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</si>
  <si>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</si>
  <si>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</si>
  <si>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</si>
  <si>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</si>
  <si>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</si>
  <si>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</si>
  <si>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</si>
  <si>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</si>
  <si>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</si>
  <si>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</si>
  <si>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</si>
  <si>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</si>
  <si>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</si>
  <si>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</si>
  <si>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</si>
  <si>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</si>
  <si>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</si>
  <si>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</si>
  <si>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</si>
  <si>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</si>
  <si>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</si>
  <si>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</si>
  <si>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</si>
  <si>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</si>
  <si>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</si>
  <si>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</si>
  <si>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</si>
  <si>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</si>
  <si>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</si>
  <si>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</si>
  <si>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</si>
  <si>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</si>
  <si>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</si>
  <si>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</si>
  <si>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</si>
  <si>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</si>
  <si>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</si>
  <si>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</si>
  <si>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</si>
  <si>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</si>
  <si>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</si>
  <si>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</si>
  <si>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</si>
  <si>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</si>
  <si>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</si>
  <si>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</si>
  <si>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</si>
  <si>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</si>
  <si>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</si>
  <si>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</si>
  <si>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</si>
  <si>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</si>
  <si>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</si>
  <si>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</si>
  <si>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OCAKÇILIĞI  </t>
  </si>
  <si>
    <t>Çalışan Sayısındaki Fark-MA (Mayıs 2019 - Nisan 2019)</t>
  </si>
  <si>
    <t>Çalışan Sayısındaki Fark-MA (Haziran 2019 - Mayıs 2019)</t>
  </si>
  <si>
    <t>Esnaf Sayısındaki Fark-MA (Haziran 2019 - Mayıs 2019)</t>
  </si>
  <si>
    <t>Çiftçi Sayısındaki Fark-MA (Haziran 2019 - Mayıs 2019)</t>
  </si>
  <si>
    <t>İşyeri Sayısındaki Fark-MA (Haziran 2019 - Mayıs 2019)</t>
  </si>
  <si>
    <t>İşyeri Sayısındaki Fark-MA(Haziran 2019 - Mayıs 2019)</t>
  </si>
  <si>
    <t>Kadın İstihdamındaki Fark (Haziran 2019 - Mayıs 2019)</t>
  </si>
  <si>
    <t>Ortalama Günlük Kazanç Fark-MA (TL) (Haziran 2019 - Mayıs 2019)</t>
  </si>
  <si>
    <t>Ortalama Günlük Kazanç Fark- MA(TL) (Haziran 2019 - Mayıs 2019)</t>
  </si>
  <si>
    <t>KOBİ İşyeri Sayısı Fark- MA (Haziran 2019 - Mayıs 2019)</t>
  </si>
  <si>
    <t>KOBİ İşyeri Sektör Fark- MA (Haziran 2019 - Mayıs 2019)</t>
  </si>
  <si>
    <t>KOBİ Sigortalı Sayısı Fark- MA (Haziran 2019 - Mayıs 2019)</t>
  </si>
  <si>
    <t>KOBİ Sigortalı Sektör Fark- MA (Haziran 2019 - Mayıs 2019)</t>
  </si>
  <si>
    <t>İlin Payı (Ağustos 2019)</t>
  </si>
  <si>
    <t>Sektörün payı (Ağustos 2019)</t>
  </si>
  <si>
    <t>Çalışan Sayısında Değişim (Ağustos 2019 - Ağustos 2018)</t>
  </si>
  <si>
    <t>Çalışan Sayısındaki Fark (Ağustos 2019 - Ağustos 2018)</t>
  </si>
  <si>
    <t>Artışta Sektörün Payı (%) (Ağustos 2019)</t>
  </si>
  <si>
    <t>Çalışan Sayısındaki Fark (Ağustos 2019- Temmuz 2019)</t>
  </si>
  <si>
    <t>Çalışan Sayısındaki Fark (Ağustos 2019 - Temmuz 2019)</t>
  </si>
  <si>
    <t>Çalışan Sayısındaki Fark (Ağustos 2018 - Ağustos 2017)</t>
  </si>
  <si>
    <t>Artışta İlin Payı (%) (Ağustos 2019)</t>
  </si>
  <si>
    <t>Esnaf Sayısında Değişim (Ağustos 2019 - Ağustos 2018)</t>
  </si>
  <si>
    <t>Esnaf Sayısındaki Fark (Ağustos 2019 - Ağustos 2018)</t>
  </si>
  <si>
    <t>Esnaf Sayısındaki Fark (Ağustos 2019 - Temmuz 2019)</t>
  </si>
  <si>
    <t>Çiftçi Sayısında Değişim (Ağustos 2019 - Ağustos 2018)</t>
  </si>
  <si>
    <t>Çiftçi Sayısındaki Fark (Ağustos 2019 - Ağustos 2018)</t>
  </si>
  <si>
    <t>Çiftçi Sayısındaki Fark (Ağustos 2019 - Temmuz 2019)</t>
  </si>
  <si>
    <t>İşyeri Sayısında Değişim (Ağustos 2019 - Ağustos 2018)</t>
  </si>
  <si>
    <t>İşyeri Sayısındaki Fark (Ağustos 2019 - Ağustos 2018)</t>
  </si>
  <si>
    <t>İşyeri Sayısındaki Fark (Ağustos 2019 - Temmuz 2019)</t>
  </si>
  <si>
    <t>Sektörün Sigortalı Kadın İstihdamındaki Payı (Ağustos 2019)</t>
  </si>
  <si>
    <t>Çalışan Sayısında Değişim (Ağustos 2019- Ağustos 2018)</t>
  </si>
  <si>
    <t>İldeki Kadın İstihdamının Toplam İstihdama Oranı (Ağustos 2019)</t>
  </si>
  <si>
    <t>Kadın İstihdamındaki Değişim (Ağustos 2019 -Ağustos 2018)</t>
  </si>
  <si>
    <t>Kadın İstihdamındaki Fark (Ağustos 2019 - Ağustos 2018)</t>
  </si>
  <si>
    <t>Kadın İstihdamındaki Fark (Ağustos 2019 - Temmuz 2019)</t>
  </si>
  <si>
    <t>İlin Payı (Eylül 2019)</t>
  </si>
  <si>
    <t>Başvuru Sayısındaki Değişim (Eylül 2019 -Eylül 2018)</t>
  </si>
  <si>
    <t>Başvuru Sayısındaki Fark (Eylül 2019 - Eylül 2018)</t>
  </si>
  <si>
    <t>İlin Payı (Eylül 2018)</t>
  </si>
  <si>
    <t>Ödeme Yapılan Kişi Sayısındaki Değişim (Eylül 2019 - Eylül 2018)</t>
  </si>
  <si>
    <t>Ödeme Yapılan Kişi Sayısındaki Fark (Eylül 2019 - Eylül 2018)</t>
  </si>
  <si>
    <t>Ortalama Günlük Kazanç Değişim (Ağustos 2019 - Ağustos 2018)</t>
  </si>
  <si>
    <t>Ortalama Günlük Kazanç Fark (TL) (Ağustos 2019 - Ağustos 2018)</t>
  </si>
  <si>
    <t>Ortalama Günlük Kazanç Fark (TL) (Ağustos 2019 - Temmuz 2019)</t>
  </si>
  <si>
    <t>KOBİ İşyeri Sayısı Değişim (Ağustos 2019 - Ağustos 2018)</t>
  </si>
  <si>
    <t>KOBİ İşyeri Sayısı Fark (Ağustos 2019 - Ağustos 2018)</t>
  </si>
  <si>
    <t>KOBİ İşyeri Sayısı Fark (Ağustos 2019 - Temmuz 2019)</t>
  </si>
  <si>
    <t>KOBİ İşyeri Sektör Değişim (Ağustos 2019 - Ağustos 2018)</t>
  </si>
  <si>
    <t>KOBİ İşyeri Sektör Fark (Ağustos 2019 - Ağustos 2018)</t>
  </si>
  <si>
    <t>KOBİ İşyeri Sektör Fark (Ağustos 2019 - Temmuz 2019)</t>
  </si>
  <si>
    <t>KOBİ Sigortalı Sayısı Değişim (Ağustos 2019 - Ağustos 2018)</t>
  </si>
  <si>
    <t>KOBİ Sigortalı Sayısı Fark (Ağustos 2019 - Ağustos 2018)</t>
  </si>
  <si>
    <t>KOBİ Sigortalı Sayısı Fark (Ağustos 2019 - Temmuz 2019)</t>
  </si>
  <si>
    <t>KOBİ Sigortalı Sektör Değişim (Ağustos 2019 -Ağustos 2018)</t>
  </si>
  <si>
    <t>KOBİ Sigortalı Sektör Fark (Ağustos 2019 - Ağustos 2018)</t>
  </si>
  <si>
    <t>KOBİ Sigortalı Sektör Fark (Ağustos 2019 - Temmuz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</si>
</sst>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₺_-;\-* #,##0.00\ _₺_-;_-* &quot;-&quot;??\ _₺_-;_-@_-"/>
    <numFmt numFmtId="165" formatCode="_-* #,##0.00\ _T_L_-;\-* #,##0.00\ _T_L_-;_-* &quot;-&quot;??\ _T_L_-;_-@_-"/>
    <numFmt numFmtId="166" formatCode="#,##0;[Red]#,##0"/>
    <numFmt numFmtId="167" formatCode="0.0%"/>
    <numFmt numFmtId="168" formatCode="0.0"/>
    <numFmt numFmtId="169" formatCode="#,##0.0"/>
    <numFmt numFmtId="170" formatCode="#,##0_ ;\-#,##0\ "/>
    <numFmt numFmtId="171" formatCode="_-* #,##0\ _T_L_-;\-* #,##0\ _T_L_-;_-* &quot;-&quot;??\ _T_L_-;_-@_-"/>
    <numFmt numFmtId="172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5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164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2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11" fillId="0" borderId="0"/>
    <xf numFmtId="0" fontId="45" fillId="0" borderId="0"/>
    <xf numFmtId="172" fontId="2" fillId="0" borderId="0"/>
    <xf numFmtId="172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2" fontId="2" fillId="0" borderId="0"/>
    <xf numFmtId="0" fontId="11" fillId="0" borderId="0"/>
    <xf numFmtId="0" fontId="7" fillId="0" borderId="0"/>
    <xf numFmtId="0" fontId="7" fillId="0" borderId="0"/>
    <xf numFmtId="172" fontId="2" fillId="0" borderId="0"/>
    <xf numFmtId="0" fontId="48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5" fontId="74" fillId="0" borderId="0" applyFont="0" applyFill="0" applyBorder="0" applyAlignment="0" applyProtection="0"/>
  </cellStyleXfs>
  <cellXfs count="194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4" fillId="0" borderId="0" xfId="3" applyFont="1" applyBorder="1"/>
    <xf numFmtId="0" fontId="4" fillId="0" borderId="3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7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7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6" fontId="14" fillId="0" borderId="0" xfId="0" applyNumberFormat="1" applyFont="1"/>
    <xf numFmtId="167" fontId="14" fillId="0" borderId="0" xfId="11" applyNumberFormat="1" applyFont="1" applyFill="1" applyBorder="1"/>
    <xf numFmtId="167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7" fontId="14" fillId="0" borderId="0" xfId="0" applyNumberFormat="1" applyFont="1"/>
    <xf numFmtId="167" fontId="13" fillId="0" borderId="0" xfId="0" applyNumberFormat="1" applyFont="1" applyBorder="1"/>
    <xf numFmtId="17" fontId="14" fillId="0" borderId="0" xfId="0" applyNumberFormat="1" applyFont="1"/>
    <xf numFmtId="168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6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9" fontId="14" fillId="0" borderId="6" xfId="0" applyNumberFormat="1" applyFont="1" applyBorder="1" applyAlignment="1">
      <alignment horizontal="right"/>
    </xf>
    <xf numFmtId="169" fontId="14" fillId="0" borderId="6" xfId="0" applyNumberFormat="1" applyFont="1" applyBorder="1" applyAlignment="1">
      <alignment vertical="center"/>
    </xf>
    <xf numFmtId="169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6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1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7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6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7" fontId="13" fillId="0" borderId="6" xfId="0" applyNumberFormat="1" applyFont="1" applyFill="1" applyBorder="1"/>
    <xf numFmtId="167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70" fontId="2" fillId="0" borderId="6" xfId="14" applyNumberFormat="1" applyBorder="1"/>
    <xf numFmtId="170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7" fontId="0" fillId="0" borderId="6" xfId="11" applyNumberFormat="1" applyFont="1" applyBorder="1"/>
    <xf numFmtId="167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7" fontId="14" fillId="0" borderId="6" xfId="0" applyNumberFormat="1" applyFont="1" applyFill="1" applyBorder="1"/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167" fontId="0" fillId="0" borderId="0" xfId="11" applyNumberFormat="1" applyFont="1"/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7" fontId="0" fillId="0" borderId="6" xfId="11" applyNumberFormat="1" applyFont="1" applyFill="1" applyBorder="1"/>
    <xf numFmtId="167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70" fontId="71" fillId="0" borderId="6" xfId="14" applyNumberFormat="1" applyFont="1" applyFill="1" applyBorder="1"/>
    <xf numFmtId="170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9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0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70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70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9" fontId="13" fillId="0" borderId="6" xfId="0" applyNumberFormat="1" applyFont="1" applyBorder="1"/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9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8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9" fontId="14" fillId="0" borderId="0" xfId="1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H132"/>
  <sheetViews>
    <sheetView zoomScaleNormal="100" workbookViewId="0">
      <pane ySplit="1" topLeftCell="A2" activePane="bottomLeft" state="frozen"/>
      <selection pane="bottomLeft" activeCell="K11" sqref="K11"/>
    </sheetView>
  </sheetViews>
  <sheetFormatPr defaultColWidth="8.85546875" defaultRowHeight="15"/>
  <cols>
    <col min="1" max="1" width="9.140625" style="6" customWidth="1"/>
    <col min="2" max="2" width="17.7109375" style="6" bestFit="1" customWidth="1"/>
    <col min="3" max="3" width="11.5703125" style="6" bestFit="1" customWidth="1"/>
    <col min="4" max="6" width="17.7109375" style="6" bestFit="1" customWidth="1"/>
    <col min="7" max="7" width="18" style="6" customWidth="1"/>
    <col min="8" max="8" width="17.7109375" style="6" bestFit="1" customWidth="1"/>
    <col min="9" max="9" width="11.42578125" style="6" bestFit="1" customWidth="1"/>
    <col min="10" max="10" width="9.85546875" style="6" bestFit="1" customWidth="1"/>
    <col min="11" max="11" width="9.140625" style="6" bestFit="1" customWidth="1"/>
    <col min="12" max="16384" width="8.85546875" style="6"/>
  </cols>
  <sheetData>
    <row r="1" spans="1:34">
      <c r="A1" s="26" t="s">
        <v>0</v>
      </c>
      <c r="B1" s="28" t="s">
        <v>255</v>
      </c>
      <c r="C1" s="28" t="s">
        <v>256</v>
      </c>
      <c r="D1" s="28" t="s">
        <v>261</v>
      </c>
      <c r="E1" s="29" t="s">
        <v>282</v>
      </c>
      <c r="F1" s="28" t="s">
        <v>259</v>
      </c>
      <c r="G1" s="30" t="s">
        <v>260</v>
      </c>
      <c r="H1" s="28" t="s">
        <v>258</v>
      </c>
      <c r="I1" s="31" t="s">
        <v>257</v>
      </c>
    </row>
    <row r="2" spans="1:34">
      <c r="A2" s="33">
        <v>39722</v>
      </c>
      <c r="B2" s="37">
        <v>9119936</v>
      </c>
      <c r="C2" s="35">
        <f>(B2/$B$2)*100</f>
        <v>100</v>
      </c>
      <c r="D2" s="37">
        <v>1910373</v>
      </c>
      <c r="E2" s="35">
        <f t="shared" ref="E2:E65" si="0">(D2/$D$2)*100</f>
        <v>100</v>
      </c>
      <c r="F2" s="37">
        <v>1137405</v>
      </c>
      <c r="G2" s="35">
        <f>(F2/$F$2)*100</f>
        <v>100</v>
      </c>
      <c r="H2" s="37">
        <v>2187772</v>
      </c>
      <c r="I2" s="36">
        <f>(H2/$H$2)*100</f>
        <v>100</v>
      </c>
      <c r="J2" s="7"/>
      <c r="K2" s="15"/>
    </row>
    <row r="3" spans="1:34">
      <c r="A3" s="33">
        <v>39753</v>
      </c>
      <c r="B3" s="37">
        <v>9022823</v>
      </c>
      <c r="C3" s="35">
        <f t="shared" ref="C3:C66" si="1">(B3/$B$2)*100</f>
        <v>98.935157001101757</v>
      </c>
      <c r="D3" s="37">
        <v>1911654</v>
      </c>
      <c r="E3" s="35">
        <f t="shared" si="0"/>
        <v>100.06705496779948</v>
      </c>
      <c r="F3" s="37">
        <v>1140518</v>
      </c>
      <c r="G3" s="35">
        <f t="shared" ref="G3:G66" si="2">(F3/$F$2)*100</f>
        <v>100.27369318756291</v>
      </c>
      <c r="H3" s="37">
        <v>2199425</v>
      </c>
      <c r="I3" s="36">
        <f t="shared" ref="I3:I66" si="3">(H3/$H$2)*100</f>
        <v>100.53264234115804</v>
      </c>
      <c r="J3" s="7"/>
      <c r="K3" s="15"/>
    </row>
    <row r="4" spans="1:34">
      <c r="A4" s="33">
        <v>39783</v>
      </c>
      <c r="B4" s="37">
        <v>8802989</v>
      </c>
      <c r="C4" s="35">
        <f t="shared" si="1"/>
        <v>96.524679559154805</v>
      </c>
      <c r="D4" s="37">
        <v>1897864</v>
      </c>
      <c r="E4" s="35">
        <f t="shared" si="0"/>
        <v>99.345206407335112</v>
      </c>
      <c r="F4" s="37">
        <v>1141467</v>
      </c>
      <c r="G4" s="35">
        <f t="shared" si="2"/>
        <v>100.35712872723437</v>
      </c>
      <c r="H4" s="37">
        <v>2205676</v>
      </c>
      <c r="I4" s="36">
        <f t="shared" si="3"/>
        <v>100.81836681336081</v>
      </c>
      <c r="J4" s="7"/>
      <c r="K4" s="15"/>
    </row>
    <row r="5" spans="1:34">
      <c r="A5" s="33">
        <v>39814</v>
      </c>
      <c r="B5" s="37">
        <v>8481011</v>
      </c>
      <c r="C5" s="35">
        <f t="shared" si="1"/>
        <v>92.994194257503565</v>
      </c>
      <c r="D5" s="37">
        <v>1912296</v>
      </c>
      <c r="E5" s="35">
        <f t="shared" si="0"/>
        <v>100.10066097039687</v>
      </c>
      <c r="F5" s="37">
        <v>1144082</v>
      </c>
      <c r="G5" s="35">
        <f t="shared" si="2"/>
        <v>100.58703803834166</v>
      </c>
      <c r="H5" s="37">
        <v>2208984</v>
      </c>
      <c r="I5" s="36">
        <f t="shared" si="3"/>
        <v>100.96957086935933</v>
      </c>
      <c r="J5" s="7"/>
      <c r="K5" s="15"/>
    </row>
    <row r="6" spans="1:34">
      <c r="A6" s="33">
        <v>39845</v>
      </c>
      <c r="B6" s="37">
        <v>8362290</v>
      </c>
      <c r="C6" s="35">
        <f t="shared" si="1"/>
        <v>91.692419771366815</v>
      </c>
      <c r="D6" s="37">
        <v>1918636</v>
      </c>
      <c r="E6" s="35">
        <f t="shared" si="0"/>
        <v>100.43253333249579</v>
      </c>
      <c r="F6" s="37">
        <v>1146634</v>
      </c>
      <c r="G6" s="35">
        <f t="shared" si="2"/>
        <v>100.81140842531904</v>
      </c>
      <c r="H6" s="37">
        <v>2213460</v>
      </c>
      <c r="I6" s="36">
        <f t="shared" si="3"/>
        <v>101.17416257269953</v>
      </c>
      <c r="J6" s="7"/>
      <c r="K6" s="15"/>
    </row>
    <row r="7" spans="1:34">
      <c r="A7" s="33">
        <v>39873</v>
      </c>
      <c r="B7" s="37">
        <v>8410234</v>
      </c>
      <c r="C7" s="35">
        <f t="shared" si="1"/>
        <v>92.218125214913798</v>
      </c>
      <c r="D7" s="37">
        <v>1916016</v>
      </c>
      <c r="E7" s="35">
        <f t="shared" si="0"/>
        <v>100.29538734058741</v>
      </c>
      <c r="F7" s="37">
        <v>1150295</v>
      </c>
      <c r="G7" s="35">
        <f t="shared" si="2"/>
        <v>101.13328146086926</v>
      </c>
      <c r="H7" s="37">
        <v>2279020</v>
      </c>
      <c r="I7" s="36">
        <f t="shared" si="3"/>
        <v>104.17081853136432</v>
      </c>
      <c r="J7" s="7"/>
      <c r="K7" s="15"/>
    </row>
    <row r="8" spans="1:34">
      <c r="A8" s="33">
        <v>39904</v>
      </c>
      <c r="B8" s="37">
        <v>8503053</v>
      </c>
      <c r="C8" s="35">
        <f t="shared" si="1"/>
        <v>93.235884550067013</v>
      </c>
      <c r="D8" s="37">
        <v>1931510</v>
      </c>
      <c r="E8" s="35">
        <f t="shared" si="0"/>
        <v>101.10643314159067</v>
      </c>
      <c r="F8" s="37">
        <v>1149546</v>
      </c>
      <c r="G8" s="35">
        <f t="shared" si="2"/>
        <v>101.06742980732457</v>
      </c>
      <c r="H8" s="37">
        <v>2271908</v>
      </c>
      <c r="I8" s="36">
        <f t="shared" si="3"/>
        <v>103.84573895268794</v>
      </c>
      <c r="J8" s="7"/>
      <c r="K8" s="15"/>
    </row>
    <row r="9" spans="1:34">
      <c r="A9" s="33">
        <v>39934</v>
      </c>
      <c r="B9" s="37">
        <v>8674726</v>
      </c>
      <c r="C9" s="35">
        <f t="shared" si="1"/>
        <v>95.118277145804527</v>
      </c>
      <c r="D9" s="37">
        <v>1945342</v>
      </c>
      <c r="E9" s="35">
        <f t="shared" si="0"/>
        <v>101.83048022558945</v>
      </c>
      <c r="F9" s="37">
        <v>1153672</v>
      </c>
      <c r="G9" s="35">
        <f t="shared" si="2"/>
        <v>101.4301853781195</v>
      </c>
      <c r="H9" s="37">
        <v>2270276</v>
      </c>
      <c r="I9" s="36">
        <f t="shared" si="3"/>
        <v>103.77114251393655</v>
      </c>
      <c r="J9" s="7"/>
      <c r="K9" s="15"/>
    </row>
    <row r="10" spans="1:34">
      <c r="A10" s="33">
        <v>39965</v>
      </c>
      <c r="B10" s="37">
        <v>8922743</v>
      </c>
      <c r="C10" s="35">
        <f t="shared" si="1"/>
        <v>97.837780879164058</v>
      </c>
      <c r="D10" s="37">
        <v>1894680</v>
      </c>
      <c r="E10" s="35">
        <f t="shared" si="0"/>
        <v>99.178537385107518</v>
      </c>
      <c r="F10" s="37">
        <v>1158562</v>
      </c>
      <c r="G10" s="35">
        <f t="shared" si="2"/>
        <v>101.86011139391861</v>
      </c>
      <c r="H10" s="37">
        <v>2271485</v>
      </c>
      <c r="I10" s="36">
        <f t="shared" si="3"/>
        <v>103.82640421396745</v>
      </c>
      <c r="J10" s="7"/>
      <c r="K10" s="15"/>
    </row>
    <row r="11" spans="1:34">
      <c r="A11" s="33">
        <v>39995</v>
      </c>
      <c r="B11" s="37">
        <v>9013349</v>
      </c>
      <c r="C11" s="35">
        <f t="shared" si="1"/>
        <v>98.831274693155748</v>
      </c>
      <c r="D11" s="37">
        <v>1830370</v>
      </c>
      <c r="E11" s="35">
        <f t="shared" si="0"/>
        <v>95.812179087539448</v>
      </c>
      <c r="F11" s="37">
        <v>1049015</v>
      </c>
      <c r="G11" s="35">
        <f t="shared" si="2"/>
        <v>92.228801526281316</v>
      </c>
      <c r="H11" s="37">
        <v>2260614</v>
      </c>
      <c r="I11" s="36">
        <f t="shared" si="3"/>
        <v>103.32950599971112</v>
      </c>
      <c r="J11" s="7"/>
      <c r="K11" s="15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</row>
    <row r="12" spans="1:34">
      <c r="A12" s="33">
        <v>40026</v>
      </c>
      <c r="B12" s="37">
        <v>8977653</v>
      </c>
      <c r="C12" s="35">
        <f t="shared" si="1"/>
        <v>98.439868437673255</v>
      </c>
      <c r="D12" s="37">
        <v>1786003</v>
      </c>
      <c r="E12" s="35">
        <f t="shared" si="0"/>
        <v>93.489753048226703</v>
      </c>
      <c r="F12" s="37">
        <v>1053385</v>
      </c>
      <c r="G12" s="35">
        <f t="shared" si="2"/>
        <v>92.613009438150883</v>
      </c>
      <c r="H12" s="37">
        <v>2248048</v>
      </c>
      <c r="I12" s="36">
        <f t="shared" si="3"/>
        <v>102.75513170476631</v>
      </c>
      <c r="J12" s="7"/>
      <c r="K12" s="15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4">
      <c r="A13" s="33">
        <v>40057</v>
      </c>
      <c r="B13" s="37">
        <v>8950211</v>
      </c>
      <c r="C13" s="35">
        <f t="shared" si="1"/>
        <v>98.138967203278611</v>
      </c>
      <c r="D13" s="37">
        <v>1820914</v>
      </c>
      <c r="E13" s="35">
        <f t="shared" si="0"/>
        <v>95.317197217506731</v>
      </c>
      <c r="F13" s="37">
        <v>1059182</v>
      </c>
      <c r="G13" s="35">
        <f t="shared" si="2"/>
        <v>93.122678377534825</v>
      </c>
      <c r="H13" s="37">
        <v>2262750</v>
      </c>
      <c r="I13" s="36">
        <f t="shared" si="3"/>
        <v>103.42713957395927</v>
      </c>
      <c r="J13" s="7"/>
      <c r="K13" s="15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4">
      <c r="A14" s="33">
        <v>40087</v>
      </c>
      <c r="B14" s="37">
        <v>9046769</v>
      </c>
      <c r="C14" s="35">
        <f t="shared" si="1"/>
        <v>99.197724633155318</v>
      </c>
      <c r="D14" s="37">
        <v>1831341</v>
      </c>
      <c r="E14" s="35">
        <f t="shared" si="0"/>
        <v>95.863006857823052</v>
      </c>
      <c r="F14" s="37">
        <v>1061647</v>
      </c>
      <c r="G14" s="35">
        <f t="shared" si="2"/>
        <v>93.339399774047067</v>
      </c>
      <c r="H14" s="37">
        <v>2279402</v>
      </c>
      <c r="I14" s="36">
        <f t="shared" si="3"/>
        <v>104.1882792173956</v>
      </c>
      <c r="J14" s="7"/>
      <c r="K14" s="15"/>
    </row>
    <row r="15" spans="1:34">
      <c r="A15" s="33">
        <v>40118</v>
      </c>
      <c r="B15" s="37">
        <v>8975981</v>
      </c>
      <c r="C15" s="35">
        <f t="shared" si="1"/>
        <v>98.42153497568404</v>
      </c>
      <c r="D15" s="37">
        <v>1833978</v>
      </c>
      <c r="E15" s="35">
        <f t="shared" si="0"/>
        <v>96.001042728304881</v>
      </c>
      <c r="F15" s="37">
        <v>1066653</v>
      </c>
      <c r="G15" s="35">
        <f t="shared" si="2"/>
        <v>93.779524443799701</v>
      </c>
      <c r="H15" s="37">
        <v>2266276</v>
      </c>
      <c r="I15" s="36">
        <f t="shared" si="3"/>
        <v>103.58830810523216</v>
      </c>
      <c r="J15" s="7"/>
      <c r="K15" s="15"/>
    </row>
    <row r="16" spans="1:34">
      <c r="A16" s="33">
        <v>40148</v>
      </c>
      <c r="B16" s="37">
        <v>9030202</v>
      </c>
      <c r="C16" s="35">
        <f t="shared" si="1"/>
        <v>99.016067656615135</v>
      </c>
      <c r="D16" s="37">
        <v>1832133</v>
      </c>
      <c r="E16" s="35">
        <f t="shared" si="0"/>
        <v>95.904464730186206</v>
      </c>
      <c r="F16" s="37">
        <v>1016692</v>
      </c>
      <c r="G16" s="35">
        <f t="shared" si="2"/>
        <v>89.386981769906058</v>
      </c>
      <c r="H16" s="37">
        <v>2241418</v>
      </c>
      <c r="I16" s="36">
        <f t="shared" si="3"/>
        <v>102.4520836723388</v>
      </c>
      <c r="J16" s="7"/>
      <c r="K16" s="15"/>
    </row>
    <row r="17" spans="1:11">
      <c r="A17" s="33">
        <v>40179</v>
      </c>
      <c r="B17" s="37">
        <v>8874966</v>
      </c>
      <c r="C17" s="35">
        <f t="shared" si="1"/>
        <v>97.31390658881817</v>
      </c>
      <c r="D17" s="37">
        <v>1829450</v>
      </c>
      <c r="E17" s="35">
        <f t="shared" si="0"/>
        <v>95.76402095297621</v>
      </c>
      <c r="F17" s="37">
        <v>1023665</v>
      </c>
      <c r="G17" s="35">
        <f t="shared" si="2"/>
        <v>90.000043959715313</v>
      </c>
      <c r="H17" s="37">
        <v>2224741</v>
      </c>
      <c r="I17" s="36">
        <f t="shared" si="3"/>
        <v>101.68980131384806</v>
      </c>
      <c r="J17" s="7"/>
      <c r="K17" s="15"/>
    </row>
    <row r="18" spans="1:11">
      <c r="A18" s="33">
        <v>40210</v>
      </c>
      <c r="B18" s="37">
        <v>8900113</v>
      </c>
      <c r="C18" s="35">
        <f t="shared" si="1"/>
        <v>97.589643172934544</v>
      </c>
      <c r="D18" s="37">
        <v>1836308</v>
      </c>
      <c r="E18" s="35">
        <f t="shared" si="0"/>
        <v>96.123008438666176</v>
      </c>
      <c r="F18" s="37">
        <v>1036251</v>
      </c>
      <c r="G18" s="35">
        <f t="shared" si="2"/>
        <v>91.106597913671919</v>
      </c>
      <c r="H18" s="37">
        <v>2232394</v>
      </c>
      <c r="I18" s="36">
        <f t="shared" si="3"/>
        <v>102.03960924630171</v>
      </c>
      <c r="J18" s="7"/>
      <c r="K18" s="15"/>
    </row>
    <row r="19" spans="1:11">
      <c r="A19" s="33">
        <v>40238</v>
      </c>
      <c r="B19" s="37">
        <v>9136036</v>
      </c>
      <c r="C19" s="35">
        <f t="shared" si="1"/>
        <v>100.17653632657071</v>
      </c>
      <c r="D19" s="37">
        <v>1836519</v>
      </c>
      <c r="E19" s="35">
        <f t="shared" si="0"/>
        <v>96.134053402136658</v>
      </c>
      <c r="F19" s="37">
        <v>1044023</v>
      </c>
      <c r="G19" s="35">
        <f t="shared" si="2"/>
        <v>91.789907728557552</v>
      </c>
      <c r="H19" s="37">
        <v>2233661</v>
      </c>
      <c r="I19" s="36">
        <f t="shared" si="3"/>
        <v>102.09752204525884</v>
      </c>
      <c r="J19" s="7"/>
      <c r="K19" s="15"/>
    </row>
    <row r="20" spans="1:11">
      <c r="A20" s="33">
        <v>40269</v>
      </c>
      <c r="B20" s="37">
        <v>9361665</v>
      </c>
      <c r="C20" s="35">
        <f t="shared" si="1"/>
        <v>102.65055588109391</v>
      </c>
      <c r="D20" s="37">
        <v>1840882</v>
      </c>
      <c r="E20" s="35">
        <f t="shared" si="0"/>
        <v>96.362438120723027</v>
      </c>
      <c r="F20" s="37">
        <v>1049270</v>
      </c>
      <c r="G20" s="35">
        <f t="shared" si="2"/>
        <v>92.251220981092928</v>
      </c>
      <c r="H20" s="37">
        <v>2228659</v>
      </c>
      <c r="I20" s="36">
        <f t="shared" si="3"/>
        <v>101.86888761717401</v>
      </c>
      <c r="J20" s="7"/>
      <c r="K20" s="15"/>
    </row>
    <row r="21" spans="1:11">
      <c r="A21" s="33">
        <v>40299</v>
      </c>
      <c r="B21" s="37">
        <v>9604589</v>
      </c>
      <c r="C21" s="35">
        <f t="shared" si="1"/>
        <v>105.31421492431525</v>
      </c>
      <c r="D21" s="37">
        <v>1850444</v>
      </c>
      <c r="E21" s="35">
        <f t="shared" si="0"/>
        <v>96.862968645390197</v>
      </c>
      <c r="F21" s="37">
        <v>1047511</v>
      </c>
      <c r="G21" s="35">
        <f t="shared" si="2"/>
        <v>92.096570702608133</v>
      </c>
      <c r="H21" s="37">
        <v>2220134</v>
      </c>
      <c r="I21" s="36">
        <f t="shared" si="3"/>
        <v>101.47922178362279</v>
      </c>
      <c r="J21" s="7"/>
      <c r="K21" s="15"/>
    </row>
    <row r="22" spans="1:11">
      <c r="A22" s="33">
        <v>40330</v>
      </c>
      <c r="B22" s="37">
        <v>9743072</v>
      </c>
      <c r="C22" s="35">
        <f t="shared" si="1"/>
        <v>106.83267952757562</v>
      </c>
      <c r="D22" s="37">
        <v>1849129</v>
      </c>
      <c r="E22" s="35">
        <f t="shared" si="0"/>
        <v>96.794133920443798</v>
      </c>
      <c r="F22" s="37">
        <v>1054916</v>
      </c>
      <c r="G22" s="35">
        <f t="shared" si="2"/>
        <v>92.747614086451179</v>
      </c>
      <c r="H22" s="37">
        <v>2250200</v>
      </c>
      <c r="I22" s="36">
        <f t="shared" si="3"/>
        <v>102.85349661664927</v>
      </c>
      <c r="J22" s="7"/>
      <c r="K22" s="15"/>
    </row>
    <row r="23" spans="1:11">
      <c r="A23" s="33">
        <v>40360</v>
      </c>
      <c r="B23" s="37">
        <v>9976855</v>
      </c>
      <c r="C23" s="35">
        <f t="shared" si="1"/>
        <v>109.39610760426388</v>
      </c>
      <c r="D23" s="37">
        <v>1859828.0926363636</v>
      </c>
      <c r="E23" s="35">
        <f t="shared" si="0"/>
        <v>97.354186467059762</v>
      </c>
      <c r="F23" s="37">
        <v>1068099</v>
      </c>
      <c r="G23" s="35">
        <f t="shared" si="2"/>
        <v>93.906655940496137</v>
      </c>
      <c r="H23" s="37">
        <v>2238882</v>
      </c>
      <c r="I23" s="36">
        <f t="shared" si="3"/>
        <v>102.33616665722023</v>
      </c>
      <c r="J23" s="7"/>
      <c r="K23" s="15"/>
    </row>
    <row r="24" spans="1:11">
      <c r="A24" s="33">
        <v>40391</v>
      </c>
      <c r="B24" s="37">
        <v>9937919</v>
      </c>
      <c r="C24" s="35">
        <f t="shared" si="1"/>
        <v>108.96917478368269</v>
      </c>
      <c r="D24" s="37">
        <v>1861234</v>
      </c>
      <c r="E24" s="35">
        <f t="shared" si="0"/>
        <v>97.427779810539619</v>
      </c>
      <c r="F24" s="37">
        <v>1075781</v>
      </c>
      <c r="G24" s="35">
        <f t="shared" si="2"/>
        <v>94.582053006624733</v>
      </c>
      <c r="H24" s="37">
        <v>2244534</v>
      </c>
      <c r="I24" s="36">
        <f t="shared" si="3"/>
        <v>102.59451167671952</v>
      </c>
      <c r="J24" s="7"/>
      <c r="K24" s="15"/>
    </row>
    <row r="25" spans="1:11">
      <c r="A25" s="33">
        <v>40422</v>
      </c>
      <c r="B25" s="37">
        <v>9959685</v>
      </c>
      <c r="C25" s="35">
        <f t="shared" si="1"/>
        <v>109.20783873921923</v>
      </c>
      <c r="D25" s="37">
        <v>1817693.7794000001</v>
      </c>
      <c r="E25" s="35">
        <f t="shared" si="0"/>
        <v>95.14863219905223</v>
      </c>
      <c r="F25" s="37">
        <v>1083929</v>
      </c>
      <c r="G25" s="35">
        <f t="shared" si="2"/>
        <v>95.298420527428661</v>
      </c>
      <c r="H25" s="37">
        <v>2246537</v>
      </c>
      <c r="I25" s="36">
        <f t="shared" si="3"/>
        <v>102.68606600687824</v>
      </c>
      <c r="J25" s="7"/>
      <c r="K25" s="15"/>
    </row>
    <row r="26" spans="1:11">
      <c r="A26" s="33">
        <v>40452</v>
      </c>
      <c r="B26" s="37">
        <v>9992591</v>
      </c>
      <c r="C26" s="35">
        <f t="shared" si="1"/>
        <v>109.56865267475561</v>
      </c>
      <c r="D26" s="37">
        <v>1824281.3330515001</v>
      </c>
      <c r="E26" s="35">
        <f t="shared" si="0"/>
        <v>95.493462954695246</v>
      </c>
      <c r="F26" s="37">
        <v>1089543</v>
      </c>
      <c r="G26" s="35">
        <f t="shared" si="2"/>
        <v>95.792000211006638</v>
      </c>
      <c r="H26" s="37">
        <v>2263441</v>
      </c>
      <c r="I26" s="36">
        <f t="shared" si="3"/>
        <v>103.45872421806294</v>
      </c>
      <c r="J26" s="7"/>
      <c r="K26" s="15"/>
    </row>
    <row r="27" spans="1:11">
      <c r="A27" s="33">
        <v>40483</v>
      </c>
      <c r="B27" s="37">
        <v>9914876</v>
      </c>
      <c r="C27" s="35">
        <f t="shared" si="1"/>
        <v>108.71650853690203</v>
      </c>
      <c r="D27" s="37">
        <v>1832451.5024645755</v>
      </c>
      <c r="E27" s="35">
        <f t="shared" si="0"/>
        <v>95.921136995998964</v>
      </c>
      <c r="F27" s="37">
        <v>1095643</v>
      </c>
      <c r="G27" s="35">
        <f t="shared" si="2"/>
        <v>96.328308737872618</v>
      </c>
      <c r="H27" s="37">
        <v>2260299</v>
      </c>
      <c r="I27" s="36">
        <f t="shared" si="3"/>
        <v>103.31510779002566</v>
      </c>
      <c r="J27" s="7"/>
      <c r="K27" s="15"/>
    </row>
    <row r="28" spans="1:11">
      <c r="A28" s="33">
        <v>40513</v>
      </c>
      <c r="B28" s="37">
        <v>10030810</v>
      </c>
      <c r="C28" s="35">
        <f t="shared" si="1"/>
        <v>109.98772359806033</v>
      </c>
      <c r="D28" s="37">
        <v>1862191.7550279992</v>
      </c>
      <c r="E28" s="35">
        <f t="shared" si="0"/>
        <v>97.477914262188548</v>
      </c>
      <c r="F28" s="37">
        <v>1101131</v>
      </c>
      <c r="G28" s="35">
        <f t="shared" si="2"/>
        <v>96.810810573190736</v>
      </c>
      <c r="H28" s="37">
        <v>2282511</v>
      </c>
      <c r="I28" s="36">
        <f t="shared" si="3"/>
        <v>104.33038726156107</v>
      </c>
      <c r="J28" s="7"/>
      <c r="K28" s="15"/>
    </row>
    <row r="29" spans="1:11">
      <c r="A29" s="33">
        <v>40544</v>
      </c>
      <c r="B29" s="37">
        <v>9960858</v>
      </c>
      <c r="C29" s="35">
        <f t="shared" si="1"/>
        <v>109.22070067158367</v>
      </c>
      <c r="D29" s="37">
        <v>1876534.0000000005</v>
      </c>
      <c r="E29" s="35">
        <f t="shared" si="0"/>
        <v>98.228670526645871</v>
      </c>
      <c r="F29" s="37">
        <v>1115031</v>
      </c>
      <c r="G29" s="35">
        <f t="shared" si="2"/>
        <v>98.032890659000088</v>
      </c>
      <c r="H29" s="37">
        <v>2287486</v>
      </c>
      <c r="I29" s="36">
        <f t="shared" si="3"/>
        <v>104.55778755738716</v>
      </c>
      <c r="J29" s="7"/>
      <c r="K29" s="15"/>
    </row>
    <row r="30" spans="1:11">
      <c r="A30" s="33">
        <v>40575</v>
      </c>
      <c r="B30" s="37">
        <v>9970036</v>
      </c>
      <c r="C30" s="35">
        <f t="shared" si="1"/>
        <v>109.32133734271821</v>
      </c>
      <c r="D30" s="37">
        <v>1883401.7738148256</v>
      </c>
      <c r="E30" s="35">
        <f t="shared" si="0"/>
        <v>98.588169630476642</v>
      </c>
      <c r="F30" s="37">
        <v>1144364</v>
      </c>
      <c r="G30" s="35">
        <f t="shared" si="2"/>
        <v>100.61183131778037</v>
      </c>
      <c r="H30" s="37">
        <v>2301439</v>
      </c>
      <c r="I30" s="36">
        <f t="shared" si="3"/>
        <v>105.19555968355021</v>
      </c>
      <c r="J30" s="7"/>
      <c r="K30" s="15"/>
    </row>
    <row r="31" spans="1:11">
      <c r="A31" s="33">
        <v>40603</v>
      </c>
      <c r="B31" s="37">
        <v>10252034</v>
      </c>
      <c r="C31" s="35">
        <f t="shared" si="1"/>
        <v>112.41344237503421</v>
      </c>
      <c r="D31" s="37">
        <v>1901118.7959576449</v>
      </c>
      <c r="E31" s="35">
        <f t="shared" si="0"/>
        <v>99.515581300491846</v>
      </c>
      <c r="F31" s="37">
        <v>1157888</v>
      </c>
      <c r="G31" s="35">
        <f t="shared" si="2"/>
        <v>101.80085369767144</v>
      </c>
      <c r="H31" s="37">
        <v>2306478</v>
      </c>
      <c r="I31" s="36">
        <f t="shared" si="3"/>
        <v>105.42588532991554</v>
      </c>
      <c r="J31" s="7"/>
      <c r="K31" s="15"/>
    </row>
    <row r="32" spans="1:11">
      <c r="A32" s="33">
        <v>40634</v>
      </c>
      <c r="B32" s="37">
        <v>10511792</v>
      </c>
      <c r="C32" s="35">
        <f t="shared" si="1"/>
        <v>115.26168604691962</v>
      </c>
      <c r="D32" s="37">
        <v>1906281.7196028521</v>
      </c>
      <c r="E32" s="35">
        <f t="shared" si="0"/>
        <v>99.785838660976268</v>
      </c>
      <c r="F32" s="37">
        <v>1195761</v>
      </c>
      <c r="G32" s="35">
        <f t="shared" si="2"/>
        <v>105.13062629406411</v>
      </c>
      <c r="H32" s="37">
        <v>2305863</v>
      </c>
      <c r="I32" s="36">
        <f t="shared" si="3"/>
        <v>105.39777453957726</v>
      </c>
      <c r="J32" s="7"/>
      <c r="K32" s="15"/>
    </row>
    <row r="33" spans="1:11">
      <c r="A33" s="33">
        <v>40664</v>
      </c>
      <c r="B33" s="37">
        <v>10771209</v>
      </c>
      <c r="C33" s="35">
        <f t="shared" si="1"/>
        <v>118.10619065747829</v>
      </c>
      <c r="D33" s="37">
        <v>1885039.9718485156</v>
      </c>
      <c r="E33" s="35">
        <f t="shared" si="0"/>
        <v>98.673922414550219</v>
      </c>
      <c r="F33" s="37">
        <v>1218210</v>
      </c>
      <c r="G33" s="35">
        <f t="shared" si="2"/>
        <v>107.10432959236155</v>
      </c>
      <c r="H33" s="37">
        <v>2312096</v>
      </c>
      <c r="I33" s="36">
        <f t="shared" si="3"/>
        <v>105.68267625694085</v>
      </c>
      <c r="J33" s="7"/>
      <c r="K33" s="15"/>
    </row>
    <row r="34" spans="1:11">
      <c r="A34" s="33">
        <v>40695</v>
      </c>
      <c r="B34" s="37">
        <v>11045909</v>
      </c>
      <c r="C34" s="35">
        <f t="shared" si="1"/>
        <v>121.1182731984084</v>
      </c>
      <c r="D34" s="37">
        <v>1889623.9999999995</v>
      </c>
      <c r="E34" s="35">
        <f t="shared" si="0"/>
        <v>98.913877028203373</v>
      </c>
      <c r="F34" s="37">
        <v>1199684</v>
      </c>
      <c r="G34" s="35">
        <f t="shared" si="2"/>
        <v>105.47553422044038</v>
      </c>
      <c r="H34" s="37">
        <v>2370551</v>
      </c>
      <c r="I34" s="36">
        <f t="shared" si="3"/>
        <v>108.3545725971445</v>
      </c>
      <c r="J34" s="7"/>
      <c r="K34" s="15"/>
    </row>
    <row r="35" spans="1:11">
      <c r="A35" s="33">
        <v>40725</v>
      </c>
      <c r="B35" s="37">
        <v>11112453</v>
      </c>
      <c r="C35" s="35">
        <f t="shared" si="1"/>
        <v>121.84792744159607</v>
      </c>
      <c r="D35" s="37">
        <v>1868398.0000000002</v>
      </c>
      <c r="E35" s="35">
        <f t="shared" si="0"/>
        <v>97.802785110551724</v>
      </c>
      <c r="F35" s="37">
        <v>1184844</v>
      </c>
      <c r="G35" s="35">
        <f t="shared" si="2"/>
        <v>104.1708098698353</v>
      </c>
      <c r="H35" s="37">
        <v>2376533</v>
      </c>
      <c r="I35" s="36">
        <f t="shared" si="3"/>
        <v>108.62800145536188</v>
      </c>
      <c r="J35" s="7"/>
      <c r="K35" s="15"/>
    </row>
    <row r="36" spans="1:11">
      <c r="A36" s="33">
        <v>40756</v>
      </c>
      <c r="B36" s="37">
        <v>10886860</v>
      </c>
      <c r="C36" s="35">
        <f t="shared" si="1"/>
        <v>119.37430262668509</v>
      </c>
      <c r="D36" s="37">
        <v>1876833</v>
      </c>
      <c r="E36" s="35">
        <f t="shared" si="0"/>
        <v>98.244321920378894</v>
      </c>
      <c r="F36" s="37">
        <v>1166692</v>
      </c>
      <c r="G36" s="35">
        <f t="shared" si="2"/>
        <v>102.57489636497115</v>
      </c>
      <c r="H36" s="37">
        <v>2509484</v>
      </c>
      <c r="I36" s="36">
        <f t="shared" si="3"/>
        <v>114.70500582327591</v>
      </c>
      <c r="J36" s="7"/>
      <c r="K36" s="15"/>
    </row>
    <row r="37" spans="1:11">
      <c r="A37" s="33">
        <v>40787</v>
      </c>
      <c r="B37" s="37">
        <v>11061597</v>
      </c>
      <c r="C37" s="35">
        <f t="shared" si="1"/>
        <v>121.29029194941718</v>
      </c>
      <c r="D37" s="37">
        <v>1864766</v>
      </c>
      <c r="E37" s="35">
        <f t="shared" si="0"/>
        <v>97.612665170623742</v>
      </c>
      <c r="F37" s="37">
        <v>1155959</v>
      </c>
      <c r="G37" s="35">
        <f t="shared" si="2"/>
        <v>101.63125711597891</v>
      </c>
      <c r="H37" s="37">
        <v>2537648</v>
      </c>
      <c r="I37" s="36">
        <f t="shared" si="3"/>
        <v>115.99234289496346</v>
      </c>
      <c r="J37" s="7"/>
      <c r="K37" s="15"/>
    </row>
    <row r="38" spans="1:11">
      <c r="A38" s="33">
        <v>40817</v>
      </c>
      <c r="B38" s="37">
        <v>11078121</v>
      </c>
      <c r="C38" s="35">
        <f t="shared" si="1"/>
        <v>121.47147743142057</v>
      </c>
      <c r="D38" s="37">
        <v>1869097</v>
      </c>
      <c r="E38" s="35">
        <f t="shared" si="0"/>
        <v>97.839374823660094</v>
      </c>
      <c r="F38" s="37">
        <v>1154076</v>
      </c>
      <c r="G38" s="35">
        <f t="shared" si="2"/>
        <v>101.46570482809554</v>
      </c>
      <c r="H38" s="37">
        <v>2579366</v>
      </c>
      <c r="I38" s="36">
        <f t="shared" si="3"/>
        <v>117.8992143605458</v>
      </c>
      <c r="J38" s="7"/>
      <c r="K38" s="15"/>
    </row>
    <row r="39" spans="1:11">
      <c r="A39" s="33">
        <v>40848</v>
      </c>
      <c r="B39" s="37">
        <v>10984191</v>
      </c>
      <c r="C39" s="35">
        <f t="shared" si="1"/>
        <v>120.44153599323504</v>
      </c>
      <c r="D39" s="37">
        <v>1878909</v>
      </c>
      <c r="E39" s="35">
        <f t="shared" si="0"/>
        <v>98.352991797936838</v>
      </c>
      <c r="F39" s="37">
        <v>1142647</v>
      </c>
      <c r="G39" s="35">
        <f t="shared" si="2"/>
        <v>100.46087365538222</v>
      </c>
      <c r="H39" s="37">
        <v>2543634</v>
      </c>
      <c r="I39" s="36">
        <f t="shared" si="3"/>
        <v>116.26595458758958</v>
      </c>
      <c r="J39" s="7"/>
      <c r="K39" s="15"/>
    </row>
    <row r="40" spans="1:11">
      <c r="A40" s="33">
        <v>40878</v>
      </c>
      <c r="B40" s="37">
        <v>11030939</v>
      </c>
      <c r="C40" s="35">
        <f t="shared" si="1"/>
        <v>120.95412730966532</v>
      </c>
      <c r="D40" s="37">
        <v>1880740</v>
      </c>
      <c r="E40" s="35">
        <f t="shared" si="0"/>
        <v>98.448836954877393</v>
      </c>
      <c r="F40" s="37">
        <v>1121777</v>
      </c>
      <c r="G40" s="35">
        <f t="shared" si="2"/>
        <v>98.625995138055487</v>
      </c>
      <c r="H40" s="37">
        <v>2554200</v>
      </c>
      <c r="I40" s="36">
        <f t="shared" si="3"/>
        <v>116.74891167818218</v>
      </c>
      <c r="J40" s="7"/>
      <c r="K40" s="15"/>
    </row>
    <row r="41" spans="1:11">
      <c r="A41" s="33">
        <v>40909</v>
      </c>
      <c r="B41" s="37">
        <v>10957242</v>
      </c>
      <c r="C41" s="35">
        <f t="shared" si="1"/>
        <v>120.14604049852981</v>
      </c>
      <c r="D41" s="37">
        <v>1900471</v>
      </c>
      <c r="E41" s="35">
        <f t="shared" si="0"/>
        <v>99.481671903863798</v>
      </c>
      <c r="F41" s="37">
        <v>1139504</v>
      </c>
      <c r="G41" s="35">
        <f t="shared" si="2"/>
        <v>100.18454288490028</v>
      </c>
      <c r="H41" s="37">
        <v>2563237</v>
      </c>
      <c r="I41" s="36">
        <f t="shared" si="3"/>
        <v>117.16198031604756</v>
      </c>
      <c r="J41" s="7"/>
      <c r="K41" s="15"/>
    </row>
    <row r="42" spans="1:11">
      <c r="A42" s="33">
        <v>40940</v>
      </c>
      <c r="B42" s="37">
        <v>10845430</v>
      </c>
      <c r="C42" s="35">
        <f t="shared" si="1"/>
        <v>118.92002312296927</v>
      </c>
      <c r="D42" s="37">
        <v>1921116</v>
      </c>
      <c r="E42" s="35">
        <f t="shared" si="0"/>
        <v>100.56235091262282</v>
      </c>
      <c r="F42" s="37">
        <v>1138592</v>
      </c>
      <c r="G42" s="35">
        <f t="shared" si="2"/>
        <v>100.10436036416228</v>
      </c>
      <c r="H42" s="37">
        <v>2576419</v>
      </c>
      <c r="I42" s="36">
        <f t="shared" si="3"/>
        <v>117.76451110993284</v>
      </c>
      <c r="J42" s="7"/>
      <c r="K42" s="15"/>
    </row>
    <row r="43" spans="1:11">
      <c r="A43" s="33">
        <v>40969</v>
      </c>
      <c r="B43" s="37">
        <v>11257343</v>
      </c>
      <c r="C43" s="35">
        <f t="shared" si="1"/>
        <v>123.43664473084021</v>
      </c>
      <c r="D43" s="37">
        <v>1932074</v>
      </c>
      <c r="E43" s="35">
        <f t="shared" si="0"/>
        <v>101.1359561719099</v>
      </c>
      <c r="F43" s="37">
        <v>1136096</v>
      </c>
      <c r="G43" s="35">
        <f t="shared" si="2"/>
        <v>99.8849134653004</v>
      </c>
      <c r="H43" s="37">
        <v>2574644</v>
      </c>
      <c r="I43" s="36">
        <f t="shared" si="3"/>
        <v>117.68337834107028</v>
      </c>
      <c r="J43" s="7"/>
      <c r="K43" s="15"/>
    </row>
    <row r="44" spans="1:11">
      <c r="A44" s="33">
        <v>41000</v>
      </c>
      <c r="B44" s="37">
        <v>11521869</v>
      </c>
      <c r="C44" s="35">
        <f t="shared" si="1"/>
        <v>126.3371694713647</v>
      </c>
      <c r="D44" s="37">
        <v>1937480</v>
      </c>
      <c r="E44" s="35">
        <f t="shared" si="0"/>
        <v>101.4189375582674</v>
      </c>
      <c r="F44" s="37">
        <v>1121103</v>
      </c>
      <c r="G44" s="35">
        <f t="shared" si="2"/>
        <v>98.566737441808328</v>
      </c>
      <c r="H44" s="37">
        <v>2569269</v>
      </c>
      <c r="I44" s="36">
        <f t="shared" si="3"/>
        <v>117.43769460437376</v>
      </c>
      <c r="J44" s="7"/>
      <c r="K44" s="15"/>
    </row>
    <row r="45" spans="1:11">
      <c r="A45" s="33">
        <v>41030</v>
      </c>
      <c r="B45" s="37">
        <v>11820778</v>
      </c>
      <c r="C45" s="35">
        <f t="shared" si="1"/>
        <v>129.61470343651536</v>
      </c>
      <c r="D45" s="37">
        <v>1931182</v>
      </c>
      <c r="E45" s="35">
        <f t="shared" si="0"/>
        <v>101.0892637197029</v>
      </c>
      <c r="F45" s="37">
        <v>1113613</v>
      </c>
      <c r="G45" s="35">
        <f t="shared" si="2"/>
        <v>97.908220906361407</v>
      </c>
      <c r="H45" s="37">
        <v>2574350</v>
      </c>
      <c r="I45" s="36">
        <f t="shared" si="3"/>
        <v>117.66994001203051</v>
      </c>
      <c r="J45" s="7"/>
      <c r="K45" s="15"/>
    </row>
    <row r="46" spans="1:11">
      <c r="A46" s="33">
        <v>41061</v>
      </c>
      <c r="B46" s="37">
        <v>12087084</v>
      </c>
      <c r="C46" s="35">
        <f t="shared" si="1"/>
        <v>132.53474585786566</v>
      </c>
      <c r="D46" s="37">
        <v>1935759</v>
      </c>
      <c r="E46" s="35">
        <f t="shared" si="0"/>
        <v>101.32885043915508</v>
      </c>
      <c r="F46" s="37">
        <v>1104403</v>
      </c>
      <c r="G46" s="35">
        <f t="shared" si="2"/>
        <v>97.098482950224422</v>
      </c>
      <c r="H46" s="37">
        <v>2610813</v>
      </c>
      <c r="I46" s="36">
        <f t="shared" si="3"/>
        <v>119.33661277317746</v>
      </c>
      <c r="J46" s="7"/>
      <c r="K46" s="15"/>
    </row>
    <row r="47" spans="1:11">
      <c r="A47" s="33">
        <v>41091</v>
      </c>
      <c r="B47" s="37">
        <v>12107944</v>
      </c>
      <c r="C47" s="35">
        <f t="shared" si="1"/>
        <v>132.76347553316162</v>
      </c>
      <c r="D47" s="37">
        <v>1938997</v>
      </c>
      <c r="E47" s="35">
        <f t="shared" si="0"/>
        <v>101.49834613449835</v>
      </c>
      <c r="F47" s="37">
        <v>1103934</v>
      </c>
      <c r="G47" s="35">
        <f t="shared" si="2"/>
        <v>97.057248737257169</v>
      </c>
      <c r="H47" s="37">
        <v>2613791</v>
      </c>
      <c r="I47" s="36">
        <f t="shared" si="3"/>
        <v>119.47273299045787</v>
      </c>
      <c r="J47" s="7"/>
      <c r="K47" s="15"/>
    </row>
    <row r="48" spans="1:11">
      <c r="A48" s="33">
        <v>41122</v>
      </c>
      <c r="B48" s="37">
        <v>11716148</v>
      </c>
      <c r="C48" s="35">
        <f t="shared" si="1"/>
        <v>128.46743661359028</v>
      </c>
      <c r="D48" s="37">
        <v>1937355</v>
      </c>
      <c r="E48" s="35">
        <f t="shared" si="0"/>
        <v>101.41239433346263</v>
      </c>
      <c r="F48" s="37">
        <v>1101083</v>
      </c>
      <c r="G48" s="35">
        <f t="shared" si="2"/>
        <v>96.80659044052031</v>
      </c>
      <c r="H48" s="37">
        <v>2600540</v>
      </c>
      <c r="I48" s="36">
        <f t="shared" si="3"/>
        <v>118.86704830302244</v>
      </c>
      <c r="J48" s="7"/>
      <c r="K48" s="15"/>
    </row>
    <row r="49" spans="1:11">
      <c r="A49" s="33">
        <v>41153</v>
      </c>
      <c r="B49" s="37">
        <v>12069085</v>
      </c>
      <c r="C49" s="35">
        <f t="shared" si="1"/>
        <v>132.33738701675099</v>
      </c>
      <c r="D49" s="37">
        <v>1937908</v>
      </c>
      <c r="E49" s="35">
        <f t="shared" si="0"/>
        <v>101.44134155999902</v>
      </c>
      <c r="F49" s="37">
        <v>1097163</v>
      </c>
      <c r="G49" s="35">
        <f t="shared" si="2"/>
        <v>96.461946272435938</v>
      </c>
      <c r="H49" s="37">
        <v>2613470</v>
      </c>
      <c r="I49" s="36">
        <f t="shared" si="3"/>
        <v>119.45806052915935</v>
      </c>
      <c r="J49" s="7"/>
      <c r="K49" s="15"/>
    </row>
    <row r="50" spans="1:11">
      <c r="A50" s="33">
        <v>41183</v>
      </c>
      <c r="B50" s="37">
        <v>11743906</v>
      </c>
      <c r="C50" s="35">
        <f t="shared" si="1"/>
        <v>128.77180278458093</v>
      </c>
      <c r="D50" s="37">
        <v>1987922</v>
      </c>
      <c r="E50" s="35">
        <f t="shared" si="0"/>
        <v>104.05936432309292</v>
      </c>
      <c r="F50" s="37">
        <v>1079239</v>
      </c>
      <c r="G50" s="35">
        <f t="shared" si="2"/>
        <v>94.886078397756307</v>
      </c>
      <c r="H50" s="37">
        <v>2688851</v>
      </c>
      <c r="I50" s="36">
        <f t="shared" si="3"/>
        <v>122.90362066979557</v>
      </c>
      <c r="J50" s="7"/>
      <c r="K50" s="15"/>
    </row>
    <row r="51" spans="1:11">
      <c r="A51" s="33">
        <v>41214</v>
      </c>
      <c r="B51" s="37">
        <v>11996881</v>
      </c>
      <c r="C51" s="35">
        <f t="shared" si="1"/>
        <v>131.54567093453286</v>
      </c>
      <c r="D51" s="37">
        <v>1933781</v>
      </c>
      <c r="E51" s="35">
        <f t="shared" si="0"/>
        <v>101.22531044984409</v>
      </c>
      <c r="F51" s="37">
        <v>1071133</v>
      </c>
      <c r="G51" s="35">
        <f t="shared" si="2"/>
        <v>94.173403493038975</v>
      </c>
      <c r="H51" s="37">
        <v>2622715</v>
      </c>
      <c r="I51" s="36">
        <f t="shared" si="3"/>
        <v>119.88063655627734</v>
      </c>
      <c r="J51" s="7"/>
      <c r="K51" s="15"/>
    </row>
    <row r="52" spans="1:11">
      <c r="A52" s="33">
        <v>41244</v>
      </c>
      <c r="B52" s="37">
        <v>11939620</v>
      </c>
      <c r="C52" s="35">
        <f t="shared" si="1"/>
        <v>130.91780468634869</v>
      </c>
      <c r="D52" s="37">
        <v>1910505</v>
      </c>
      <c r="E52" s="35">
        <f t="shared" si="0"/>
        <v>100.00690964539385</v>
      </c>
      <c r="F52" s="37">
        <v>1056852</v>
      </c>
      <c r="G52" s="35">
        <f t="shared" si="2"/>
        <v>92.917826104158152</v>
      </c>
      <c r="H52" s="37">
        <v>2662608</v>
      </c>
      <c r="I52" s="36">
        <f t="shared" si="3"/>
        <v>121.70408982288832</v>
      </c>
      <c r="J52" s="7"/>
      <c r="K52" s="15"/>
    </row>
    <row r="53" spans="1:11">
      <c r="A53" s="33">
        <v>41275</v>
      </c>
      <c r="B53" s="37">
        <v>11698045</v>
      </c>
      <c r="C53" s="35">
        <f t="shared" si="1"/>
        <v>128.26893741359589</v>
      </c>
      <c r="D53" s="37">
        <v>1913440</v>
      </c>
      <c r="E53" s="35">
        <f t="shared" si="0"/>
        <v>100.16054456381032</v>
      </c>
      <c r="F53" s="37">
        <v>1050279</v>
      </c>
      <c r="G53" s="35">
        <f t="shared" si="2"/>
        <v>92.339931686602398</v>
      </c>
      <c r="H53" s="37">
        <v>2667984</v>
      </c>
      <c r="I53" s="36">
        <f t="shared" si="3"/>
        <v>121.949819268187</v>
      </c>
      <c r="J53" s="7"/>
      <c r="K53" s="15"/>
    </row>
    <row r="54" spans="1:11">
      <c r="A54" s="33">
        <v>41306</v>
      </c>
      <c r="B54" s="37">
        <v>11620928</v>
      </c>
      <c r="C54" s="35">
        <f t="shared" si="1"/>
        <v>127.42335033930064</v>
      </c>
      <c r="D54" s="37">
        <v>1927111.9999999998</v>
      </c>
      <c r="E54" s="35">
        <f t="shared" si="0"/>
        <v>100.87621632005894</v>
      </c>
      <c r="F54" s="37">
        <v>1042120</v>
      </c>
      <c r="G54" s="35">
        <f t="shared" si="2"/>
        <v>91.622597052061494</v>
      </c>
      <c r="H54" s="37">
        <v>2670744</v>
      </c>
      <c r="I54" s="36">
        <f t="shared" si="3"/>
        <v>122.07597501019303</v>
      </c>
      <c r="K54" s="15"/>
    </row>
    <row r="55" spans="1:11">
      <c r="A55" s="33">
        <v>41334</v>
      </c>
      <c r="B55" s="37">
        <v>11896801</v>
      </c>
      <c r="C55" s="35">
        <f t="shared" si="1"/>
        <v>130.44829481259518</v>
      </c>
      <c r="D55" s="37">
        <v>1938193</v>
      </c>
      <c r="E55" s="35">
        <f t="shared" si="0"/>
        <v>101.45626011255393</v>
      </c>
      <c r="F55" s="37">
        <v>1034903</v>
      </c>
      <c r="G55" s="35">
        <f t="shared" si="2"/>
        <v>90.988082521177589</v>
      </c>
      <c r="H55" s="37">
        <v>2651342</v>
      </c>
      <c r="I55" s="36">
        <f t="shared" si="3"/>
        <v>121.18913671077243</v>
      </c>
      <c r="K55" s="15"/>
    </row>
    <row r="56" spans="1:11">
      <c r="A56" s="33">
        <v>41365</v>
      </c>
      <c r="B56" s="37">
        <v>12132681</v>
      </c>
      <c r="C56" s="35">
        <f t="shared" si="1"/>
        <v>133.03471647169454</v>
      </c>
      <c r="D56" s="37">
        <v>1948982</v>
      </c>
      <c r="E56" s="35">
        <f t="shared" si="0"/>
        <v>102.02101893190492</v>
      </c>
      <c r="F56" s="37">
        <v>1027778</v>
      </c>
      <c r="G56" s="35">
        <f t="shared" si="2"/>
        <v>90.361656577912001</v>
      </c>
      <c r="H56" s="37">
        <v>2649513</v>
      </c>
      <c r="I56" s="36">
        <f t="shared" si="3"/>
        <v>121.10553567739235</v>
      </c>
      <c r="J56" s="8"/>
      <c r="K56" s="15"/>
    </row>
    <row r="57" spans="1:11">
      <c r="A57" s="33">
        <v>41395</v>
      </c>
      <c r="B57" s="37">
        <v>12216079</v>
      </c>
      <c r="C57" s="35">
        <f t="shared" si="1"/>
        <v>133.94917464333082</v>
      </c>
      <c r="D57" s="37">
        <v>1958586</v>
      </c>
      <c r="E57" s="35">
        <f t="shared" si="0"/>
        <v>102.52374798010651</v>
      </c>
      <c r="F57" s="37">
        <v>1022716</v>
      </c>
      <c r="G57" s="35">
        <f t="shared" si="2"/>
        <v>89.916608420043872</v>
      </c>
      <c r="H57" s="37">
        <v>2650756</v>
      </c>
      <c r="I57" s="36">
        <f t="shared" si="3"/>
        <v>121.16235146989722</v>
      </c>
      <c r="K57" s="15"/>
    </row>
    <row r="58" spans="1:11">
      <c r="A58" s="33">
        <v>41426</v>
      </c>
      <c r="B58" s="37">
        <v>12274403</v>
      </c>
      <c r="C58" s="35">
        <f t="shared" si="1"/>
        <v>134.5886966750644</v>
      </c>
      <c r="D58" s="37">
        <v>1961927</v>
      </c>
      <c r="E58" s="35">
        <f t="shared" si="0"/>
        <v>102.69863529268892</v>
      </c>
      <c r="F58" s="37">
        <v>1012428</v>
      </c>
      <c r="G58" s="35">
        <f t="shared" si="2"/>
        <v>89.012093317683679</v>
      </c>
      <c r="H58" s="37">
        <v>2663305</v>
      </c>
      <c r="I58" s="36">
        <f t="shared" si="3"/>
        <v>121.73594871860504</v>
      </c>
      <c r="K58" s="15"/>
    </row>
    <row r="59" spans="1:11">
      <c r="A59" s="33">
        <v>41456</v>
      </c>
      <c r="B59" s="37">
        <v>12200031</v>
      </c>
      <c r="C59" s="35">
        <f t="shared" si="1"/>
        <v>133.77320849619997</v>
      </c>
      <c r="D59" s="37">
        <v>1966920</v>
      </c>
      <c r="E59" s="35">
        <f t="shared" si="0"/>
        <v>102.95999786429142</v>
      </c>
      <c r="F59" s="37">
        <v>1003774</v>
      </c>
      <c r="G59" s="35">
        <f t="shared" si="2"/>
        <v>88.251238564979047</v>
      </c>
      <c r="H59" s="37">
        <v>2668898</v>
      </c>
      <c r="I59" s="36">
        <f t="shared" si="3"/>
        <v>121.99159693057595</v>
      </c>
      <c r="K59" s="15"/>
    </row>
    <row r="60" spans="1:11">
      <c r="A60" s="33">
        <v>41487</v>
      </c>
      <c r="B60" s="37">
        <v>12236880</v>
      </c>
      <c r="C60" s="35">
        <f t="shared" si="1"/>
        <v>134.17725738426233</v>
      </c>
      <c r="D60" s="37">
        <v>1945347</v>
      </c>
      <c r="E60" s="35">
        <f t="shared" si="0"/>
        <v>101.83074195458164</v>
      </c>
      <c r="F60" s="37">
        <v>986334</v>
      </c>
      <c r="G60" s="35">
        <f t="shared" si="2"/>
        <v>86.717923694726153</v>
      </c>
      <c r="H60" s="37">
        <v>2663081</v>
      </c>
      <c r="I60" s="36">
        <f t="shared" si="3"/>
        <v>121.72570999171761</v>
      </c>
      <c r="K60" s="15"/>
    </row>
    <row r="61" spans="1:11">
      <c r="A61" s="33">
        <v>41518</v>
      </c>
      <c r="B61" s="37">
        <v>12523723</v>
      </c>
      <c r="C61" s="35">
        <f t="shared" si="1"/>
        <v>137.32248778938799</v>
      </c>
      <c r="D61" s="37">
        <v>1913073</v>
      </c>
      <c r="E61" s="35">
        <f t="shared" si="0"/>
        <v>100.14133365578346</v>
      </c>
      <c r="F61" s="37">
        <v>970007</v>
      </c>
      <c r="G61" s="35">
        <f t="shared" si="2"/>
        <v>85.282463150768635</v>
      </c>
      <c r="H61" s="37">
        <v>2707070</v>
      </c>
      <c r="I61" s="36">
        <f t="shared" si="3"/>
        <v>123.73638569284185</v>
      </c>
      <c r="K61" s="15"/>
    </row>
    <row r="62" spans="1:11">
      <c r="A62" s="33">
        <v>41548</v>
      </c>
      <c r="B62" s="37">
        <v>12297151</v>
      </c>
      <c r="C62" s="35">
        <f t="shared" si="1"/>
        <v>134.83812825002281</v>
      </c>
      <c r="D62" s="37">
        <v>1896377</v>
      </c>
      <c r="E62" s="35">
        <f t="shared" si="0"/>
        <v>99.267368205057338</v>
      </c>
      <c r="F62" s="37">
        <v>960369</v>
      </c>
      <c r="G62" s="35">
        <f t="shared" si="2"/>
        <v>84.43509567832038</v>
      </c>
      <c r="H62" s="37">
        <v>2756891</v>
      </c>
      <c r="I62" s="36">
        <f t="shared" si="3"/>
        <v>126.0136339618571</v>
      </c>
    </row>
    <row r="63" spans="1:11">
      <c r="A63" s="33">
        <v>41579</v>
      </c>
      <c r="B63" s="37">
        <v>12433976</v>
      </c>
      <c r="C63" s="35">
        <f t="shared" si="1"/>
        <v>136.33841290114316</v>
      </c>
      <c r="D63" s="37">
        <v>1860055</v>
      </c>
      <c r="E63" s="35">
        <f t="shared" si="0"/>
        <v>97.366064114180844</v>
      </c>
      <c r="F63" s="37">
        <v>940806</v>
      </c>
      <c r="G63" s="35">
        <f t="shared" si="2"/>
        <v>82.715127856831998</v>
      </c>
      <c r="H63" s="37">
        <v>2766055</v>
      </c>
      <c r="I63" s="36">
        <f t="shared" si="3"/>
        <v>126.43250759219882</v>
      </c>
    </row>
    <row r="64" spans="1:11">
      <c r="A64" s="33">
        <v>41609</v>
      </c>
      <c r="B64" s="37">
        <v>12363785</v>
      </c>
      <c r="C64" s="35">
        <f t="shared" si="1"/>
        <v>135.56876934224101</v>
      </c>
      <c r="D64" s="37">
        <v>1832463</v>
      </c>
      <c r="E64" s="35">
        <f t="shared" si="0"/>
        <v>95.921738843670852</v>
      </c>
      <c r="F64" s="37">
        <v>928454</v>
      </c>
      <c r="G64" s="35">
        <f t="shared" si="2"/>
        <v>81.629147049643706</v>
      </c>
      <c r="H64" s="37">
        <v>2823400</v>
      </c>
      <c r="I64" s="36">
        <f t="shared" si="3"/>
        <v>129.053667383987</v>
      </c>
    </row>
    <row r="65" spans="1:9">
      <c r="A65" s="33">
        <v>41640</v>
      </c>
      <c r="B65" s="37">
        <v>12329012</v>
      </c>
      <c r="C65" s="35">
        <f t="shared" si="1"/>
        <v>135.18748377181595</v>
      </c>
      <c r="D65" s="37">
        <v>1812824</v>
      </c>
      <c r="E65" s="35">
        <f t="shared" si="0"/>
        <v>94.893719708140765</v>
      </c>
      <c r="F65" s="37">
        <v>908141</v>
      </c>
      <c r="G65" s="35">
        <f t="shared" si="2"/>
        <v>79.84323965518</v>
      </c>
      <c r="H65" s="37">
        <v>2838873</v>
      </c>
      <c r="I65" s="36">
        <f t="shared" si="3"/>
        <v>129.76091658545772</v>
      </c>
    </row>
    <row r="66" spans="1:9">
      <c r="A66" s="33">
        <v>41671</v>
      </c>
      <c r="B66" s="37">
        <v>12355589</v>
      </c>
      <c r="C66" s="35">
        <f t="shared" si="1"/>
        <v>135.47890029052837</v>
      </c>
      <c r="D66" s="37">
        <v>1925354</v>
      </c>
      <c r="E66" s="35">
        <f t="shared" ref="E66:E76" si="4">(D66/$D$2)*100</f>
        <v>100.7841924064044</v>
      </c>
      <c r="F66" s="37">
        <v>929946</v>
      </c>
      <c r="G66" s="35">
        <f t="shared" si="2"/>
        <v>81.760322840149286</v>
      </c>
      <c r="H66" s="37">
        <v>2836699</v>
      </c>
      <c r="I66" s="36">
        <f t="shared" si="3"/>
        <v>129.66154608432689</v>
      </c>
    </row>
    <row r="67" spans="1:9">
      <c r="A67" s="33">
        <v>41699</v>
      </c>
      <c r="B67" s="37">
        <v>12566310</v>
      </c>
      <c r="C67" s="35">
        <f t="shared" ref="C67:C76" si="5">(B67/$B$2)*100</f>
        <v>137.7894537856406</v>
      </c>
      <c r="D67" s="37">
        <v>1928800</v>
      </c>
      <c r="E67" s="35">
        <f t="shared" si="4"/>
        <v>100.96457602782283</v>
      </c>
      <c r="F67" s="37">
        <v>942484</v>
      </c>
      <c r="G67" s="35">
        <f t="shared" ref="G67:G132" si="6">(F67/$F$2)*100</f>
        <v>82.862656661435466</v>
      </c>
      <c r="H67" s="37">
        <v>2849623</v>
      </c>
      <c r="I67" s="36">
        <f t="shared" ref="I67:I88" si="7">(H67/$H$2)*100</f>
        <v>130.25228405885073</v>
      </c>
    </row>
    <row r="68" spans="1:9">
      <c r="A68" s="33">
        <v>41730</v>
      </c>
      <c r="B68" s="37">
        <v>12730077</v>
      </c>
      <c r="C68" s="35">
        <f t="shared" si="5"/>
        <v>139.5851571765416</v>
      </c>
      <c r="D68" s="37">
        <v>1902614</v>
      </c>
      <c r="E68" s="35">
        <f t="shared" si="4"/>
        <v>99.593848949917103</v>
      </c>
      <c r="F68" s="37">
        <v>912476</v>
      </c>
      <c r="G68" s="35">
        <f t="shared" si="6"/>
        <v>80.22437038697737</v>
      </c>
      <c r="H68" s="37">
        <v>2844868</v>
      </c>
      <c r="I68" s="36">
        <f t="shared" si="7"/>
        <v>130.03493965550342</v>
      </c>
    </row>
    <row r="69" spans="1:9">
      <c r="A69" s="33">
        <v>41760</v>
      </c>
      <c r="B69" s="37">
        <v>12922571</v>
      </c>
      <c r="C69" s="35">
        <f t="shared" si="5"/>
        <v>141.69585181299519</v>
      </c>
      <c r="D69" s="37">
        <v>1904808</v>
      </c>
      <c r="E69" s="35">
        <f t="shared" si="4"/>
        <v>99.708695631690773</v>
      </c>
      <c r="F69" s="37">
        <v>910468</v>
      </c>
      <c r="G69" s="35">
        <f t="shared" si="6"/>
        <v>80.047828170264765</v>
      </c>
      <c r="H69" s="37">
        <v>2849314</v>
      </c>
      <c r="I69" s="36">
        <f t="shared" si="7"/>
        <v>130.23816010077834</v>
      </c>
    </row>
    <row r="70" spans="1:9">
      <c r="A70" s="33">
        <v>41791</v>
      </c>
      <c r="B70" s="37">
        <v>13034290</v>
      </c>
      <c r="C70" s="35">
        <f t="shared" si="5"/>
        <v>142.92084944455749</v>
      </c>
      <c r="D70" s="37">
        <v>1906518</v>
      </c>
      <c r="E70" s="35">
        <f t="shared" si="4"/>
        <v>99.79820694702029</v>
      </c>
      <c r="F70" s="37">
        <v>910428</v>
      </c>
      <c r="G70" s="35">
        <f t="shared" si="6"/>
        <v>80.044311393039408</v>
      </c>
      <c r="H70" s="37">
        <v>2852087</v>
      </c>
      <c r="I70" s="36">
        <f t="shared" si="7"/>
        <v>130.36491005461264</v>
      </c>
    </row>
    <row r="71" spans="1:9">
      <c r="A71" s="33">
        <v>41821</v>
      </c>
      <c r="B71" s="37">
        <v>12701507</v>
      </c>
      <c r="C71" s="35">
        <f t="shared" si="5"/>
        <v>139.27188743429778</v>
      </c>
      <c r="D71" s="37">
        <v>1948562</v>
      </c>
      <c r="E71" s="35">
        <f t="shared" si="4"/>
        <v>101.99903369656083</v>
      </c>
      <c r="F71" s="37">
        <v>927355</v>
      </c>
      <c r="G71" s="35">
        <f t="shared" si="6"/>
        <v>81.532523595377199</v>
      </c>
      <c r="H71" s="37">
        <v>2864800</v>
      </c>
      <c r="I71" s="36">
        <f t="shared" si="7"/>
        <v>130.94600351407732</v>
      </c>
    </row>
    <row r="72" spans="1:9">
      <c r="A72" s="33">
        <v>41852</v>
      </c>
      <c r="B72" s="37">
        <v>12884711</v>
      </c>
      <c r="C72" s="35">
        <f t="shared" si="5"/>
        <v>141.2807173208233</v>
      </c>
      <c r="D72" s="37">
        <v>1983848</v>
      </c>
      <c r="E72" s="35">
        <f t="shared" si="4"/>
        <v>103.84610754025523</v>
      </c>
      <c r="F72" s="37">
        <v>925809</v>
      </c>
      <c r="G72" s="35">
        <f t="shared" si="6"/>
        <v>81.396600155617392</v>
      </c>
      <c r="H72" s="37">
        <v>2859563</v>
      </c>
      <c r="I72" s="36">
        <f t="shared" si="7"/>
        <v>130.70662756448112</v>
      </c>
    </row>
    <row r="73" spans="1:9">
      <c r="A73" s="33">
        <v>41883</v>
      </c>
      <c r="B73" s="37">
        <v>13155308</v>
      </c>
      <c r="C73" s="35">
        <f t="shared" si="5"/>
        <v>144.24781051095096</v>
      </c>
      <c r="D73" s="37">
        <v>1984653</v>
      </c>
      <c r="E73" s="35">
        <f t="shared" si="4"/>
        <v>103.88824590799808</v>
      </c>
      <c r="F73" s="37">
        <v>922896</v>
      </c>
      <c r="G73" s="35">
        <f t="shared" si="6"/>
        <v>81.140490854181223</v>
      </c>
      <c r="H73" s="37">
        <v>2879940</v>
      </c>
      <c r="I73" s="36">
        <f t="shared" si="7"/>
        <v>131.63803175102342</v>
      </c>
    </row>
    <row r="74" spans="1:9">
      <c r="A74" s="33">
        <v>41913</v>
      </c>
      <c r="B74" s="38">
        <v>13072609</v>
      </c>
      <c r="C74" s="35">
        <f t="shared" si="5"/>
        <v>143.34101686678503</v>
      </c>
      <c r="D74" s="38">
        <v>2001958</v>
      </c>
      <c r="E74" s="35">
        <f t="shared" si="4"/>
        <v>104.79408994997313</v>
      </c>
      <c r="F74" s="38">
        <v>922888</v>
      </c>
      <c r="G74" s="35">
        <f t="shared" si="6"/>
        <v>81.139787498736155</v>
      </c>
      <c r="H74" s="38">
        <v>2908367</v>
      </c>
      <c r="I74" s="36">
        <f t="shared" si="7"/>
        <v>132.93739018508327</v>
      </c>
    </row>
    <row r="75" spans="1:9" s="49" customFormat="1">
      <c r="A75" s="48">
        <v>41944</v>
      </c>
      <c r="B75" s="50">
        <v>13100694</v>
      </c>
      <c r="C75" s="34">
        <f t="shared" si="5"/>
        <v>143.64896858925326</v>
      </c>
      <c r="D75" s="50">
        <v>1990727</v>
      </c>
      <c r="E75" s="34">
        <f t="shared" si="4"/>
        <v>104.20619428771241</v>
      </c>
      <c r="F75" s="50">
        <v>878159</v>
      </c>
      <c r="G75" s="34">
        <f t="shared" si="6"/>
        <v>77.207239285918376</v>
      </c>
      <c r="H75" s="50">
        <v>2929226</v>
      </c>
      <c r="I75" s="36">
        <f t="shared" si="7"/>
        <v>133.89082591787445</v>
      </c>
    </row>
    <row r="76" spans="1:9">
      <c r="A76" s="51">
        <v>41974</v>
      </c>
      <c r="B76" s="52">
        <v>13093230</v>
      </c>
      <c r="C76" s="34">
        <f t="shared" si="5"/>
        <v>143.56712590965549</v>
      </c>
      <c r="D76" s="52">
        <v>1963165</v>
      </c>
      <c r="E76" s="34">
        <f t="shared" si="4"/>
        <v>102.76343939115556</v>
      </c>
      <c r="F76" s="52">
        <v>864468</v>
      </c>
      <c r="G76" s="34">
        <f t="shared" si="6"/>
        <v>76.003534361111477</v>
      </c>
      <c r="H76" s="52">
        <v>2910148</v>
      </c>
      <c r="I76" s="36">
        <f t="shared" si="7"/>
        <v>133.01879720555888</v>
      </c>
    </row>
    <row r="77" spans="1:9">
      <c r="A77" s="51">
        <v>42005</v>
      </c>
      <c r="B77" s="53">
        <v>12913416</v>
      </c>
      <c r="C77" s="34">
        <f t="shared" ref="C77:C86" si="8">(B77/$B$2)*100</f>
        <v>141.59546733661287</v>
      </c>
      <c r="D77" s="99">
        <v>1971494</v>
      </c>
      <c r="E77" s="34">
        <f t="shared" ref="E77:E89" si="9">(D77/$D$2)*100</f>
        <v>103.19942754634828</v>
      </c>
      <c r="F77" s="99">
        <v>850325</v>
      </c>
      <c r="G77" s="34">
        <f t="shared" si="6"/>
        <v>74.760089853658101</v>
      </c>
      <c r="H77" s="99">
        <v>2926680</v>
      </c>
      <c r="I77" s="36">
        <f t="shared" si="7"/>
        <v>133.77445181673411</v>
      </c>
    </row>
    <row r="78" spans="1:9">
      <c r="A78" s="51">
        <v>42036</v>
      </c>
      <c r="B78" s="61">
        <v>12851205</v>
      </c>
      <c r="C78" s="34">
        <f t="shared" si="8"/>
        <v>140.91332439175014</v>
      </c>
      <c r="D78" s="99">
        <v>2027866</v>
      </c>
      <c r="E78" s="34">
        <f t="shared" si="9"/>
        <v>106.150264895913</v>
      </c>
      <c r="F78" s="99">
        <v>886675</v>
      </c>
      <c r="G78" s="34">
        <f t="shared" si="6"/>
        <v>77.955961157195546</v>
      </c>
      <c r="H78" s="99">
        <v>2929385</v>
      </c>
      <c r="I78" s="36">
        <f t="shared" si="7"/>
        <v>133.89809358562044</v>
      </c>
    </row>
    <row r="79" spans="1:9">
      <c r="A79" s="51">
        <v>42064</v>
      </c>
      <c r="B79" s="54">
        <v>13148326</v>
      </c>
      <c r="C79" s="34">
        <f t="shared" si="8"/>
        <v>144.17125295616108</v>
      </c>
      <c r="D79" s="98">
        <v>2025815</v>
      </c>
      <c r="E79" s="34">
        <f t="shared" si="9"/>
        <v>106.04290366331601</v>
      </c>
      <c r="F79" s="98">
        <v>872201</v>
      </c>
      <c r="G79" s="34">
        <f t="shared" si="6"/>
        <v>76.683415318202393</v>
      </c>
      <c r="H79" s="98">
        <v>2926533</v>
      </c>
      <c r="I79" s="36">
        <f t="shared" si="7"/>
        <v>133.76773265221422</v>
      </c>
    </row>
    <row r="80" spans="1:9">
      <c r="A80" s="51">
        <v>42095</v>
      </c>
      <c r="B80" s="61">
        <v>13451823</v>
      </c>
      <c r="C80" s="34">
        <f t="shared" si="8"/>
        <v>147.49909429188978</v>
      </c>
      <c r="D80" s="99">
        <v>1949831</v>
      </c>
      <c r="E80" s="34">
        <f t="shared" si="9"/>
        <v>102.06546051477905</v>
      </c>
      <c r="F80" s="99">
        <v>839337</v>
      </c>
      <c r="G80" s="34">
        <f t="shared" si="6"/>
        <v>73.794031149854277</v>
      </c>
      <c r="H80" s="99">
        <v>2928695</v>
      </c>
      <c r="I80" s="36">
        <f t="shared" si="7"/>
        <v>133.86655465011893</v>
      </c>
    </row>
    <row r="81" spans="1:9">
      <c r="A81" s="51">
        <v>42125</v>
      </c>
      <c r="B81" s="63">
        <v>13585611</v>
      </c>
      <c r="C81" s="34">
        <f t="shared" si="8"/>
        <v>148.96607827072469</v>
      </c>
      <c r="D81" s="99">
        <v>2026587</v>
      </c>
      <c r="E81" s="34">
        <f t="shared" si="9"/>
        <v>106.08331461971039</v>
      </c>
      <c r="F81" s="99">
        <v>848248</v>
      </c>
      <c r="G81" s="34">
        <f t="shared" si="6"/>
        <v>74.577481196231773</v>
      </c>
      <c r="H81" s="99">
        <v>2928677</v>
      </c>
      <c r="I81" s="36">
        <f t="shared" si="7"/>
        <v>133.86573189527977</v>
      </c>
    </row>
    <row r="82" spans="1:9">
      <c r="A82" s="51">
        <v>42156</v>
      </c>
      <c r="B82" s="45">
        <v>13596512</v>
      </c>
      <c r="C82" s="34">
        <f t="shared" si="8"/>
        <v>149.08560761829906</v>
      </c>
      <c r="D82" s="45">
        <v>1996411</v>
      </c>
      <c r="E82" s="34">
        <f t="shared" si="9"/>
        <v>104.50372780603578</v>
      </c>
      <c r="F82" s="45">
        <v>833523</v>
      </c>
      <c r="G82" s="34">
        <f t="shared" si="6"/>
        <v>73.282867580149542</v>
      </c>
      <c r="H82" s="45">
        <v>2936848</v>
      </c>
      <c r="I82" s="36">
        <f t="shared" si="7"/>
        <v>134.23921688366062</v>
      </c>
    </row>
    <row r="83" spans="1:9">
      <c r="A83" s="51">
        <v>42186</v>
      </c>
      <c r="B83" s="69">
        <v>13318215</v>
      </c>
      <c r="C83" s="34">
        <f t="shared" si="8"/>
        <v>146.03408401111585</v>
      </c>
      <c r="D83" s="99">
        <v>2010252</v>
      </c>
      <c r="E83" s="34">
        <f t="shared" si="9"/>
        <v>105.22824600222052</v>
      </c>
      <c r="F83" s="99">
        <v>828359</v>
      </c>
      <c r="G83" s="34">
        <f t="shared" si="6"/>
        <v>72.828851640356774</v>
      </c>
      <c r="H83" s="99">
        <v>2948014</v>
      </c>
      <c r="I83" s="36">
        <f t="shared" si="7"/>
        <v>134.7495991355589</v>
      </c>
    </row>
    <row r="84" spans="1:9">
      <c r="A84" s="51">
        <v>42217</v>
      </c>
      <c r="B84" s="27">
        <v>13566414</v>
      </c>
      <c r="C84" s="34">
        <f t="shared" si="8"/>
        <v>148.75558337251488</v>
      </c>
      <c r="D84" s="27">
        <v>2018645</v>
      </c>
      <c r="E84" s="34">
        <f t="shared" si="9"/>
        <v>105.66758428851328</v>
      </c>
      <c r="F84" s="27">
        <v>611147</v>
      </c>
      <c r="G84" s="34">
        <f t="shared" si="6"/>
        <v>53.731696273534936</v>
      </c>
      <c r="H84" s="27">
        <v>2949836</v>
      </c>
      <c r="I84" s="36">
        <f t="shared" si="7"/>
        <v>134.83288020872376</v>
      </c>
    </row>
    <row r="85" spans="1:9">
      <c r="A85" s="51">
        <v>42248</v>
      </c>
      <c r="B85" s="69">
        <v>13489364</v>
      </c>
      <c r="C85" s="34">
        <f t="shared" si="8"/>
        <v>147.91073095249791</v>
      </c>
      <c r="D85" s="99">
        <v>2027249</v>
      </c>
      <c r="E85" s="34">
        <f t="shared" si="9"/>
        <v>106.11796753827656</v>
      </c>
      <c r="F85" s="99">
        <v>814110</v>
      </c>
      <c r="G85" s="34">
        <f t="shared" si="6"/>
        <v>71.576087673256225</v>
      </c>
      <c r="H85" s="99">
        <v>2967562</v>
      </c>
      <c r="I85" s="36">
        <f t="shared" si="7"/>
        <v>135.64311089089722</v>
      </c>
    </row>
    <row r="86" spans="1:9">
      <c r="A86" s="51">
        <v>42278</v>
      </c>
      <c r="B86" s="69">
        <v>13741124</v>
      </c>
      <c r="C86" s="34">
        <f t="shared" si="8"/>
        <v>150.67127664053783</v>
      </c>
      <c r="D86" s="99">
        <v>2026155</v>
      </c>
      <c r="E86" s="34">
        <f t="shared" si="9"/>
        <v>106.06070123478504</v>
      </c>
      <c r="F86" s="99">
        <v>808113</v>
      </c>
      <c r="G86" s="34">
        <f t="shared" si="6"/>
        <v>71.048834847745525</v>
      </c>
      <c r="H86" s="99">
        <v>3071020</v>
      </c>
      <c r="I86" s="36">
        <f t="shared" si="7"/>
        <v>140.37203145483167</v>
      </c>
    </row>
    <row r="87" spans="1:9">
      <c r="A87" s="51">
        <v>42309</v>
      </c>
      <c r="B87" s="27">
        <v>13755572</v>
      </c>
      <c r="C87" s="34">
        <f>(B87/$B$2)*100</f>
        <v>150.8296988049039</v>
      </c>
      <c r="D87" s="27">
        <v>2027916</v>
      </c>
      <c r="E87" s="34">
        <f t="shared" si="9"/>
        <v>106.15288218583491</v>
      </c>
      <c r="F87" s="27">
        <v>802893</v>
      </c>
      <c r="G87" s="34">
        <f t="shared" si="6"/>
        <v>70.589895419837262</v>
      </c>
      <c r="H87" s="27">
        <v>2996123</v>
      </c>
      <c r="I87" s="36">
        <f t="shared" si="7"/>
        <v>136.94859427764868</v>
      </c>
    </row>
    <row r="88" spans="1:9">
      <c r="A88" s="51">
        <v>42339</v>
      </c>
      <c r="B88" s="69">
        <v>13713717</v>
      </c>
      <c r="C88" s="34">
        <f>(B88/$B$2)*100</f>
        <v>150.37075918076619</v>
      </c>
      <c r="D88" s="99">
        <v>2035701</v>
      </c>
      <c r="E88" s="34">
        <f t="shared" si="9"/>
        <v>106.5603942266772</v>
      </c>
      <c r="F88" s="99">
        <v>797334</v>
      </c>
      <c r="G88" s="34">
        <f t="shared" si="6"/>
        <v>70.101151304944153</v>
      </c>
      <c r="H88" s="99">
        <v>3032971</v>
      </c>
      <c r="I88" s="36">
        <f t="shared" si="7"/>
        <v>138.63286485063341</v>
      </c>
    </row>
    <row r="89" spans="1:9">
      <c r="A89" s="51">
        <v>42370</v>
      </c>
      <c r="B89" s="69">
        <v>13352629</v>
      </c>
      <c r="C89" s="34">
        <f>(B89/$B$2)*100</f>
        <v>146.41143315040807</v>
      </c>
      <c r="D89" s="99">
        <v>2011113</v>
      </c>
      <c r="E89" s="34">
        <f t="shared" si="9"/>
        <v>105.27331573467589</v>
      </c>
      <c r="F89" s="99">
        <v>792615</v>
      </c>
      <c r="G89" s="34">
        <f t="shared" si="6"/>
        <v>69.686259511783405</v>
      </c>
      <c r="H89" s="99">
        <v>3034105</v>
      </c>
      <c r="I89" s="36">
        <f t="shared" ref="I89:I132" si="10">(H89/$H$2)*100</f>
        <v>138.68469840550114</v>
      </c>
    </row>
    <row r="90" spans="1:9">
      <c r="A90" s="51">
        <v>42401</v>
      </c>
      <c r="B90" s="27">
        <v>13258741</v>
      </c>
      <c r="C90" s="34">
        <f>(B90/$B$2)*100</f>
        <v>145.38195224177011</v>
      </c>
      <c r="D90" s="27">
        <v>1949324</v>
      </c>
      <c r="E90" s="34">
        <f t="shared" ref="E90:E132" si="11">(D90/$D$2)*100</f>
        <v>102.03892119497083</v>
      </c>
      <c r="F90" s="27">
        <v>758850</v>
      </c>
      <c r="G90" s="34">
        <f t="shared" si="6"/>
        <v>66.717659936434245</v>
      </c>
      <c r="H90" s="27">
        <v>3059263</v>
      </c>
      <c r="I90" s="36">
        <f t="shared" si="10"/>
        <v>139.83463541904732</v>
      </c>
    </row>
    <row r="91" spans="1:9">
      <c r="A91" s="51">
        <v>42430</v>
      </c>
      <c r="B91" s="27">
        <v>13503330</v>
      </c>
      <c r="C91" s="34">
        <f>(B91/$B$2)*100</f>
        <v>148.06386799205609</v>
      </c>
      <c r="D91" s="27">
        <v>1935899</v>
      </c>
      <c r="E91" s="34">
        <f t="shared" si="11"/>
        <v>101.33617885093645</v>
      </c>
      <c r="F91" s="27">
        <v>748079</v>
      </c>
      <c r="G91" s="34">
        <f t="shared" si="6"/>
        <v>65.770679749077942</v>
      </c>
      <c r="H91" s="27">
        <v>3068719</v>
      </c>
      <c r="I91" s="36">
        <f t="shared" si="10"/>
        <v>140.26685596122448</v>
      </c>
    </row>
    <row r="92" spans="1:9">
      <c r="A92" s="51">
        <v>42461</v>
      </c>
      <c r="B92" s="27">
        <v>13665900</v>
      </c>
      <c r="C92" s="34">
        <f t="shared" ref="C92:C132" si="12">(B92/$B$2)*100</f>
        <v>149.84644629085116</v>
      </c>
      <c r="D92" s="27">
        <v>1931701</v>
      </c>
      <c r="E92" s="34">
        <f t="shared" si="11"/>
        <v>101.1164311890924</v>
      </c>
      <c r="F92" s="27">
        <v>740165</v>
      </c>
      <c r="G92" s="34">
        <f t="shared" si="6"/>
        <v>65.074885375042314</v>
      </c>
      <c r="H92" s="27">
        <v>3062031</v>
      </c>
      <c r="I92" s="36">
        <f t="shared" si="10"/>
        <v>139.96115682987076</v>
      </c>
    </row>
    <row r="93" spans="1:9">
      <c r="A93" s="51">
        <v>42491</v>
      </c>
      <c r="B93" s="27">
        <v>13696518</v>
      </c>
      <c r="C93" s="34">
        <f t="shared" si="12"/>
        <v>150.18217233103391</v>
      </c>
      <c r="D93" s="27">
        <v>1944407</v>
      </c>
      <c r="E93" s="34">
        <f t="shared" si="11"/>
        <v>101.78153690404963</v>
      </c>
      <c r="F93" s="27">
        <v>738719</v>
      </c>
      <c r="G93" s="34">
        <f t="shared" si="6"/>
        <v>64.947753878345878</v>
      </c>
      <c r="H93" s="27">
        <v>3063975</v>
      </c>
      <c r="I93" s="34">
        <f t="shared" si="10"/>
        <v>140.05001435250108</v>
      </c>
    </row>
    <row r="94" spans="1:9">
      <c r="A94" s="51">
        <v>42522</v>
      </c>
      <c r="B94" s="99">
        <v>13686743</v>
      </c>
      <c r="C94" s="159">
        <f t="shared" si="12"/>
        <v>150.07498956133026</v>
      </c>
      <c r="D94" s="99">
        <v>1946198</v>
      </c>
      <c r="E94" s="159">
        <f t="shared" si="11"/>
        <v>101.87528822905266</v>
      </c>
      <c r="F94" s="99">
        <v>733669</v>
      </c>
      <c r="G94" s="159">
        <f t="shared" si="6"/>
        <v>64.503760753645352</v>
      </c>
      <c r="H94" s="99">
        <v>3083240</v>
      </c>
      <c r="I94" s="159">
        <f t="shared" si="10"/>
        <v>140.93059057342356</v>
      </c>
    </row>
    <row r="95" spans="1:9">
      <c r="A95" s="51">
        <v>42552</v>
      </c>
      <c r="B95" s="99">
        <v>13362031</v>
      </c>
      <c r="C95" s="159">
        <f t="shared" si="12"/>
        <v>146.51452597912967</v>
      </c>
      <c r="D95" s="99">
        <v>1954146</v>
      </c>
      <c r="E95" s="159">
        <f t="shared" si="11"/>
        <v>102.29133263504038</v>
      </c>
      <c r="F95" s="99">
        <v>729995</v>
      </c>
      <c r="G95" s="159">
        <f t="shared" si="6"/>
        <v>64.180744765496897</v>
      </c>
      <c r="H95" s="99">
        <v>3071724</v>
      </c>
      <c r="I95" s="159">
        <f t="shared" si="10"/>
        <v>140.40421031076363</v>
      </c>
    </row>
    <row r="96" spans="1:9">
      <c r="A96" s="51">
        <v>42583</v>
      </c>
      <c r="B96" s="99">
        <v>13471407</v>
      </c>
      <c r="C96" s="159">
        <f t="shared" si="12"/>
        <v>147.7138326409308</v>
      </c>
      <c r="D96" s="99">
        <v>1962189</v>
      </c>
      <c r="E96" s="159">
        <f t="shared" si="11"/>
        <v>102.71234989187977</v>
      </c>
      <c r="F96" s="99">
        <v>727885</v>
      </c>
      <c r="G96" s="159">
        <f t="shared" si="6"/>
        <v>63.995234766859653</v>
      </c>
      <c r="H96" s="99">
        <v>3042243</v>
      </c>
      <c r="I96" s="159">
        <f t="shared" si="10"/>
        <v>139.05667501001017</v>
      </c>
    </row>
    <row r="97" spans="1:10">
      <c r="A97" s="51">
        <v>42614</v>
      </c>
      <c r="B97" s="99">
        <v>13470684</v>
      </c>
      <c r="C97" s="159">
        <f t="shared" si="12"/>
        <v>147.70590495371897</v>
      </c>
      <c r="D97" s="99">
        <v>1967273</v>
      </c>
      <c r="E97" s="159">
        <f t="shared" si="11"/>
        <v>102.97847593114015</v>
      </c>
      <c r="F97" s="99">
        <v>725393</v>
      </c>
      <c r="G97" s="159">
        <f t="shared" si="6"/>
        <v>63.776139545720298</v>
      </c>
      <c r="H97" s="99">
        <v>2992784</v>
      </c>
      <c r="I97" s="159">
        <f t="shared" si="10"/>
        <v>136.7959732549827</v>
      </c>
    </row>
    <row r="98" spans="1:10">
      <c r="A98" s="51">
        <v>42644</v>
      </c>
      <c r="B98" s="99">
        <v>13660465</v>
      </c>
      <c r="C98" s="159">
        <f t="shared" si="12"/>
        <v>149.78685157439702</v>
      </c>
      <c r="D98" s="99">
        <v>1970606</v>
      </c>
      <c r="E98" s="159">
        <f t="shared" si="11"/>
        <v>103.15294447733505</v>
      </c>
      <c r="F98" s="99">
        <v>724432</v>
      </c>
      <c r="G98" s="159">
        <f t="shared" si="6"/>
        <v>63.691648972881254</v>
      </c>
      <c r="H98" s="99">
        <v>2994165</v>
      </c>
      <c r="I98" s="159">
        <f t="shared" si="10"/>
        <v>136.85909683458789</v>
      </c>
    </row>
    <row r="99" spans="1:10">
      <c r="A99" s="51">
        <v>42675</v>
      </c>
      <c r="B99" s="99">
        <v>13583875</v>
      </c>
      <c r="C99" s="159">
        <f t="shared" si="12"/>
        <v>148.94704304942491</v>
      </c>
      <c r="D99" s="99">
        <v>1984374</v>
      </c>
      <c r="E99" s="159">
        <f t="shared" si="11"/>
        <v>103.87364143023379</v>
      </c>
      <c r="F99" s="99">
        <v>722235</v>
      </c>
      <c r="G99" s="159">
        <f t="shared" si="6"/>
        <v>63.49848998377886</v>
      </c>
      <c r="H99" s="99">
        <v>2986386</v>
      </c>
      <c r="I99" s="159">
        <f t="shared" si="10"/>
        <v>136.50352961826005</v>
      </c>
    </row>
    <row r="100" spans="1:10">
      <c r="A100" s="51">
        <v>42705</v>
      </c>
      <c r="B100" s="99">
        <v>13415843</v>
      </c>
      <c r="C100" s="159">
        <f t="shared" si="12"/>
        <v>147.10457397946652</v>
      </c>
      <c r="D100" s="99">
        <v>1983661</v>
      </c>
      <c r="E100" s="159">
        <f t="shared" si="11"/>
        <v>103.83631887594727</v>
      </c>
      <c r="F100" s="99">
        <v>717876</v>
      </c>
      <c r="G100" s="159">
        <f t="shared" si="6"/>
        <v>63.11524918564627</v>
      </c>
      <c r="H100" s="99">
        <v>2982548</v>
      </c>
      <c r="I100" s="159">
        <f t="shared" si="10"/>
        <v>136.32810000310818</v>
      </c>
    </row>
    <row r="101" spans="1:10">
      <c r="A101" s="173">
        <v>42736</v>
      </c>
      <c r="B101" s="64">
        <v>13115945</v>
      </c>
      <c r="C101" s="174">
        <f t="shared" si="12"/>
        <v>143.81619563996941</v>
      </c>
      <c r="D101" s="64">
        <v>1806614</v>
      </c>
      <c r="E101" s="174">
        <f t="shared" si="11"/>
        <v>94.568652299838831</v>
      </c>
      <c r="F101" s="64">
        <v>713465</v>
      </c>
      <c r="G101" s="174">
        <f t="shared" si="6"/>
        <v>62.727436577120734</v>
      </c>
      <c r="H101" s="64">
        <v>2970210</v>
      </c>
      <c r="I101" s="174">
        <f t="shared" si="10"/>
        <v>135.76414726945953</v>
      </c>
    </row>
    <row r="102" spans="1:10">
      <c r="A102" s="173">
        <v>42767</v>
      </c>
      <c r="B102" s="64">
        <v>13126079</v>
      </c>
      <c r="C102" s="174">
        <f t="shared" si="12"/>
        <v>143.92731484080591</v>
      </c>
      <c r="D102" s="64">
        <v>1983739</v>
      </c>
      <c r="E102" s="174">
        <f t="shared" si="11"/>
        <v>103.84040184822545</v>
      </c>
      <c r="F102" s="64">
        <v>715201</v>
      </c>
      <c r="G102" s="174">
        <f t="shared" si="6"/>
        <v>62.880064708700942</v>
      </c>
      <c r="H102" s="64">
        <v>2965218</v>
      </c>
      <c r="I102" s="174">
        <f t="shared" si="10"/>
        <v>135.53596992739645</v>
      </c>
    </row>
    <row r="103" spans="1:10">
      <c r="A103" s="173">
        <v>42795</v>
      </c>
      <c r="B103" s="64">
        <v>13558783</v>
      </c>
      <c r="C103" s="174">
        <f t="shared" si="12"/>
        <v>148.67190953971607</v>
      </c>
      <c r="D103" s="64">
        <v>2006893</v>
      </c>
      <c r="E103" s="174">
        <f t="shared" si="11"/>
        <v>105.05241646526619</v>
      </c>
      <c r="F103" s="64">
        <v>727211</v>
      </c>
      <c r="G103" s="174">
        <f t="shared" si="6"/>
        <v>63.935977070612495</v>
      </c>
      <c r="H103" s="64">
        <v>2970810</v>
      </c>
      <c r="I103" s="174">
        <f t="shared" si="10"/>
        <v>135.79157243076517</v>
      </c>
    </row>
    <row r="104" spans="1:10">
      <c r="A104" s="173">
        <v>42826</v>
      </c>
      <c r="B104" s="64">
        <v>13849359</v>
      </c>
      <c r="C104" s="174">
        <f t="shared" si="12"/>
        <v>151.85807224962983</v>
      </c>
      <c r="D104" s="64">
        <v>2031171</v>
      </c>
      <c r="E104" s="174">
        <f t="shared" si="11"/>
        <v>106.32326775975163</v>
      </c>
      <c r="F104" s="64">
        <v>728918</v>
      </c>
      <c r="G104" s="174">
        <f t="shared" si="6"/>
        <v>64.086055538704329</v>
      </c>
      <c r="H104" s="64">
        <v>2969930</v>
      </c>
      <c r="I104" s="174">
        <f t="shared" si="10"/>
        <v>135.75134886085021</v>
      </c>
      <c r="J104" s="142"/>
    </row>
    <row r="105" spans="1:10">
      <c r="A105" s="173">
        <v>42856</v>
      </c>
      <c r="B105" s="64">
        <v>14105505</v>
      </c>
      <c r="C105" s="174">
        <f t="shared" si="12"/>
        <v>154.66671038042372</v>
      </c>
      <c r="D105" s="64">
        <v>2041743</v>
      </c>
      <c r="E105" s="174">
        <f t="shared" si="11"/>
        <v>106.87666754084151</v>
      </c>
      <c r="F105" s="64">
        <v>729891</v>
      </c>
      <c r="G105" s="174">
        <f t="shared" si="6"/>
        <v>64.171601144710991</v>
      </c>
      <c r="H105" s="64">
        <v>2970555</v>
      </c>
      <c r="I105" s="174">
        <f t="shared" si="10"/>
        <v>135.77991673721027</v>
      </c>
    </row>
    <row r="106" spans="1:10">
      <c r="A106" s="173">
        <v>42887</v>
      </c>
      <c r="B106" s="64">
        <v>14009873</v>
      </c>
      <c r="C106" s="174">
        <f t="shared" si="12"/>
        <v>153.61810653057216</v>
      </c>
      <c r="D106" s="64">
        <v>2061171</v>
      </c>
      <c r="E106" s="174">
        <f t="shared" si="11"/>
        <v>107.8936417129011</v>
      </c>
      <c r="F106" s="64">
        <v>728002</v>
      </c>
      <c r="G106" s="174">
        <f t="shared" si="6"/>
        <v>64.005521340243803</v>
      </c>
      <c r="H106" s="64">
        <v>2976758</v>
      </c>
      <c r="I106" s="174">
        <f t="shared" si="10"/>
        <v>136.0634471965086</v>
      </c>
    </row>
    <row r="107" spans="1:10">
      <c r="A107" s="173">
        <v>42917</v>
      </c>
      <c r="B107" s="64">
        <v>14195607</v>
      </c>
      <c r="C107" s="174">
        <f t="shared" si="12"/>
        <v>155.65467783984448</v>
      </c>
      <c r="D107" s="64">
        <v>2025404</v>
      </c>
      <c r="E107" s="174">
        <f t="shared" si="11"/>
        <v>106.02138954015787</v>
      </c>
      <c r="F107" s="64">
        <v>725985</v>
      </c>
      <c r="G107" s="174">
        <f t="shared" si="6"/>
        <v>63.828187848655496</v>
      </c>
      <c r="H107" s="64">
        <v>2975092</v>
      </c>
      <c r="I107" s="174">
        <f t="shared" si="10"/>
        <v>135.98729666528322</v>
      </c>
    </row>
    <row r="108" spans="1:10">
      <c r="A108" s="173">
        <v>42948</v>
      </c>
      <c r="B108" s="64">
        <v>14265038</v>
      </c>
      <c r="C108" s="174">
        <f t="shared" si="12"/>
        <v>156.41598800693339</v>
      </c>
      <c r="D108" s="64">
        <v>2034842</v>
      </c>
      <c r="E108" s="174">
        <f t="shared" si="11"/>
        <v>106.51542918581869</v>
      </c>
      <c r="F108" s="64">
        <v>719077</v>
      </c>
      <c r="G108" s="174">
        <f t="shared" si="6"/>
        <v>63.22084042183743</v>
      </c>
      <c r="H108" s="64">
        <v>2960311</v>
      </c>
      <c r="I108" s="174">
        <f t="shared" si="10"/>
        <v>135.31167781651837</v>
      </c>
    </row>
    <row r="109" spans="1:10">
      <c r="A109" s="173">
        <v>42979</v>
      </c>
      <c r="B109" s="64">
        <v>14547574</v>
      </c>
      <c r="C109" s="174">
        <f t="shared" si="12"/>
        <v>159.51399220345405</v>
      </c>
      <c r="D109" s="64">
        <v>2050491</v>
      </c>
      <c r="E109" s="174">
        <f t="shared" si="11"/>
        <v>107.33458858557989</v>
      </c>
      <c r="F109" s="64">
        <v>721626</v>
      </c>
      <c r="G109" s="174">
        <f t="shared" si="6"/>
        <v>63.444947050522906</v>
      </c>
      <c r="H109" s="64">
        <v>2964754</v>
      </c>
      <c r="I109" s="174">
        <f t="shared" si="10"/>
        <v>135.51476113598676</v>
      </c>
    </row>
    <row r="110" spans="1:10">
      <c r="A110" s="173">
        <v>43009</v>
      </c>
      <c r="B110" s="64">
        <v>14644895</v>
      </c>
      <c r="C110" s="174">
        <f t="shared" si="12"/>
        <v>160.58111592011173</v>
      </c>
      <c r="D110" s="64">
        <v>2051518</v>
      </c>
      <c r="E110" s="174">
        <f t="shared" si="11"/>
        <v>107.38834772057604</v>
      </c>
      <c r="F110" s="64">
        <v>717318</v>
      </c>
      <c r="G110" s="174">
        <f t="shared" si="6"/>
        <v>63.066190143352628</v>
      </c>
      <c r="H110" s="64">
        <v>2976497</v>
      </c>
      <c r="I110" s="174">
        <f t="shared" si="10"/>
        <v>136.05151725134064</v>
      </c>
    </row>
    <row r="111" spans="1:10">
      <c r="A111" s="173">
        <v>43040</v>
      </c>
      <c r="B111" s="64">
        <v>14555878</v>
      </c>
      <c r="C111" s="174">
        <f t="shared" si="12"/>
        <v>159.6050454740033</v>
      </c>
      <c r="D111" s="64">
        <v>2059343</v>
      </c>
      <c r="E111" s="174">
        <f t="shared" si="11"/>
        <v>107.79795359335584</v>
      </c>
      <c r="F111" s="64">
        <v>708447</v>
      </c>
      <c r="G111" s="174">
        <f t="shared" si="6"/>
        <v>62.286256874200483</v>
      </c>
      <c r="H111" s="64">
        <v>2979048</v>
      </c>
      <c r="I111" s="174">
        <f t="shared" si="10"/>
        <v>136.16811989549186</v>
      </c>
    </row>
    <row r="112" spans="1:10">
      <c r="A112" s="173">
        <v>43070</v>
      </c>
      <c r="B112" s="64">
        <v>14477817</v>
      </c>
      <c r="C112" s="174">
        <f t="shared" si="12"/>
        <v>158.74910744987685</v>
      </c>
      <c r="D112" s="64">
        <v>2071892</v>
      </c>
      <c r="E112" s="174">
        <f t="shared" si="11"/>
        <v>108.45484101795829</v>
      </c>
      <c r="F112" s="64">
        <v>705592</v>
      </c>
      <c r="G112" s="174">
        <f t="shared" si="6"/>
        <v>62.035246899741082</v>
      </c>
      <c r="H112" s="64">
        <v>2986088</v>
      </c>
      <c r="I112" s="174">
        <f t="shared" si="10"/>
        <v>136.48990845481157</v>
      </c>
    </row>
    <row r="113" spans="1:9">
      <c r="A113" s="173">
        <v>43101</v>
      </c>
      <c r="B113" s="64">
        <v>14218231</v>
      </c>
      <c r="C113" s="174">
        <f t="shared" si="12"/>
        <v>155.90274975613866</v>
      </c>
      <c r="D113" s="64">
        <v>2052155</v>
      </c>
      <c r="E113" s="174">
        <f t="shared" si="11"/>
        <v>107.42169199418123</v>
      </c>
      <c r="F113" s="64">
        <v>710746</v>
      </c>
      <c r="G113" s="174">
        <f t="shared" si="6"/>
        <v>62.488383645227522</v>
      </c>
      <c r="H113" s="64">
        <v>2989631</v>
      </c>
      <c r="I113" s="174">
        <f t="shared" si="10"/>
        <v>136.65185403232147</v>
      </c>
    </row>
    <row r="114" spans="1:9">
      <c r="A114" s="173">
        <v>43132</v>
      </c>
      <c r="B114" s="64">
        <v>14127524</v>
      </c>
      <c r="C114" s="174">
        <f t="shared" si="12"/>
        <v>154.90814847823492</v>
      </c>
      <c r="D114" s="64">
        <v>2122417</v>
      </c>
      <c r="E114" s="174">
        <f t="shared" si="11"/>
        <v>111.09961248405415</v>
      </c>
      <c r="F114" s="64">
        <v>713378</v>
      </c>
      <c r="G114" s="174">
        <f t="shared" si="6"/>
        <v>62.719787586655585</v>
      </c>
      <c r="H114" s="64">
        <v>2996690</v>
      </c>
      <c r="I114" s="174">
        <f t="shared" si="10"/>
        <v>136.9745110550825</v>
      </c>
    </row>
    <row r="115" spans="1:9">
      <c r="A115" s="173">
        <v>43160</v>
      </c>
      <c r="B115" s="64">
        <v>14325806</v>
      </c>
      <c r="C115" s="174">
        <f t="shared" si="12"/>
        <v>157.08230847234015</v>
      </c>
      <c r="D115" s="64">
        <v>2096645</v>
      </c>
      <c r="E115" s="174">
        <f t="shared" si="11"/>
        <v>109.7505565667019</v>
      </c>
      <c r="F115" s="64">
        <v>708264</v>
      </c>
      <c r="G115" s="174">
        <f t="shared" si="6"/>
        <v>62.270167618394503</v>
      </c>
      <c r="H115" s="64">
        <v>3006828</v>
      </c>
      <c r="I115" s="174">
        <f t="shared" si="10"/>
        <v>137.43790486394377</v>
      </c>
    </row>
    <row r="116" spans="1:9">
      <c r="A116" s="173">
        <v>43191</v>
      </c>
      <c r="B116" s="64">
        <v>14527332</v>
      </c>
      <c r="C116" s="174">
        <f t="shared" si="12"/>
        <v>159.29203889150099</v>
      </c>
      <c r="D116" s="64">
        <v>2106552</v>
      </c>
      <c r="E116" s="174">
        <f t="shared" si="11"/>
        <v>110.2691463918303</v>
      </c>
      <c r="F116" s="64">
        <v>706409</v>
      </c>
      <c r="G116" s="174">
        <f t="shared" si="6"/>
        <v>62.107077074568863</v>
      </c>
      <c r="H116" s="64">
        <v>3011373</v>
      </c>
      <c r="I116" s="174">
        <f t="shared" si="10"/>
        <v>137.64565046083413</v>
      </c>
    </row>
    <row r="117" spans="1:9">
      <c r="A117" s="173">
        <v>43221</v>
      </c>
      <c r="B117" s="64">
        <v>14729306</v>
      </c>
      <c r="C117" s="174">
        <f t="shared" si="12"/>
        <v>161.50668162583597</v>
      </c>
      <c r="D117" s="64">
        <v>2094008</v>
      </c>
      <c r="E117" s="174">
        <f t="shared" si="11"/>
        <v>109.61252069622005</v>
      </c>
      <c r="F117" s="64">
        <v>709685</v>
      </c>
      <c r="G117" s="174">
        <f t="shared" si="6"/>
        <v>62.395101129325084</v>
      </c>
      <c r="H117" s="64">
        <v>3014740</v>
      </c>
      <c r="I117" s="174">
        <f t="shared" si="10"/>
        <v>137.79955132436103</v>
      </c>
    </row>
    <row r="118" spans="1:9">
      <c r="A118" s="173">
        <v>43252</v>
      </c>
      <c r="B118" s="64">
        <v>14570283</v>
      </c>
      <c r="C118" s="174">
        <f t="shared" si="12"/>
        <v>159.76299614383259</v>
      </c>
      <c r="D118" s="64">
        <v>2012848</v>
      </c>
      <c r="E118" s="174">
        <f t="shared" si="11"/>
        <v>105.36413569496636</v>
      </c>
      <c r="F118" s="64">
        <v>690116</v>
      </c>
      <c r="G118" s="174">
        <f t="shared" si="6"/>
        <v>60.674605791252901</v>
      </c>
      <c r="H118" s="64">
        <v>3019444</v>
      </c>
      <c r="I118" s="174">
        <f t="shared" si="10"/>
        <v>138.01456458899739</v>
      </c>
    </row>
    <row r="119" spans="1:9">
      <c r="A119" s="173">
        <v>43282</v>
      </c>
      <c r="B119" s="64">
        <v>14664384</v>
      </c>
      <c r="C119" s="174">
        <f t="shared" si="12"/>
        <v>160.79481259517613</v>
      </c>
      <c r="D119" s="64">
        <v>2125843</v>
      </c>
      <c r="E119" s="174">
        <f t="shared" si="11"/>
        <v>111.27894918950383</v>
      </c>
      <c r="F119" s="64">
        <v>722771</v>
      </c>
      <c r="G119" s="174">
        <f t="shared" si="6"/>
        <v>63.545614798598557</v>
      </c>
      <c r="H119" s="64">
        <v>3010588</v>
      </c>
      <c r="I119" s="174">
        <f t="shared" si="10"/>
        <v>137.6097692081259</v>
      </c>
    </row>
    <row r="120" spans="1:9">
      <c r="A120" s="173">
        <v>43313</v>
      </c>
      <c r="B120" s="64">
        <v>14482653</v>
      </c>
      <c r="C120" s="174">
        <f t="shared" si="12"/>
        <v>158.80213413778341</v>
      </c>
      <c r="D120" s="64">
        <v>2112407</v>
      </c>
      <c r="E120" s="174">
        <f t="shared" si="11"/>
        <v>110.57563104168662</v>
      </c>
      <c r="F120" s="64">
        <v>731726</v>
      </c>
      <c r="G120" s="174">
        <f t="shared" si="6"/>
        <v>64.332933299923951</v>
      </c>
      <c r="H120" s="64">
        <v>2998531</v>
      </c>
      <c r="I120" s="174">
        <f t="shared" si="10"/>
        <v>137.05866059168872</v>
      </c>
    </row>
    <row r="121" spans="1:9">
      <c r="A121" s="173">
        <v>43344</v>
      </c>
      <c r="B121" s="64">
        <v>14809349</v>
      </c>
      <c r="C121" s="174">
        <f t="shared" si="12"/>
        <v>162.38435225861235</v>
      </c>
      <c r="D121" s="64">
        <v>2093566</v>
      </c>
      <c r="E121" s="174">
        <f t="shared" si="11"/>
        <v>109.58938385331032</v>
      </c>
      <c r="F121" s="64">
        <v>717286</v>
      </c>
      <c r="G121" s="174">
        <f t="shared" si="6"/>
        <v>63.063376721572354</v>
      </c>
      <c r="H121" s="64">
        <v>3001713</v>
      </c>
      <c r="I121" s="174">
        <f t="shared" si="10"/>
        <v>137.20410536381306</v>
      </c>
    </row>
    <row r="122" spans="1:9">
      <c r="A122" s="173">
        <v>43374</v>
      </c>
      <c r="B122" s="64">
        <v>14695062</v>
      </c>
      <c r="C122" s="174">
        <f t="shared" si="12"/>
        <v>161.13119653471253</v>
      </c>
      <c r="D122" s="64">
        <v>2179274</v>
      </c>
      <c r="E122" s="174">
        <f t="shared" si="11"/>
        <v>114.07583754586146</v>
      </c>
      <c r="F122" s="64">
        <v>725162</v>
      </c>
      <c r="G122" s="174">
        <f t="shared" si="6"/>
        <v>63.755830157243899</v>
      </c>
      <c r="H122" s="64">
        <v>3020919</v>
      </c>
      <c r="I122" s="174">
        <f t="shared" si="10"/>
        <v>138.08198477720711</v>
      </c>
    </row>
    <row r="123" spans="1:9">
      <c r="A123" s="173">
        <v>43405</v>
      </c>
      <c r="B123" s="64">
        <v>14448590</v>
      </c>
      <c r="C123" s="174">
        <f t="shared" si="12"/>
        <v>158.42863370971025</v>
      </c>
      <c r="D123" s="64">
        <v>2182185</v>
      </c>
      <c r="E123" s="174">
        <f t="shared" si="11"/>
        <v>114.2282161651154</v>
      </c>
      <c r="F123" s="64">
        <v>697445</v>
      </c>
      <c r="G123" s="174">
        <f t="shared" si="6"/>
        <v>61.318967298367774</v>
      </c>
      <c r="H123" s="64">
        <v>3021127</v>
      </c>
      <c r="I123" s="174">
        <f t="shared" si="10"/>
        <v>138.09149216645974</v>
      </c>
    </row>
    <row r="124" spans="1:9">
      <c r="A124" s="173">
        <v>43435</v>
      </c>
      <c r="B124" s="64">
        <v>14229170</v>
      </c>
      <c r="C124" s="174">
        <f t="shared" si="12"/>
        <v>156.02269577330367</v>
      </c>
      <c r="D124" s="64">
        <v>2137124</v>
      </c>
      <c r="E124" s="174">
        <f t="shared" si="11"/>
        <v>111.86946214168647</v>
      </c>
      <c r="F124" s="64">
        <v>696175</v>
      </c>
      <c r="G124" s="174">
        <f t="shared" si="6"/>
        <v>61.20730962146289</v>
      </c>
      <c r="H124" s="64">
        <v>3031311</v>
      </c>
      <c r="I124" s="174">
        <f t="shared" si="10"/>
        <v>138.55698857102112</v>
      </c>
    </row>
    <row r="125" spans="1:9">
      <c r="A125" s="173">
        <v>43466</v>
      </c>
      <c r="B125" s="64">
        <v>13826757</v>
      </c>
      <c r="C125" s="174">
        <f t="shared" si="12"/>
        <v>151.61024156309867</v>
      </c>
      <c r="D125" s="64">
        <v>2093860</v>
      </c>
      <c r="E125" s="174">
        <f t="shared" si="11"/>
        <v>109.60477351805118</v>
      </c>
      <c r="F125" s="64">
        <v>697558</v>
      </c>
      <c r="G125" s="174">
        <f t="shared" si="6"/>
        <v>61.328902194029389</v>
      </c>
      <c r="H125" s="64">
        <v>3031311</v>
      </c>
      <c r="I125" s="174">
        <f t="shared" si="10"/>
        <v>138.55698857102112</v>
      </c>
    </row>
    <row r="126" spans="1:9">
      <c r="A126" s="173">
        <v>43497</v>
      </c>
      <c r="B126" s="64">
        <v>13807689</v>
      </c>
      <c r="C126" s="174">
        <f t="shared" si="12"/>
        <v>151.40116114849928</v>
      </c>
      <c r="D126" s="64">
        <v>2116418</v>
      </c>
      <c r="E126" s="174">
        <f t="shared" si="11"/>
        <v>110.7855900392227</v>
      </c>
      <c r="F126" s="64">
        <v>684960</v>
      </c>
      <c r="G126" s="174">
        <f t="shared" si="6"/>
        <v>60.221293206905187</v>
      </c>
      <c r="H126" s="64">
        <v>3031311</v>
      </c>
      <c r="I126" s="174">
        <f t="shared" si="10"/>
        <v>138.55698857102112</v>
      </c>
    </row>
    <row r="127" spans="1:9">
      <c r="A127" s="173">
        <v>43525</v>
      </c>
      <c r="B127" s="64">
        <v>13994899</v>
      </c>
      <c r="C127" s="174">
        <f t="shared" si="12"/>
        <v>153.45391678187215</v>
      </c>
      <c r="D127" s="64">
        <v>2121364</v>
      </c>
      <c r="E127" s="174">
        <f t="shared" si="11"/>
        <v>111.04449235829861</v>
      </c>
      <c r="F127" s="64">
        <v>672147</v>
      </c>
      <c r="G127" s="174">
        <f t="shared" si="6"/>
        <v>59.094781542194731</v>
      </c>
      <c r="H127" s="64">
        <v>3031311</v>
      </c>
      <c r="I127" s="174">
        <f t="shared" si="10"/>
        <v>138.55698857102112</v>
      </c>
    </row>
    <row r="128" spans="1:9">
      <c r="A128" s="173">
        <v>43556</v>
      </c>
      <c r="B128" s="64">
        <v>14226393</v>
      </c>
      <c r="C128" s="174">
        <f t="shared" si="12"/>
        <v>155.99224599821753</v>
      </c>
      <c r="D128" s="64">
        <v>2101613</v>
      </c>
      <c r="E128" s="174">
        <f t="shared" si="11"/>
        <v>110.01061049334344</v>
      </c>
      <c r="F128" s="64">
        <v>660082</v>
      </c>
      <c r="G128" s="174">
        <f t="shared" si="6"/>
        <v>58.034033611598332</v>
      </c>
      <c r="H128" s="64">
        <v>3031311</v>
      </c>
      <c r="I128" s="174">
        <f t="shared" si="10"/>
        <v>138.55698857102112</v>
      </c>
    </row>
    <row r="129" spans="1:9">
      <c r="A129" s="173">
        <v>43586</v>
      </c>
      <c r="B129" s="64">
        <v>14324472</v>
      </c>
      <c r="C129" s="174">
        <f t="shared" si="12"/>
        <v>157.06768117671001</v>
      </c>
      <c r="D129" s="64">
        <v>2155104</v>
      </c>
      <c r="E129" s="174">
        <f t="shared" si="11"/>
        <v>112.81063959760738</v>
      </c>
      <c r="F129" s="64">
        <v>683063</v>
      </c>
      <c r="G129" s="174">
        <f t="shared" si="6"/>
        <v>60.054510046992938</v>
      </c>
      <c r="H129" s="65">
        <v>3055833</v>
      </c>
      <c r="I129" s="174">
        <f t="shared" si="10"/>
        <v>139.6778549135833</v>
      </c>
    </row>
    <row r="130" spans="1:9">
      <c r="A130" s="173">
        <v>43617</v>
      </c>
      <c r="B130" s="64">
        <v>14287607</v>
      </c>
      <c r="C130" s="174">
        <f t="shared" si="12"/>
        <v>156.66345684882</v>
      </c>
      <c r="D130" s="64">
        <v>2187064</v>
      </c>
      <c r="E130" s="174">
        <f t="shared" si="11"/>
        <v>114.48361131569594</v>
      </c>
      <c r="F130" s="64">
        <v>687878</v>
      </c>
      <c r="G130" s="174">
        <f t="shared" si="6"/>
        <v>60.477842105494531</v>
      </c>
      <c r="H130" s="65">
        <v>3058258</v>
      </c>
      <c r="I130" s="174">
        <f t="shared" si="10"/>
        <v>139.78869827386035</v>
      </c>
    </row>
    <row r="131" spans="1:9">
      <c r="A131" s="173">
        <v>43647</v>
      </c>
      <c r="B131" s="64">
        <v>14198097</v>
      </c>
      <c r="C131" s="174">
        <f t="shared" si="12"/>
        <v>155.68198066302219</v>
      </c>
      <c r="D131" s="64">
        <v>2113353</v>
      </c>
      <c r="E131" s="174">
        <f t="shared" si="11"/>
        <v>110.62515016700927</v>
      </c>
      <c r="F131" s="64">
        <v>722309</v>
      </c>
      <c r="G131" s="174">
        <f t="shared" si="6"/>
        <v>63.504996021645766</v>
      </c>
      <c r="H131" s="65">
        <v>3069057</v>
      </c>
      <c r="I131" s="174">
        <f t="shared" si="10"/>
        <v>140.28230546876</v>
      </c>
    </row>
    <row r="132" spans="1:9">
      <c r="A132" s="173">
        <v>43678</v>
      </c>
      <c r="B132" s="64">
        <v>14119665</v>
      </c>
      <c r="C132" s="174">
        <f t="shared" si="12"/>
        <v>154.82197462789213</v>
      </c>
      <c r="D132" s="64">
        <v>2129965</v>
      </c>
      <c r="E132" s="174">
        <f t="shared" si="11"/>
        <v>111.49471857066658</v>
      </c>
      <c r="F132" s="64">
        <v>653350</v>
      </c>
      <c r="G132" s="174">
        <f t="shared" si="6"/>
        <v>57.442160004571804</v>
      </c>
      <c r="H132" s="65">
        <v>3042624</v>
      </c>
      <c r="I132" s="174">
        <f t="shared" si="10"/>
        <v>139.07408998743929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workbookViewId="0">
      <selection activeCell="H85" sqref="H85"/>
    </sheetView>
  </sheetViews>
  <sheetFormatPr defaultRowHeight="15"/>
  <cols>
    <col min="1" max="1" width="9.140625" style="158"/>
    <col min="2" max="2" width="16.7109375" style="158" customWidth="1"/>
    <col min="3" max="3" width="10.140625" style="158" customWidth="1"/>
    <col min="4" max="4" width="21.28515625" style="158" customWidth="1"/>
    <col min="5" max="5" width="9.28515625" style="158" customWidth="1"/>
    <col min="6" max="6" width="11.7109375" style="158" customWidth="1"/>
    <col min="7" max="7" width="8.7109375" style="158" customWidth="1"/>
    <col min="8" max="8" width="10.5703125" style="158" bestFit="1" customWidth="1"/>
    <col min="9" max="16384" width="9.140625" style="158"/>
  </cols>
  <sheetData>
    <row r="1" spans="1:8" ht="45">
      <c r="A1" s="175" t="s">
        <v>0</v>
      </c>
      <c r="B1" s="175" t="s">
        <v>286</v>
      </c>
      <c r="C1" s="175" t="s">
        <v>287</v>
      </c>
      <c r="D1" s="175" t="s">
        <v>288</v>
      </c>
      <c r="E1" s="175" t="s">
        <v>289</v>
      </c>
      <c r="F1" s="175" t="s">
        <v>290</v>
      </c>
      <c r="G1" s="175" t="s">
        <v>291</v>
      </c>
      <c r="H1" s="175" t="s">
        <v>292</v>
      </c>
    </row>
    <row r="2" spans="1:8">
      <c r="A2" s="176">
        <v>41275</v>
      </c>
      <c r="B2" s="160">
        <v>11698045</v>
      </c>
      <c r="C2" s="177">
        <f>(B2/$B$2)*100</f>
        <v>100</v>
      </c>
      <c r="D2" s="160">
        <v>2963719</v>
      </c>
      <c r="E2" s="177">
        <f>(D2/$D$2)*100</f>
        <v>100</v>
      </c>
      <c r="F2" s="160">
        <v>2667984</v>
      </c>
      <c r="G2" s="177">
        <f>(F2/$F$2*100)</f>
        <v>100</v>
      </c>
      <c r="H2" s="160">
        <f>B2+D2+F2</f>
        <v>17329748</v>
      </c>
    </row>
    <row r="3" spans="1:8">
      <c r="A3" s="176">
        <v>41306</v>
      </c>
      <c r="B3" s="160">
        <v>11620928</v>
      </c>
      <c r="C3" s="177">
        <f t="shared" ref="C3:C74" si="0">(B3/$B$2)*100</f>
        <v>99.340770188522953</v>
      </c>
      <c r="D3" s="160">
        <v>2969232</v>
      </c>
      <c r="E3" s="177">
        <f t="shared" ref="E3:E74" si="1">(D3/$D$2)*100</f>
        <v>100.18601628561952</v>
      </c>
      <c r="F3" s="160">
        <v>2670744</v>
      </c>
      <c r="G3" s="177">
        <f t="shared" ref="G3:G63" si="2">(F3/$F$2*100)</f>
        <v>100.10344889624525</v>
      </c>
      <c r="H3" s="160">
        <f>B3+D3+F3</f>
        <v>17260904</v>
      </c>
    </row>
    <row r="4" spans="1:8">
      <c r="A4" s="176">
        <v>41334</v>
      </c>
      <c r="B4" s="160">
        <v>11896801</v>
      </c>
      <c r="C4" s="177">
        <f t="shared" si="0"/>
        <v>101.69905313238236</v>
      </c>
      <c r="D4" s="160">
        <v>2973096</v>
      </c>
      <c r="E4" s="177">
        <f t="shared" si="1"/>
        <v>100.31639301836645</v>
      </c>
      <c r="F4" s="160">
        <v>2651342</v>
      </c>
      <c r="G4" s="177">
        <f t="shared" si="2"/>
        <v>99.376233140828433</v>
      </c>
      <c r="H4" s="160">
        <f t="shared" ref="H4:H63" si="3">B4+D4+F4</f>
        <v>17521239</v>
      </c>
    </row>
    <row r="5" spans="1:8">
      <c r="A5" s="176">
        <v>41365</v>
      </c>
      <c r="B5" s="160">
        <v>12132681</v>
      </c>
      <c r="C5" s="177">
        <f t="shared" si="0"/>
        <v>103.71545843771331</v>
      </c>
      <c r="D5" s="160">
        <v>2976760</v>
      </c>
      <c r="E5" s="177">
        <f t="shared" si="1"/>
        <v>100.44002147302089</v>
      </c>
      <c r="F5" s="160">
        <v>2649513</v>
      </c>
      <c r="G5" s="177">
        <f t="shared" si="2"/>
        <v>99.307679506323879</v>
      </c>
      <c r="H5" s="160">
        <f t="shared" si="3"/>
        <v>17758954</v>
      </c>
    </row>
    <row r="6" spans="1:8">
      <c r="A6" s="176">
        <v>41395</v>
      </c>
      <c r="B6" s="160">
        <v>12216079</v>
      </c>
      <c r="C6" s="177">
        <f t="shared" si="0"/>
        <v>104.42838098160847</v>
      </c>
      <c r="D6" s="160">
        <v>2981302</v>
      </c>
      <c r="E6" s="177">
        <f t="shared" si="1"/>
        <v>100.59327486850135</v>
      </c>
      <c r="F6" s="160">
        <v>2650756</v>
      </c>
      <c r="G6" s="177">
        <f t="shared" si="2"/>
        <v>99.354268991118388</v>
      </c>
      <c r="H6" s="160">
        <f t="shared" si="3"/>
        <v>17848137</v>
      </c>
    </row>
    <row r="7" spans="1:8">
      <c r="A7" s="176">
        <v>41426</v>
      </c>
      <c r="B7" s="160">
        <v>12274403</v>
      </c>
      <c r="C7" s="177">
        <f t="shared" si="0"/>
        <v>104.92696001767816</v>
      </c>
      <c r="D7" s="160">
        <v>2974355</v>
      </c>
      <c r="E7" s="177">
        <f t="shared" si="1"/>
        <v>100.35887342895869</v>
      </c>
      <c r="F7" s="160">
        <v>2663305</v>
      </c>
      <c r="G7" s="177">
        <f t="shared" si="2"/>
        <v>99.82462413567697</v>
      </c>
      <c r="H7" s="160">
        <f t="shared" si="3"/>
        <v>17912063</v>
      </c>
    </row>
    <row r="8" spans="1:8">
      <c r="A8" s="176">
        <v>41456</v>
      </c>
      <c r="B8" s="160">
        <v>12200031</v>
      </c>
      <c r="C8" s="177">
        <f t="shared" si="0"/>
        <v>104.29119566560054</v>
      </c>
      <c r="D8" s="160">
        <v>2970694</v>
      </c>
      <c r="E8" s="177">
        <f t="shared" si="1"/>
        <v>100.23534619847563</v>
      </c>
      <c r="F8" s="160">
        <v>2668898</v>
      </c>
      <c r="G8" s="177">
        <f t="shared" si="2"/>
        <v>100.03425807651021</v>
      </c>
      <c r="H8" s="160">
        <f t="shared" si="3"/>
        <v>17839623</v>
      </c>
    </row>
    <row r="9" spans="1:8">
      <c r="A9" s="176">
        <v>41487</v>
      </c>
      <c r="B9" s="160">
        <v>12236880</v>
      </c>
      <c r="C9" s="177">
        <f t="shared" si="0"/>
        <v>104.60619701839069</v>
      </c>
      <c r="D9" s="160">
        <v>2931681</v>
      </c>
      <c r="E9" s="177">
        <f t="shared" si="1"/>
        <v>98.91899333236384</v>
      </c>
      <c r="F9" s="160">
        <v>2663081</v>
      </c>
      <c r="G9" s="177">
        <f t="shared" si="2"/>
        <v>99.816228283228085</v>
      </c>
      <c r="H9" s="160">
        <f t="shared" si="3"/>
        <v>17831642</v>
      </c>
    </row>
    <row r="10" spans="1:8">
      <c r="A10" s="176">
        <v>41518</v>
      </c>
      <c r="B10" s="160">
        <v>12523723</v>
      </c>
      <c r="C10" s="177">
        <f t="shared" si="0"/>
        <v>107.05825631547836</v>
      </c>
      <c r="D10" s="160">
        <v>2883080</v>
      </c>
      <c r="E10" s="177">
        <f t="shared" si="1"/>
        <v>97.279128014497999</v>
      </c>
      <c r="F10" s="160">
        <v>2707070</v>
      </c>
      <c r="G10" s="177">
        <f t="shared" si="2"/>
        <v>101.46500128936304</v>
      </c>
      <c r="H10" s="160">
        <f t="shared" si="3"/>
        <v>18113873</v>
      </c>
    </row>
    <row r="11" spans="1:8">
      <c r="A11" s="176">
        <v>41548</v>
      </c>
      <c r="B11" s="160">
        <v>12297151</v>
      </c>
      <c r="C11" s="177">
        <f t="shared" si="0"/>
        <v>105.12141986118193</v>
      </c>
      <c r="D11" s="160">
        <v>2856746</v>
      </c>
      <c r="E11" s="177">
        <f t="shared" si="1"/>
        <v>96.390582238059679</v>
      </c>
      <c r="F11" s="160">
        <v>2756891</v>
      </c>
      <c r="G11" s="177">
        <f t="shared" si="2"/>
        <v>103.33236631104235</v>
      </c>
      <c r="H11" s="160">
        <f t="shared" si="3"/>
        <v>17910788</v>
      </c>
    </row>
    <row r="12" spans="1:8">
      <c r="A12" s="176">
        <v>41579</v>
      </c>
      <c r="B12" s="160">
        <v>12433976</v>
      </c>
      <c r="C12" s="177">
        <f t="shared" si="0"/>
        <v>106.29105974545318</v>
      </c>
      <c r="D12" s="160">
        <v>2800861</v>
      </c>
      <c r="E12" s="177">
        <f t="shared" si="1"/>
        <v>94.504944632065317</v>
      </c>
      <c r="F12" s="160">
        <v>2766055</v>
      </c>
      <c r="G12" s="177">
        <f t="shared" si="2"/>
        <v>103.6758466317639</v>
      </c>
      <c r="H12" s="160">
        <f t="shared" si="3"/>
        <v>18000892</v>
      </c>
    </row>
    <row r="13" spans="1:8">
      <c r="A13" s="176">
        <v>41609</v>
      </c>
      <c r="B13" s="160">
        <v>12363785</v>
      </c>
      <c r="C13" s="177">
        <f t="shared" si="0"/>
        <v>105.69103640822036</v>
      </c>
      <c r="D13" s="160">
        <v>2760917</v>
      </c>
      <c r="E13" s="177">
        <f t="shared" si="1"/>
        <v>93.157178531432976</v>
      </c>
      <c r="F13" s="160">
        <v>2822178</v>
      </c>
      <c r="G13" s="177">
        <f t="shared" si="2"/>
        <v>105.77941996653652</v>
      </c>
      <c r="H13" s="160">
        <f t="shared" si="3"/>
        <v>17946880</v>
      </c>
    </row>
    <row r="14" spans="1:8">
      <c r="A14" s="176">
        <v>41640</v>
      </c>
      <c r="B14" s="160">
        <v>12329012</v>
      </c>
      <c r="C14" s="177">
        <f t="shared" si="0"/>
        <v>105.39378161051698</v>
      </c>
      <c r="D14" s="160">
        <v>2720965</v>
      </c>
      <c r="E14" s="177">
        <f t="shared" si="1"/>
        <v>91.809142499676923</v>
      </c>
      <c r="F14" s="160">
        <v>2838873</v>
      </c>
      <c r="G14" s="177">
        <f t="shared" si="2"/>
        <v>106.40517334436788</v>
      </c>
      <c r="H14" s="160">
        <f t="shared" si="3"/>
        <v>17888850</v>
      </c>
    </row>
    <row r="15" spans="1:8">
      <c r="A15" s="176">
        <v>41671</v>
      </c>
      <c r="B15" s="160">
        <v>12355589</v>
      </c>
      <c r="C15" s="177">
        <f t="shared" si="0"/>
        <v>105.62097341906276</v>
      </c>
      <c r="D15" s="160">
        <v>2855300</v>
      </c>
      <c r="E15" s="177">
        <f t="shared" si="1"/>
        <v>96.341792187450963</v>
      </c>
      <c r="F15" s="160">
        <v>2836699</v>
      </c>
      <c r="G15" s="177">
        <f t="shared" si="2"/>
        <v>106.32368859783267</v>
      </c>
      <c r="H15" s="160">
        <f t="shared" si="3"/>
        <v>18047588</v>
      </c>
    </row>
    <row r="16" spans="1:8">
      <c r="A16" s="176">
        <v>41699</v>
      </c>
      <c r="B16" s="160">
        <v>12566310</v>
      </c>
      <c r="C16" s="177">
        <f t="shared" si="0"/>
        <v>107.42230859942836</v>
      </c>
      <c r="D16" s="160">
        <v>2871284</v>
      </c>
      <c r="E16" s="177">
        <f t="shared" si="1"/>
        <v>96.881114572602868</v>
      </c>
      <c r="F16" s="160">
        <v>2849623</v>
      </c>
      <c r="G16" s="177">
        <f t="shared" si="2"/>
        <v>106.80809929894633</v>
      </c>
      <c r="H16" s="160">
        <f t="shared" si="3"/>
        <v>18287217</v>
      </c>
    </row>
    <row r="17" spans="1:8">
      <c r="A17" s="176">
        <v>41730</v>
      </c>
      <c r="B17" s="160">
        <v>12730077</v>
      </c>
      <c r="C17" s="177">
        <f t="shared" si="0"/>
        <v>108.8222604717284</v>
      </c>
      <c r="D17" s="160">
        <v>2815090</v>
      </c>
      <c r="E17" s="177">
        <f t="shared" si="1"/>
        <v>94.985050876955611</v>
      </c>
      <c r="F17" s="160">
        <v>2844868</v>
      </c>
      <c r="G17" s="177">
        <f t="shared" si="2"/>
        <v>106.62987484182813</v>
      </c>
      <c r="H17" s="160">
        <f t="shared" si="3"/>
        <v>18390035</v>
      </c>
    </row>
    <row r="18" spans="1:8">
      <c r="A18" s="176">
        <v>41760</v>
      </c>
      <c r="B18" s="160">
        <v>12922571</v>
      </c>
      <c r="C18" s="177">
        <f t="shared" si="0"/>
        <v>110.46778329199452</v>
      </c>
      <c r="D18" s="160">
        <v>2815276</v>
      </c>
      <c r="E18" s="177">
        <f t="shared" si="1"/>
        <v>94.991326775581626</v>
      </c>
      <c r="F18" s="160">
        <v>2849314</v>
      </c>
      <c r="G18" s="177">
        <f t="shared" si="2"/>
        <v>106.79651752034496</v>
      </c>
      <c r="H18" s="160">
        <f t="shared" si="3"/>
        <v>18587161</v>
      </c>
    </row>
    <row r="19" spans="1:8">
      <c r="A19" s="176">
        <v>41791</v>
      </c>
      <c r="B19" s="160">
        <v>13034290</v>
      </c>
      <c r="C19" s="177">
        <f t="shared" si="0"/>
        <v>111.42280611845825</v>
      </c>
      <c r="D19" s="160">
        <v>2816946</v>
      </c>
      <c r="E19" s="177">
        <f t="shared" si="1"/>
        <v>95.04767489765392</v>
      </c>
      <c r="F19" s="160">
        <v>2852087</v>
      </c>
      <c r="G19" s="177">
        <f t="shared" si="2"/>
        <v>106.90045367588412</v>
      </c>
      <c r="H19" s="160">
        <f t="shared" si="3"/>
        <v>18703323</v>
      </c>
    </row>
    <row r="20" spans="1:8">
      <c r="A20" s="176">
        <v>41821</v>
      </c>
      <c r="B20" s="160">
        <v>12701507</v>
      </c>
      <c r="C20" s="177">
        <f t="shared" si="0"/>
        <v>108.57803162836184</v>
      </c>
      <c r="D20" s="160">
        <v>2875917</v>
      </c>
      <c r="E20" s="177">
        <f t="shared" si="1"/>
        <v>97.037438434615424</v>
      </c>
      <c r="F20" s="160">
        <v>2864800</v>
      </c>
      <c r="G20" s="177">
        <f t="shared" si="2"/>
        <v>107.37695578384279</v>
      </c>
      <c r="H20" s="160">
        <f t="shared" si="3"/>
        <v>18442224</v>
      </c>
    </row>
    <row r="21" spans="1:8">
      <c r="A21" s="176">
        <v>41852</v>
      </c>
      <c r="B21" s="160">
        <v>12884711</v>
      </c>
      <c r="C21" s="177">
        <f t="shared" si="0"/>
        <v>110.14413946945835</v>
      </c>
      <c r="D21" s="160">
        <v>2909657</v>
      </c>
      <c r="E21" s="177">
        <f t="shared" si="1"/>
        <v>98.175872948818693</v>
      </c>
      <c r="F21" s="160">
        <v>2859563</v>
      </c>
      <c r="G21" s="177">
        <f t="shared" si="2"/>
        <v>107.18066525136582</v>
      </c>
      <c r="H21" s="160">
        <f t="shared" si="3"/>
        <v>18653931</v>
      </c>
    </row>
    <row r="22" spans="1:8">
      <c r="A22" s="176">
        <v>41883</v>
      </c>
      <c r="B22" s="160">
        <v>13155308</v>
      </c>
      <c r="C22" s="177">
        <f t="shared" si="0"/>
        <v>112.45732086002404</v>
      </c>
      <c r="D22" s="160">
        <v>2907549</v>
      </c>
      <c r="E22" s="177">
        <f t="shared" si="1"/>
        <v>98.104746097723833</v>
      </c>
      <c r="F22" s="160">
        <v>2879940</v>
      </c>
      <c r="G22" s="177">
        <f t="shared" si="2"/>
        <v>107.94442545382581</v>
      </c>
      <c r="H22" s="160">
        <f t="shared" si="3"/>
        <v>18942797</v>
      </c>
    </row>
    <row r="23" spans="1:8">
      <c r="A23" s="176">
        <v>41913</v>
      </c>
      <c r="B23" s="160">
        <v>13072609</v>
      </c>
      <c r="C23" s="177">
        <f t="shared" si="0"/>
        <v>111.75037367354972</v>
      </c>
      <c r="D23" s="160">
        <v>2924846</v>
      </c>
      <c r="E23" s="177">
        <f t="shared" si="1"/>
        <v>98.688370928552942</v>
      </c>
      <c r="F23" s="160">
        <v>2908367</v>
      </c>
      <c r="G23" s="177">
        <f t="shared" si="2"/>
        <v>109.0099116036678</v>
      </c>
      <c r="H23" s="160">
        <f t="shared" si="3"/>
        <v>18905822</v>
      </c>
    </row>
    <row r="24" spans="1:8">
      <c r="A24" s="176">
        <v>41944</v>
      </c>
      <c r="B24" s="160">
        <v>13100694</v>
      </c>
      <c r="C24" s="177">
        <f t="shared" si="0"/>
        <v>111.99045652500055</v>
      </c>
      <c r="D24" s="160">
        <v>2868886</v>
      </c>
      <c r="E24" s="177">
        <f t="shared" si="1"/>
        <v>96.800202718273894</v>
      </c>
      <c r="F24" s="160">
        <v>2929226</v>
      </c>
      <c r="G24" s="177">
        <f t="shared" si="2"/>
        <v>109.79173788148655</v>
      </c>
      <c r="H24" s="160">
        <f t="shared" si="3"/>
        <v>18898806</v>
      </c>
    </row>
    <row r="25" spans="1:8">
      <c r="A25" s="176">
        <v>41974</v>
      </c>
      <c r="B25" s="160">
        <v>13093230</v>
      </c>
      <c r="C25" s="177">
        <f t="shared" si="0"/>
        <v>111.92665099168279</v>
      </c>
      <c r="D25" s="160">
        <v>2827633</v>
      </c>
      <c r="E25" s="177">
        <f t="shared" si="1"/>
        <v>95.40826913752619</v>
      </c>
      <c r="F25" s="160">
        <v>2909003</v>
      </c>
      <c r="G25" s="177">
        <f t="shared" si="2"/>
        <v>109.03374982758518</v>
      </c>
      <c r="H25" s="160">
        <f t="shared" si="3"/>
        <v>18829866</v>
      </c>
    </row>
    <row r="26" spans="1:8">
      <c r="A26" s="176">
        <v>42005</v>
      </c>
      <c r="B26" s="160">
        <v>12913416</v>
      </c>
      <c r="C26" s="177">
        <f t="shared" si="0"/>
        <v>110.38952235181179</v>
      </c>
      <c r="D26" s="160">
        <v>2821819</v>
      </c>
      <c r="E26" s="177">
        <f t="shared" si="1"/>
        <v>95.212096693377475</v>
      </c>
      <c r="F26" s="160">
        <v>2926680</v>
      </c>
      <c r="G26" s="177">
        <f t="shared" si="2"/>
        <v>109.69631002284872</v>
      </c>
      <c r="H26" s="160">
        <f t="shared" si="3"/>
        <v>18661915</v>
      </c>
    </row>
    <row r="27" spans="1:8">
      <c r="A27" s="176">
        <v>42036</v>
      </c>
      <c r="B27" s="160">
        <v>12851205</v>
      </c>
      <c r="C27" s="177">
        <f t="shared" si="0"/>
        <v>109.85771554135755</v>
      </c>
      <c r="D27" s="160">
        <v>2914541</v>
      </c>
      <c r="E27" s="177">
        <f t="shared" si="1"/>
        <v>98.340665899837333</v>
      </c>
      <c r="F27" s="160">
        <v>2929385</v>
      </c>
      <c r="G27" s="177">
        <f t="shared" si="2"/>
        <v>109.7976974374659</v>
      </c>
      <c r="H27" s="160">
        <f t="shared" si="3"/>
        <v>18695131</v>
      </c>
    </row>
    <row r="28" spans="1:8">
      <c r="A28" s="176">
        <v>42064</v>
      </c>
      <c r="B28" s="160">
        <v>13148326</v>
      </c>
      <c r="C28" s="177">
        <f t="shared" si="0"/>
        <v>112.39763567331123</v>
      </c>
      <c r="D28" s="160">
        <v>2898016</v>
      </c>
      <c r="E28" s="177">
        <f t="shared" si="1"/>
        <v>97.783089422445244</v>
      </c>
      <c r="F28" s="160">
        <v>2926533</v>
      </c>
      <c r="G28" s="177">
        <f t="shared" si="2"/>
        <v>109.69080024467912</v>
      </c>
      <c r="H28" s="160">
        <f t="shared" si="3"/>
        <v>18972875</v>
      </c>
    </row>
    <row r="29" spans="1:8">
      <c r="A29" s="176">
        <v>42095</v>
      </c>
      <c r="B29" s="160">
        <v>13451823</v>
      </c>
      <c r="C29" s="177">
        <f t="shared" si="0"/>
        <v>114.99206063919227</v>
      </c>
      <c r="D29" s="160">
        <v>2789168</v>
      </c>
      <c r="E29" s="177">
        <f t="shared" si="1"/>
        <v>94.110406553387833</v>
      </c>
      <c r="F29" s="160">
        <v>2928695</v>
      </c>
      <c r="G29" s="177">
        <f t="shared" si="2"/>
        <v>109.77183521340457</v>
      </c>
      <c r="H29" s="160">
        <f t="shared" si="3"/>
        <v>19169686</v>
      </c>
    </row>
    <row r="30" spans="1:8">
      <c r="A30" s="176">
        <v>42125</v>
      </c>
      <c r="B30" s="160">
        <v>13585611</v>
      </c>
      <c r="C30" s="177">
        <f t="shared" si="0"/>
        <v>116.13573892047775</v>
      </c>
      <c r="D30" s="160">
        <v>2874835</v>
      </c>
      <c r="E30" s="177">
        <f t="shared" si="1"/>
        <v>97.000930250135056</v>
      </c>
      <c r="F30" s="160">
        <v>2928677</v>
      </c>
      <c r="G30" s="177">
        <f t="shared" si="2"/>
        <v>109.77116054668994</v>
      </c>
      <c r="H30" s="160">
        <f t="shared" si="3"/>
        <v>19389123</v>
      </c>
    </row>
    <row r="31" spans="1:8">
      <c r="A31" s="176">
        <v>42156</v>
      </c>
      <c r="B31" s="160">
        <v>13596512</v>
      </c>
      <c r="C31" s="177">
        <f t="shared" si="0"/>
        <v>116.22892543155716</v>
      </c>
      <c r="D31" s="160">
        <v>2829934</v>
      </c>
      <c r="E31" s="177">
        <f t="shared" si="1"/>
        <v>95.485908076980309</v>
      </c>
      <c r="F31" s="160">
        <v>2936848</v>
      </c>
      <c r="G31" s="177">
        <f t="shared" si="2"/>
        <v>110.0774217536537</v>
      </c>
      <c r="H31" s="160">
        <f t="shared" si="3"/>
        <v>19363294</v>
      </c>
    </row>
    <row r="32" spans="1:8">
      <c r="A32" s="176">
        <v>42186</v>
      </c>
      <c r="B32" s="160">
        <v>13318215</v>
      </c>
      <c r="C32" s="177">
        <f t="shared" si="0"/>
        <v>113.84992107655596</v>
      </c>
      <c r="D32" s="160">
        <v>2838611</v>
      </c>
      <c r="E32" s="177">
        <f t="shared" si="1"/>
        <v>95.778682122023042</v>
      </c>
      <c r="F32" s="160">
        <v>2948014</v>
      </c>
      <c r="G32" s="177">
        <f t="shared" si="2"/>
        <v>110.49594000563721</v>
      </c>
      <c r="H32" s="160">
        <f t="shared" si="3"/>
        <v>19104840</v>
      </c>
    </row>
    <row r="33" spans="1:8">
      <c r="A33" s="176">
        <v>42217</v>
      </c>
      <c r="B33" s="160">
        <v>13566414</v>
      </c>
      <c r="C33" s="177">
        <f t="shared" si="0"/>
        <v>115.97163457654676</v>
      </c>
      <c r="D33" s="160">
        <v>2629792</v>
      </c>
      <c r="E33" s="177">
        <f t="shared" si="1"/>
        <v>88.732838707043413</v>
      </c>
      <c r="F33" s="160">
        <v>2949836</v>
      </c>
      <c r="G33" s="177">
        <f t="shared" si="2"/>
        <v>110.56423126975274</v>
      </c>
      <c r="H33" s="160">
        <f t="shared" si="3"/>
        <v>19146042</v>
      </c>
    </row>
    <row r="34" spans="1:8">
      <c r="A34" s="176">
        <v>42248</v>
      </c>
      <c r="B34" s="160">
        <v>13489364</v>
      </c>
      <c r="C34" s="177">
        <f t="shared" si="0"/>
        <v>115.31297751034468</v>
      </c>
      <c r="D34" s="160">
        <v>2841359</v>
      </c>
      <c r="E34" s="177">
        <f t="shared" si="1"/>
        <v>95.871403463013877</v>
      </c>
      <c r="F34" s="160">
        <v>2967562</v>
      </c>
      <c r="G34" s="177">
        <f t="shared" si="2"/>
        <v>111.22862805773947</v>
      </c>
      <c r="H34" s="160">
        <f t="shared" si="3"/>
        <v>19298285</v>
      </c>
    </row>
    <row r="35" spans="1:8">
      <c r="A35" s="176">
        <v>42278</v>
      </c>
      <c r="B35" s="160">
        <v>13741124</v>
      </c>
      <c r="C35" s="177">
        <f t="shared" si="0"/>
        <v>117.46513199427768</v>
      </c>
      <c r="D35" s="160">
        <v>2834268</v>
      </c>
      <c r="E35" s="177">
        <f t="shared" si="1"/>
        <v>95.6321432632446</v>
      </c>
      <c r="F35" s="160">
        <v>3071020</v>
      </c>
      <c r="G35" s="177">
        <f t="shared" si="2"/>
        <v>115.10638744460238</v>
      </c>
      <c r="H35" s="160">
        <f t="shared" si="3"/>
        <v>19646412</v>
      </c>
    </row>
    <row r="36" spans="1:8">
      <c r="A36" s="176">
        <v>42309</v>
      </c>
      <c r="B36" s="160">
        <v>13755572</v>
      </c>
      <c r="C36" s="177">
        <f t="shared" si="0"/>
        <v>117.58863981118213</v>
      </c>
      <c r="D36" s="160">
        <v>2830809</v>
      </c>
      <c r="E36" s="177">
        <f t="shared" si="1"/>
        <v>95.515431793634946</v>
      </c>
      <c r="F36" s="160">
        <v>2996123</v>
      </c>
      <c r="G36" s="177">
        <f t="shared" si="2"/>
        <v>112.29913672645712</v>
      </c>
      <c r="H36" s="160">
        <f t="shared" si="3"/>
        <v>19582504</v>
      </c>
    </row>
    <row r="37" spans="1:8">
      <c r="A37" s="176">
        <v>42339</v>
      </c>
      <c r="B37" s="160">
        <v>13713717</v>
      </c>
      <c r="C37" s="177">
        <f t="shared" si="0"/>
        <v>117.23084498307195</v>
      </c>
      <c r="D37" s="160">
        <v>2833035</v>
      </c>
      <c r="E37" s="177">
        <f t="shared" si="1"/>
        <v>95.590540128804378</v>
      </c>
      <c r="F37" s="160">
        <v>3031979</v>
      </c>
      <c r="G37" s="177">
        <f t="shared" si="2"/>
        <v>113.64307282202593</v>
      </c>
      <c r="H37" s="160">
        <f t="shared" si="3"/>
        <v>19578731</v>
      </c>
    </row>
    <row r="38" spans="1:8">
      <c r="A38" s="176">
        <v>42370</v>
      </c>
      <c r="B38" s="160">
        <v>13352629</v>
      </c>
      <c r="C38" s="177">
        <f t="shared" si="0"/>
        <v>114.14410698539798</v>
      </c>
      <c r="D38" s="160">
        <v>2803728</v>
      </c>
      <c r="E38" s="177">
        <f t="shared" si="1"/>
        <v>94.601681198521177</v>
      </c>
      <c r="F38" s="160">
        <v>3034105</v>
      </c>
      <c r="G38" s="177">
        <f t="shared" si="2"/>
        <v>113.72275845732209</v>
      </c>
      <c r="H38" s="160">
        <f t="shared" si="3"/>
        <v>19190462</v>
      </c>
    </row>
    <row r="39" spans="1:8">
      <c r="A39" s="176">
        <v>42401</v>
      </c>
      <c r="B39" s="160">
        <v>13258741</v>
      </c>
      <c r="C39" s="177">
        <f t="shared" si="0"/>
        <v>113.34151133800563</v>
      </c>
      <c r="D39" s="160">
        <v>2708174</v>
      </c>
      <c r="E39" s="177">
        <f t="shared" si="1"/>
        <v>91.377556374271649</v>
      </c>
      <c r="F39" s="160">
        <v>3059263</v>
      </c>
      <c r="G39" s="177">
        <f t="shared" si="2"/>
        <v>114.66571763548808</v>
      </c>
      <c r="H39" s="160">
        <f t="shared" si="3"/>
        <v>19026178</v>
      </c>
    </row>
    <row r="40" spans="1:8">
      <c r="A40" s="176">
        <v>42430</v>
      </c>
      <c r="B40" s="160">
        <v>13503330</v>
      </c>
      <c r="C40" s="177">
        <f t="shared" si="0"/>
        <v>115.43236498064419</v>
      </c>
      <c r="D40" s="160">
        <v>2683978</v>
      </c>
      <c r="E40" s="177">
        <f t="shared" si="1"/>
        <v>90.561149690642068</v>
      </c>
      <c r="F40" s="160">
        <v>3068719</v>
      </c>
      <c r="G40" s="177">
        <f t="shared" si="2"/>
        <v>115.02014254958051</v>
      </c>
      <c r="H40" s="160">
        <f t="shared" si="3"/>
        <v>19256027</v>
      </c>
    </row>
    <row r="41" spans="1:8">
      <c r="A41" s="176">
        <v>42461</v>
      </c>
      <c r="B41" s="160">
        <v>13665900</v>
      </c>
      <c r="C41" s="177">
        <f t="shared" si="0"/>
        <v>116.82208437392745</v>
      </c>
      <c r="D41" s="160">
        <v>2671866</v>
      </c>
      <c r="E41" s="177">
        <f t="shared" si="1"/>
        <v>90.152473969360784</v>
      </c>
      <c r="F41" s="160">
        <v>3062031</v>
      </c>
      <c r="G41" s="177">
        <f t="shared" si="2"/>
        <v>114.7694663836065</v>
      </c>
      <c r="H41" s="160">
        <f t="shared" si="3"/>
        <v>19399797</v>
      </c>
    </row>
    <row r="42" spans="1:8">
      <c r="A42" s="176">
        <v>42491</v>
      </c>
      <c r="B42" s="160">
        <v>13696518</v>
      </c>
      <c r="C42" s="177">
        <f t="shared" si="0"/>
        <v>117.08382041614647</v>
      </c>
      <c r="D42" s="160">
        <v>2683126</v>
      </c>
      <c r="E42" s="177">
        <f t="shared" si="1"/>
        <v>90.532402025968054</v>
      </c>
      <c r="F42" s="160">
        <v>3063975</v>
      </c>
      <c r="G42" s="177">
        <f t="shared" si="2"/>
        <v>114.84233038878796</v>
      </c>
      <c r="H42" s="160">
        <f t="shared" si="3"/>
        <v>19443619</v>
      </c>
    </row>
    <row r="43" spans="1:8">
      <c r="A43" s="178">
        <v>42522</v>
      </c>
      <c r="B43" s="160">
        <v>13686743</v>
      </c>
      <c r="C43" s="177">
        <f t="shared" si="0"/>
        <v>117.00025944506112</v>
      </c>
      <c r="D43" s="160">
        <v>2679867</v>
      </c>
      <c r="E43" s="177">
        <f t="shared" si="1"/>
        <v>90.422438834450901</v>
      </c>
      <c r="F43" s="160">
        <v>3083240</v>
      </c>
      <c r="G43" s="177">
        <f t="shared" si="2"/>
        <v>115.56441118087663</v>
      </c>
      <c r="H43" s="160">
        <f t="shared" si="3"/>
        <v>19449850</v>
      </c>
    </row>
    <row r="44" spans="1:8">
      <c r="A44" s="178">
        <v>42552</v>
      </c>
      <c r="B44" s="160">
        <v>13362031</v>
      </c>
      <c r="C44" s="177">
        <f t="shared" si="0"/>
        <v>114.22447938950482</v>
      </c>
      <c r="D44" s="160">
        <v>2684141</v>
      </c>
      <c r="E44" s="177">
        <f t="shared" si="1"/>
        <v>90.566649537287446</v>
      </c>
      <c r="F44" s="160">
        <v>3071724</v>
      </c>
      <c r="G44" s="177">
        <f t="shared" si="2"/>
        <v>115.13277440944174</v>
      </c>
      <c r="H44" s="160">
        <f t="shared" si="3"/>
        <v>19117896</v>
      </c>
    </row>
    <row r="45" spans="1:8">
      <c r="A45" s="178">
        <v>42583</v>
      </c>
      <c r="B45" s="160">
        <v>13471407</v>
      </c>
      <c r="C45" s="177">
        <f t="shared" si="0"/>
        <v>115.15947322821891</v>
      </c>
      <c r="D45" s="160">
        <v>2690074</v>
      </c>
      <c r="E45" s="177">
        <f t="shared" si="1"/>
        <v>90.766837206901201</v>
      </c>
      <c r="F45" s="160">
        <v>3042243</v>
      </c>
      <c r="G45" s="177">
        <f t="shared" si="2"/>
        <v>114.02778277530901</v>
      </c>
      <c r="H45" s="160">
        <f t="shared" si="3"/>
        <v>19203724</v>
      </c>
    </row>
    <row r="46" spans="1:8">
      <c r="A46" s="178">
        <v>42614</v>
      </c>
      <c r="B46" s="160">
        <v>13470684</v>
      </c>
      <c r="C46" s="177">
        <f t="shared" si="0"/>
        <v>115.15329270831151</v>
      </c>
      <c r="D46" s="160">
        <v>2692666</v>
      </c>
      <c r="E46" s="177">
        <f t="shared" si="1"/>
        <v>90.854294890979887</v>
      </c>
      <c r="F46" s="160">
        <v>2992784</v>
      </c>
      <c r="G46" s="177">
        <f t="shared" si="2"/>
        <v>112.17398605089086</v>
      </c>
      <c r="H46" s="160">
        <f t="shared" si="3"/>
        <v>19156134</v>
      </c>
    </row>
    <row r="47" spans="1:8">
      <c r="A47" s="178">
        <v>42644</v>
      </c>
      <c r="B47" s="160">
        <v>13660465</v>
      </c>
      <c r="C47" s="177">
        <f t="shared" si="0"/>
        <v>116.7756236191603</v>
      </c>
      <c r="D47" s="160">
        <v>2695038</v>
      </c>
      <c r="E47" s="177">
        <f t="shared" si="1"/>
        <v>90.934329469156822</v>
      </c>
      <c r="F47" s="160">
        <v>2994165</v>
      </c>
      <c r="G47" s="177">
        <f t="shared" si="2"/>
        <v>112.22574798049763</v>
      </c>
      <c r="H47" s="160">
        <f t="shared" si="3"/>
        <v>19349668</v>
      </c>
    </row>
    <row r="48" spans="1:8">
      <c r="A48" s="178">
        <v>42675</v>
      </c>
      <c r="B48" s="160">
        <v>13583875</v>
      </c>
      <c r="C48" s="177">
        <f t="shared" si="0"/>
        <v>116.12089883395046</v>
      </c>
      <c r="D48" s="160">
        <v>2706609</v>
      </c>
      <c r="E48" s="177">
        <f t="shared" si="1"/>
        <v>91.324751098197908</v>
      </c>
      <c r="F48" s="160">
        <v>2985474</v>
      </c>
      <c r="G48" s="177">
        <f t="shared" si="2"/>
        <v>111.89999640177753</v>
      </c>
      <c r="H48" s="160">
        <f t="shared" si="3"/>
        <v>19275958</v>
      </c>
    </row>
    <row r="49" spans="1:8">
      <c r="A49" s="178">
        <v>42705</v>
      </c>
      <c r="B49" s="160">
        <v>13415843</v>
      </c>
      <c r="C49" s="177">
        <f t="shared" si="0"/>
        <v>114.6844878781027</v>
      </c>
      <c r="D49" s="160">
        <v>2701537</v>
      </c>
      <c r="E49" s="177">
        <f t="shared" si="1"/>
        <v>91.153614765772332</v>
      </c>
      <c r="F49" s="160">
        <v>2981646</v>
      </c>
      <c r="G49" s="177">
        <f t="shared" si="2"/>
        <v>111.75651728046346</v>
      </c>
      <c r="H49" s="160">
        <f t="shared" si="3"/>
        <v>19099026</v>
      </c>
    </row>
    <row r="50" spans="1:8">
      <c r="A50" s="178">
        <v>42736</v>
      </c>
      <c r="B50" s="160">
        <v>13115945</v>
      </c>
      <c r="C50" s="177">
        <f t="shared" si="0"/>
        <v>112.12082873676756</v>
      </c>
      <c r="D50" s="160">
        <v>2520079</v>
      </c>
      <c r="E50" s="177">
        <f t="shared" si="1"/>
        <v>85.030969535235968</v>
      </c>
      <c r="F50" s="160">
        <v>2970210</v>
      </c>
      <c r="G50" s="177">
        <f t="shared" si="2"/>
        <v>111.32787902776029</v>
      </c>
      <c r="H50" s="160">
        <f t="shared" si="3"/>
        <v>18606234</v>
      </c>
    </row>
    <row r="51" spans="1:8">
      <c r="A51" s="178">
        <v>42767</v>
      </c>
      <c r="B51" s="160">
        <v>13126079</v>
      </c>
      <c r="C51" s="177">
        <f t="shared" si="0"/>
        <v>112.20745859671423</v>
      </c>
      <c r="D51" s="160">
        <v>2698940</v>
      </c>
      <c r="E51" s="177">
        <f t="shared" si="1"/>
        <v>91.065988374741323</v>
      </c>
      <c r="F51" s="160">
        <v>2965218</v>
      </c>
      <c r="G51" s="177">
        <f t="shared" si="2"/>
        <v>111.14077145889931</v>
      </c>
      <c r="H51" s="160">
        <f t="shared" si="3"/>
        <v>18790237</v>
      </c>
    </row>
    <row r="52" spans="1:8">
      <c r="A52" s="178">
        <v>42795</v>
      </c>
      <c r="B52" s="160">
        <v>13558783</v>
      </c>
      <c r="C52" s="177">
        <f t="shared" si="0"/>
        <v>115.90640145426011</v>
      </c>
      <c r="D52" s="160">
        <v>2734104</v>
      </c>
      <c r="E52" s="177">
        <f t="shared" si="1"/>
        <v>92.252470628963138</v>
      </c>
      <c r="F52" s="160">
        <v>2970810</v>
      </c>
      <c r="G52" s="177">
        <f t="shared" si="2"/>
        <v>111.35036791824839</v>
      </c>
      <c r="H52" s="160">
        <f t="shared" si="3"/>
        <v>19263697</v>
      </c>
    </row>
    <row r="53" spans="1:8">
      <c r="A53" s="178">
        <v>42826</v>
      </c>
      <c r="B53" s="160">
        <v>13849359</v>
      </c>
      <c r="C53" s="177">
        <f t="shared" si="0"/>
        <v>118.39037206644359</v>
      </c>
      <c r="D53" s="160">
        <v>2760089</v>
      </c>
      <c r="E53" s="177">
        <f t="shared" si="1"/>
        <v>93.129240660130066</v>
      </c>
      <c r="F53" s="160">
        <v>2969930</v>
      </c>
      <c r="G53" s="177">
        <f t="shared" si="2"/>
        <v>111.31738421219917</v>
      </c>
      <c r="H53" s="160">
        <f t="shared" si="3"/>
        <v>19579378</v>
      </c>
    </row>
    <row r="54" spans="1:8">
      <c r="A54" s="178">
        <v>42856</v>
      </c>
      <c r="B54" s="160">
        <v>14105505</v>
      </c>
      <c r="C54" s="177">
        <f t="shared" si="0"/>
        <v>120.580019994794</v>
      </c>
      <c r="D54" s="160">
        <v>2771634</v>
      </c>
      <c r="E54" s="177">
        <f t="shared" si="1"/>
        <v>93.518785013019112</v>
      </c>
      <c r="F54" s="160">
        <v>2970555</v>
      </c>
      <c r="G54" s="177">
        <f t="shared" si="2"/>
        <v>111.34081013979093</v>
      </c>
      <c r="H54" s="160">
        <f t="shared" si="3"/>
        <v>19847694</v>
      </c>
    </row>
    <row r="55" spans="1:8">
      <c r="A55" s="178">
        <v>42887</v>
      </c>
      <c r="B55" s="160">
        <v>14009873</v>
      </c>
      <c r="C55" s="177">
        <f t="shared" si="0"/>
        <v>119.76251587337885</v>
      </c>
      <c r="D55" s="160">
        <v>2789173</v>
      </c>
      <c r="E55" s="177">
        <f t="shared" si="1"/>
        <v>94.110575260340141</v>
      </c>
      <c r="F55" s="160">
        <v>2976758</v>
      </c>
      <c r="G55" s="177">
        <f t="shared" si="2"/>
        <v>111.57330778595373</v>
      </c>
      <c r="H55" s="160">
        <f t="shared" si="3"/>
        <v>19775804</v>
      </c>
    </row>
    <row r="56" spans="1:8">
      <c r="A56" s="178">
        <v>42917</v>
      </c>
      <c r="B56" s="160">
        <v>14195607</v>
      </c>
      <c r="C56" s="177">
        <f t="shared" si="0"/>
        <v>121.35025125993275</v>
      </c>
      <c r="D56" s="160">
        <v>2751389</v>
      </c>
      <c r="E56" s="177">
        <f t="shared" si="1"/>
        <v>92.835690563106681</v>
      </c>
      <c r="F56" s="160">
        <v>2975092</v>
      </c>
      <c r="G56" s="177">
        <f t="shared" si="2"/>
        <v>111.5108636333651</v>
      </c>
      <c r="H56" s="160">
        <f t="shared" si="3"/>
        <v>19922088</v>
      </c>
    </row>
    <row r="57" spans="1:8">
      <c r="A57" s="178">
        <v>42948</v>
      </c>
      <c r="B57" s="160">
        <v>14265038</v>
      </c>
      <c r="C57" s="177">
        <f t="shared" si="0"/>
        <v>121.94377778509144</v>
      </c>
      <c r="D57" s="160">
        <v>2753919</v>
      </c>
      <c r="E57" s="177">
        <f t="shared" si="1"/>
        <v>92.921056280976714</v>
      </c>
      <c r="F57" s="160">
        <v>2960311</v>
      </c>
      <c r="G57" s="177">
        <f t="shared" si="2"/>
        <v>110.95684981619081</v>
      </c>
      <c r="H57" s="160">
        <f t="shared" si="3"/>
        <v>19979268</v>
      </c>
    </row>
    <row r="58" spans="1:8">
      <c r="A58" s="178">
        <v>42979</v>
      </c>
      <c r="B58" s="160">
        <v>14547574</v>
      </c>
      <c r="C58" s="177">
        <f t="shared" si="0"/>
        <v>124.35901896427993</v>
      </c>
      <c r="D58" s="160">
        <v>2772117</v>
      </c>
      <c r="E58" s="177">
        <f t="shared" si="1"/>
        <v>93.535082104612471</v>
      </c>
      <c r="F58" s="160">
        <v>2964754</v>
      </c>
      <c r="G58" s="177">
        <f t="shared" si="2"/>
        <v>111.12338005025518</v>
      </c>
      <c r="H58" s="160">
        <f t="shared" si="3"/>
        <v>20284445</v>
      </c>
    </row>
    <row r="59" spans="1:8">
      <c r="A59" s="178">
        <v>43009</v>
      </c>
      <c r="B59" s="160">
        <v>14644895</v>
      </c>
      <c r="C59" s="177">
        <f t="shared" si="0"/>
        <v>125.1909613956862</v>
      </c>
      <c r="D59" s="160">
        <v>2768836</v>
      </c>
      <c r="E59" s="177">
        <f t="shared" si="1"/>
        <v>93.424376602505163</v>
      </c>
      <c r="F59" s="160">
        <v>2976497</v>
      </c>
      <c r="G59" s="177">
        <f t="shared" si="2"/>
        <v>111.56352511859143</v>
      </c>
      <c r="H59" s="160">
        <f t="shared" si="3"/>
        <v>20390228</v>
      </c>
    </row>
    <row r="60" spans="1:8">
      <c r="A60" s="178">
        <v>43040</v>
      </c>
      <c r="B60" s="179">
        <v>14555878</v>
      </c>
      <c r="C60" s="177">
        <f t="shared" si="0"/>
        <v>124.43000518462701</v>
      </c>
      <c r="D60" s="179">
        <v>2767790</v>
      </c>
      <c r="E60" s="177">
        <f t="shared" si="1"/>
        <v>93.389083108081437</v>
      </c>
      <c r="F60" s="179">
        <v>2979048</v>
      </c>
      <c r="G60" s="177">
        <f t="shared" si="2"/>
        <v>111.65914038464999</v>
      </c>
      <c r="H60" s="160">
        <f t="shared" si="3"/>
        <v>20302716</v>
      </c>
    </row>
    <row r="61" spans="1:8">
      <c r="A61" s="178">
        <v>43070</v>
      </c>
      <c r="B61" s="179">
        <v>14477817</v>
      </c>
      <c r="C61" s="177">
        <f t="shared" si="0"/>
        <v>123.7627056486789</v>
      </c>
      <c r="D61" s="179">
        <v>2777484</v>
      </c>
      <c r="E61" s="177">
        <f t="shared" si="1"/>
        <v>93.716172147224484</v>
      </c>
      <c r="F61" s="179">
        <v>2986088</v>
      </c>
      <c r="G61" s="177">
        <f t="shared" si="2"/>
        <v>111.92301003304368</v>
      </c>
      <c r="H61" s="160">
        <f t="shared" si="3"/>
        <v>20241389</v>
      </c>
    </row>
    <row r="62" spans="1:8">
      <c r="A62" s="178">
        <v>43101</v>
      </c>
      <c r="B62" s="179">
        <v>14218231</v>
      </c>
      <c r="C62" s="177">
        <f t="shared" si="0"/>
        <v>121.543651097256</v>
      </c>
      <c r="D62" s="179">
        <v>2762901</v>
      </c>
      <c r="E62" s="177">
        <f t="shared" si="1"/>
        <v>93.224121450110488</v>
      </c>
      <c r="F62" s="179">
        <v>2989631</v>
      </c>
      <c r="G62" s="177">
        <f t="shared" si="2"/>
        <v>112.05580693137588</v>
      </c>
      <c r="H62" s="160">
        <f t="shared" si="3"/>
        <v>19970763</v>
      </c>
    </row>
    <row r="63" spans="1:8">
      <c r="A63" s="178">
        <v>43132</v>
      </c>
      <c r="B63" s="179">
        <v>14127524</v>
      </c>
      <c r="C63" s="177">
        <f t="shared" si="0"/>
        <v>120.76824802776873</v>
      </c>
      <c r="D63" s="179">
        <v>2835795</v>
      </c>
      <c r="E63" s="177">
        <f t="shared" si="1"/>
        <v>95.683666366480765</v>
      </c>
      <c r="F63" s="179">
        <v>2996690</v>
      </c>
      <c r="G63" s="177">
        <f t="shared" si="2"/>
        <v>112.32038872796839</v>
      </c>
      <c r="H63" s="160">
        <f t="shared" si="3"/>
        <v>19960009</v>
      </c>
    </row>
    <row r="64" spans="1:8">
      <c r="A64" s="178">
        <v>43160</v>
      </c>
      <c r="B64" s="179">
        <v>14325806</v>
      </c>
      <c r="C64" s="177">
        <f t="shared" si="0"/>
        <v>122.46324920104171</v>
      </c>
      <c r="D64" s="179">
        <v>2804909</v>
      </c>
      <c r="E64" s="177">
        <f t="shared" si="1"/>
        <v>94.641529780657336</v>
      </c>
      <c r="F64" s="179">
        <v>3006828</v>
      </c>
      <c r="G64" s="177">
        <f t="shared" ref="G64:G81" si="4">(F64/$F$2*100)</f>
        <v>112.70037601424896</v>
      </c>
      <c r="H64" s="160">
        <f t="shared" ref="H64:H81" si="5">B64+D64+F64</f>
        <v>20137543</v>
      </c>
    </row>
    <row r="65" spans="1:8">
      <c r="A65" s="178">
        <v>43191</v>
      </c>
      <c r="B65" s="179">
        <v>14527332</v>
      </c>
      <c r="C65" s="177">
        <f t="shared" si="0"/>
        <v>124.185981503747</v>
      </c>
      <c r="D65" s="179">
        <v>2812961</v>
      </c>
      <c r="E65" s="177">
        <f t="shared" si="1"/>
        <v>94.913215456661035</v>
      </c>
      <c r="F65" s="179">
        <v>3011373</v>
      </c>
      <c r="G65" s="177">
        <f t="shared" si="4"/>
        <v>112.87072935969631</v>
      </c>
      <c r="H65" s="160">
        <f t="shared" si="5"/>
        <v>20351666</v>
      </c>
    </row>
    <row r="66" spans="1:8">
      <c r="A66" s="178">
        <v>43221</v>
      </c>
      <c r="B66" s="179">
        <v>14729306</v>
      </c>
      <c r="C66" s="177">
        <f t="shared" si="0"/>
        <v>125.91254350620125</v>
      </c>
      <c r="D66" s="179">
        <v>2803693</v>
      </c>
      <c r="E66" s="177">
        <f t="shared" si="1"/>
        <v>94.600500249855003</v>
      </c>
      <c r="F66" s="179">
        <v>3014740</v>
      </c>
      <c r="G66" s="177">
        <f t="shared" si="4"/>
        <v>112.9969295168187</v>
      </c>
      <c r="H66" s="160">
        <f t="shared" si="5"/>
        <v>20547739</v>
      </c>
    </row>
    <row r="67" spans="1:8">
      <c r="A67" s="178">
        <v>43252</v>
      </c>
      <c r="B67" s="179">
        <v>14570283</v>
      </c>
      <c r="C67" s="177">
        <f t="shared" si="0"/>
        <v>124.55314541874304</v>
      </c>
      <c r="D67" s="179">
        <v>2702964</v>
      </c>
      <c r="E67" s="177">
        <f t="shared" si="1"/>
        <v>91.201763729962252</v>
      </c>
      <c r="F67" s="179">
        <v>3019444</v>
      </c>
      <c r="G67" s="177">
        <f t="shared" si="4"/>
        <v>113.17324241824538</v>
      </c>
      <c r="H67" s="160">
        <f t="shared" si="5"/>
        <v>20292691</v>
      </c>
    </row>
    <row r="68" spans="1:8">
      <c r="A68" s="178">
        <v>43282</v>
      </c>
      <c r="B68" s="160">
        <v>14664384</v>
      </c>
      <c r="C68" s="177">
        <f t="shared" si="0"/>
        <v>125.35756188320354</v>
      </c>
      <c r="D68" s="160">
        <v>2848614</v>
      </c>
      <c r="E68" s="177">
        <f t="shared" si="1"/>
        <v>96.116197250818985</v>
      </c>
      <c r="F68" s="160">
        <v>3010588</v>
      </c>
      <c r="G68" s="177">
        <f t="shared" si="4"/>
        <v>112.84130639464105</v>
      </c>
      <c r="H68" s="160">
        <f t="shared" si="5"/>
        <v>20523586</v>
      </c>
    </row>
    <row r="69" spans="1:8">
      <c r="A69" s="178">
        <v>43313</v>
      </c>
      <c r="B69" s="160">
        <v>14482653</v>
      </c>
      <c r="C69" s="177">
        <f t="shared" si="0"/>
        <v>123.80404588971918</v>
      </c>
      <c r="D69" s="160">
        <v>2844133</v>
      </c>
      <c r="E69" s="177">
        <f t="shared" si="1"/>
        <v>95.965002080156722</v>
      </c>
      <c r="F69" s="160">
        <v>2998531</v>
      </c>
      <c r="G69" s="177">
        <f t="shared" si="4"/>
        <v>112.38939214028269</v>
      </c>
      <c r="H69" s="160">
        <f t="shared" si="5"/>
        <v>20325317</v>
      </c>
    </row>
    <row r="70" spans="1:8">
      <c r="A70" s="178">
        <v>43344</v>
      </c>
      <c r="B70" s="160">
        <v>14809349</v>
      </c>
      <c r="C70" s="177">
        <f t="shared" si="0"/>
        <v>126.59678604416381</v>
      </c>
      <c r="D70" s="160">
        <v>2810852</v>
      </c>
      <c r="E70" s="177">
        <f t="shared" si="1"/>
        <v>94.842054864175722</v>
      </c>
      <c r="F70" s="160">
        <v>3001713</v>
      </c>
      <c r="G70" s="177">
        <f t="shared" si="4"/>
        <v>112.50865822283791</v>
      </c>
      <c r="H70" s="160">
        <f t="shared" si="5"/>
        <v>20621914</v>
      </c>
    </row>
    <row r="71" spans="1:8">
      <c r="A71" s="178">
        <v>43374</v>
      </c>
      <c r="B71" s="179">
        <v>14695062</v>
      </c>
      <c r="C71" s="177">
        <f t="shared" si="0"/>
        <v>125.61981083163896</v>
      </c>
      <c r="D71" s="179">
        <v>2904436</v>
      </c>
      <c r="E71" s="177">
        <f t="shared" si="1"/>
        <v>97.999709149214212</v>
      </c>
      <c r="F71" s="179">
        <v>3020919</v>
      </c>
      <c r="G71" s="177">
        <f t="shared" si="4"/>
        <v>113.22852760736197</v>
      </c>
      <c r="H71" s="160">
        <f t="shared" si="5"/>
        <v>20620417</v>
      </c>
    </row>
    <row r="72" spans="1:8">
      <c r="A72" s="178">
        <v>43405</v>
      </c>
      <c r="B72" s="179">
        <v>14448590</v>
      </c>
      <c r="C72" s="177">
        <f t="shared" si="0"/>
        <v>123.51286048224297</v>
      </c>
      <c r="D72" s="179">
        <v>2879630</v>
      </c>
      <c r="E72" s="177">
        <f t="shared" si="1"/>
        <v>97.162720217402537</v>
      </c>
      <c r="F72" s="179">
        <v>3021127</v>
      </c>
      <c r="G72" s="177">
        <f t="shared" si="4"/>
        <v>113.23632375606449</v>
      </c>
      <c r="H72" s="160">
        <f t="shared" si="5"/>
        <v>20349347</v>
      </c>
    </row>
    <row r="73" spans="1:8">
      <c r="A73" s="178">
        <v>43435</v>
      </c>
      <c r="B73" s="179">
        <v>14229170</v>
      </c>
      <c r="C73" s="177">
        <f t="shared" si="0"/>
        <v>121.63716244893912</v>
      </c>
      <c r="D73" s="179">
        <v>2833299</v>
      </c>
      <c r="E73" s="177">
        <f t="shared" si="1"/>
        <v>95.599447855886481</v>
      </c>
      <c r="F73" s="179">
        <v>3031311</v>
      </c>
      <c r="G73" s="177">
        <f t="shared" si="4"/>
        <v>113.61803519061584</v>
      </c>
      <c r="H73" s="160">
        <f t="shared" si="5"/>
        <v>20093780</v>
      </c>
    </row>
    <row r="74" spans="1:8">
      <c r="A74" s="178">
        <v>43466</v>
      </c>
      <c r="B74" s="179">
        <v>13826757</v>
      </c>
      <c r="C74" s="177">
        <f t="shared" si="0"/>
        <v>118.19716029473301</v>
      </c>
      <c r="D74" s="179">
        <v>2791418</v>
      </c>
      <c r="E74" s="177">
        <f t="shared" si="1"/>
        <v>94.18632468192834</v>
      </c>
      <c r="F74" s="179">
        <v>3030725</v>
      </c>
      <c r="G74" s="177">
        <f t="shared" si="4"/>
        <v>113.59607104090578</v>
      </c>
      <c r="H74" s="160">
        <f t="shared" si="5"/>
        <v>19648900</v>
      </c>
    </row>
    <row r="75" spans="1:8">
      <c r="A75" s="178">
        <v>43497</v>
      </c>
      <c r="B75" s="179">
        <v>13807689</v>
      </c>
      <c r="C75" s="177">
        <f t="shared" ref="C75:C81" si="6">(B75/$B$2)*100</f>
        <v>118.03415869916725</v>
      </c>
      <c r="D75" s="179">
        <v>2801378</v>
      </c>
      <c r="E75" s="177">
        <f t="shared" ref="E75:E81" si="7">(D75/$D$2)*100</f>
        <v>94.522388930934412</v>
      </c>
      <c r="F75" s="179">
        <v>3038819</v>
      </c>
      <c r="G75" s="177">
        <f t="shared" si="4"/>
        <v>113.89944617359025</v>
      </c>
      <c r="H75" s="160">
        <f t="shared" si="5"/>
        <v>19647886</v>
      </c>
    </row>
    <row r="76" spans="1:8">
      <c r="A76" s="178">
        <v>43525</v>
      </c>
      <c r="B76" s="179">
        <v>13994899</v>
      </c>
      <c r="C76" s="177">
        <f t="shared" si="6"/>
        <v>119.63451157864414</v>
      </c>
      <c r="D76" s="179">
        <v>2793511</v>
      </c>
      <c r="E76" s="177">
        <f t="shared" si="7"/>
        <v>94.256945412166274</v>
      </c>
      <c r="F76" s="179">
        <v>3039681</v>
      </c>
      <c r="G76" s="177">
        <f t="shared" si="4"/>
        <v>113.93175521292483</v>
      </c>
      <c r="H76" s="160">
        <f t="shared" si="5"/>
        <v>19828091</v>
      </c>
    </row>
    <row r="77" spans="1:8">
      <c r="A77" s="178">
        <v>43556</v>
      </c>
      <c r="B77" s="179">
        <v>14226393</v>
      </c>
      <c r="C77" s="177">
        <f t="shared" si="6"/>
        <v>121.61342343955764</v>
      </c>
      <c r="D77" s="179">
        <v>2761695</v>
      </c>
      <c r="E77" s="177">
        <f t="shared" si="7"/>
        <v>93.183429333212757</v>
      </c>
      <c r="F77" s="179">
        <v>3050182</v>
      </c>
      <c r="G77" s="177">
        <f t="shared" si="4"/>
        <v>114.3253482779507</v>
      </c>
      <c r="H77" s="160">
        <f t="shared" si="5"/>
        <v>20038270</v>
      </c>
    </row>
    <row r="78" spans="1:8">
      <c r="A78" s="178">
        <v>43586</v>
      </c>
      <c r="B78" s="179">
        <v>14324472</v>
      </c>
      <c r="C78" s="177">
        <f t="shared" si="6"/>
        <v>122.45184558616418</v>
      </c>
      <c r="D78" s="179">
        <v>2838167</v>
      </c>
      <c r="E78" s="177">
        <f t="shared" si="7"/>
        <v>95.7637009446577</v>
      </c>
      <c r="F78" s="179">
        <v>3055833</v>
      </c>
      <c r="G78" s="177">
        <f t="shared" si="4"/>
        <v>114.53715614486444</v>
      </c>
      <c r="H78" s="160">
        <f t="shared" si="5"/>
        <v>20218472</v>
      </c>
    </row>
    <row r="79" spans="1:8">
      <c r="A79" s="178">
        <v>43617</v>
      </c>
      <c r="B79" s="179">
        <v>14287607</v>
      </c>
      <c r="C79" s="177">
        <f t="shared" si="6"/>
        <v>122.13670745838301</v>
      </c>
      <c r="D79" s="179">
        <v>2874942</v>
      </c>
      <c r="E79" s="177">
        <f t="shared" si="7"/>
        <v>97.004540578914529</v>
      </c>
      <c r="F79" s="179">
        <v>3058258</v>
      </c>
      <c r="G79" s="177">
        <f t="shared" si="4"/>
        <v>114.6280487439205</v>
      </c>
      <c r="H79" s="160">
        <f t="shared" si="5"/>
        <v>20220807</v>
      </c>
    </row>
    <row r="80" spans="1:8">
      <c r="A80" s="178">
        <v>43647</v>
      </c>
      <c r="B80" s="179">
        <v>14198097</v>
      </c>
      <c r="C80" s="177">
        <f t="shared" si="6"/>
        <v>121.37153686791255</v>
      </c>
      <c r="D80" s="179">
        <v>2835662</v>
      </c>
      <c r="E80" s="177">
        <f t="shared" si="7"/>
        <v>95.679178761549252</v>
      </c>
      <c r="F80" s="179">
        <v>3069057</v>
      </c>
      <c r="G80" s="177">
        <f t="shared" si="4"/>
        <v>115.03281129122213</v>
      </c>
      <c r="H80" s="160">
        <f t="shared" si="5"/>
        <v>20102816</v>
      </c>
    </row>
    <row r="81" spans="1:8">
      <c r="A81" s="178">
        <v>43678</v>
      </c>
      <c r="B81" s="179">
        <v>14119665</v>
      </c>
      <c r="C81" s="177">
        <f t="shared" si="6"/>
        <v>120.70106586185983</v>
      </c>
      <c r="D81" s="179">
        <v>2783315</v>
      </c>
      <c r="E81" s="177">
        <f t="shared" si="7"/>
        <v>93.912918195011059</v>
      </c>
      <c r="F81" s="179">
        <v>3042624</v>
      </c>
      <c r="G81" s="177">
        <f t="shared" si="4"/>
        <v>114.04206322076892</v>
      </c>
      <c r="H81" s="160">
        <f t="shared" si="5"/>
        <v>19945604</v>
      </c>
    </row>
    <row r="82" spans="1:8">
      <c r="B82" s="180"/>
      <c r="D82" s="104"/>
      <c r="F82" s="104"/>
    </row>
    <row r="83" spans="1:8">
      <c r="B83" s="180"/>
      <c r="C83" s="180"/>
      <c r="D83" s="180"/>
      <c r="E83" s="180"/>
      <c r="F83" s="18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I3" sqref="I3"/>
    </sheetView>
  </sheetViews>
  <sheetFormatPr defaultRowHeight="15"/>
  <cols>
    <col min="1" max="1" width="9.140625" style="158"/>
    <col min="2" max="2" width="15.28515625" style="158" customWidth="1"/>
    <col min="3" max="3" width="16" style="158" customWidth="1"/>
    <col min="4" max="4" width="16.28515625" style="158" customWidth="1"/>
    <col min="5" max="5" width="17" style="158" customWidth="1"/>
    <col min="6" max="6" width="15.85546875" style="158" customWidth="1"/>
    <col min="7" max="7" width="16.42578125" style="158" customWidth="1"/>
    <col min="8" max="16384" width="9.140625" style="158"/>
  </cols>
  <sheetData>
    <row r="1" spans="1:14" ht="60">
      <c r="A1" s="175" t="s">
        <v>0</v>
      </c>
      <c r="B1" s="175" t="s">
        <v>293</v>
      </c>
      <c r="C1" s="175" t="s">
        <v>294</v>
      </c>
      <c r="D1" s="175" t="s">
        <v>295</v>
      </c>
      <c r="E1" s="175" t="s">
        <v>296</v>
      </c>
      <c r="F1" s="175" t="s">
        <v>297</v>
      </c>
      <c r="G1" s="175" t="s">
        <v>298</v>
      </c>
    </row>
    <row r="2" spans="1:14">
      <c r="A2" s="181">
        <v>41275</v>
      </c>
      <c r="B2" s="160">
        <v>11698045</v>
      </c>
      <c r="C2" s="182">
        <v>11904402.6533815</v>
      </c>
      <c r="D2" s="160">
        <v>2963719</v>
      </c>
      <c r="E2" s="182">
        <v>2963719</v>
      </c>
      <c r="F2" s="160">
        <v>2667984</v>
      </c>
      <c r="G2" s="182">
        <v>2620196.23630276</v>
      </c>
      <c r="J2" s="183"/>
      <c r="L2" s="183"/>
      <c r="N2" s="160"/>
    </row>
    <row r="3" spans="1:14">
      <c r="A3" s="181">
        <v>41306</v>
      </c>
      <c r="B3" s="160">
        <v>11620928</v>
      </c>
      <c r="C3" s="182">
        <v>11917258.862960599</v>
      </c>
      <c r="D3" s="160">
        <v>2969232</v>
      </c>
      <c r="E3" s="182">
        <v>2969232</v>
      </c>
      <c r="F3" s="160">
        <v>2670744</v>
      </c>
      <c r="G3" s="182">
        <v>2634235.4687482598</v>
      </c>
      <c r="J3" s="183"/>
      <c r="L3" s="183"/>
      <c r="N3" s="160"/>
    </row>
    <row r="4" spans="1:14">
      <c r="A4" s="181">
        <v>41334</v>
      </c>
      <c r="B4" s="160">
        <v>11896801</v>
      </c>
      <c r="C4" s="182">
        <v>12000998.621977801</v>
      </c>
      <c r="D4" s="160">
        <v>2973096</v>
      </c>
      <c r="E4" s="182">
        <v>2973096</v>
      </c>
      <c r="F4" s="160">
        <v>2651342</v>
      </c>
      <c r="G4" s="182">
        <v>2644821.5671868501</v>
      </c>
      <c r="J4" s="183"/>
      <c r="L4" s="183"/>
      <c r="N4" s="160"/>
    </row>
    <row r="5" spans="1:14">
      <c r="A5" s="181">
        <v>41365</v>
      </c>
      <c r="B5" s="160">
        <v>12132681</v>
      </c>
      <c r="C5" s="182">
        <v>12057189.6211571</v>
      </c>
      <c r="D5" s="160">
        <v>2976760</v>
      </c>
      <c r="E5" s="182">
        <v>2976760</v>
      </c>
      <c r="F5" s="160">
        <v>2649513</v>
      </c>
      <c r="G5" s="182">
        <v>2658675.0493704099</v>
      </c>
      <c r="J5" s="183"/>
      <c r="L5" s="183"/>
      <c r="N5" s="160"/>
    </row>
    <row r="6" spans="1:14">
      <c r="A6" s="181">
        <v>41395</v>
      </c>
      <c r="B6" s="160">
        <v>12216079</v>
      </c>
      <c r="C6" s="182">
        <v>12064137.7546394</v>
      </c>
      <c r="D6" s="160">
        <v>2981302</v>
      </c>
      <c r="E6" s="182">
        <v>2981302</v>
      </c>
      <c r="F6" s="160">
        <v>2650756</v>
      </c>
      <c r="G6" s="182">
        <v>2670780.8976708599</v>
      </c>
      <c r="J6" s="183"/>
      <c r="L6" s="183"/>
      <c r="N6" s="160"/>
    </row>
    <row r="7" spans="1:14">
      <c r="A7" s="181">
        <v>41426</v>
      </c>
      <c r="B7" s="160">
        <v>12274403</v>
      </c>
      <c r="C7" s="182">
        <v>12111148.0119287</v>
      </c>
      <c r="D7" s="160">
        <v>2974355</v>
      </c>
      <c r="E7" s="182">
        <v>2974355</v>
      </c>
      <c r="F7" s="160">
        <v>2663305</v>
      </c>
      <c r="G7" s="182">
        <v>2686616.57744944</v>
      </c>
      <c r="J7" s="183"/>
      <c r="L7" s="183"/>
      <c r="N7" s="160"/>
    </row>
    <row r="8" spans="1:14">
      <c r="A8" s="181">
        <v>41456</v>
      </c>
      <c r="B8" s="160">
        <v>12200031</v>
      </c>
      <c r="C8" s="182">
        <v>12233505.3375693</v>
      </c>
      <c r="D8" s="160">
        <v>2970694</v>
      </c>
      <c r="E8" s="182">
        <v>2970694</v>
      </c>
      <c r="F8" s="160">
        <v>2668898</v>
      </c>
      <c r="G8" s="182">
        <v>2698245.5109840799</v>
      </c>
      <c r="J8" s="183"/>
      <c r="L8" s="183"/>
      <c r="N8" s="160"/>
    </row>
    <row r="9" spans="1:14">
      <c r="A9" s="181">
        <v>41487</v>
      </c>
      <c r="B9" s="160">
        <v>12236880</v>
      </c>
      <c r="C9" s="182">
        <v>12252428.3615376</v>
      </c>
      <c r="D9" s="160">
        <v>2931681</v>
      </c>
      <c r="E9" s="182">
        <v>2931681</v>
      </c>
      <c r="F9" s="160">
        <v>2663081</v>
      </c>
      <c r="G9" s="182">
        <v>2710983.8374009901</v>
      </c>
      <c r="J9" s="183"/>
      <c r="L9" s="183"/>
      <c r="N9" s="160"/>
    </row>
    <row r="10" spans="1:14">
      <c r="A10" s="181">
        <v>41518</v>
      </c>
      <c r="B10" s="160">
        <v>12523723</v>
      </c>
      <c r="C10" s="182">
        <v>12317706.9460641</v>
      </c>
      <c r="D10" s="160">
        <v>2883080</v>
      </c>
      <c r="E10" s="182">
        <v>2883080</v>
      </c>
      <c r="F10" s="160">
        <v>2707070</v>
      </c>
      <c r="G10" s="182">
        <v>2730924.5483563701</v>
      </c>
      <c r="J10" s="183"/>
      <c r="L10" s="183"/>
      <c r="N10" s="160"/>
    </row>
    <row r="11" spans="1:14">
      <c r="A11" s="181">
        <v>41548</v>
      </c>
      <c r="B11" s="160">
        <v>12297151</v>
      </c>
      <c r="C11" s="182">
        <v>12272308.97507</v>
      </c>
      <c r="D11" s="160">
        <v>2856746</v>
      </c>
      <c r="E11" s="182">
        <v>2856746</v>
      </c>
      <c r="F11" s="160">
        <v>2756891</v>
      </c>
      <c r="G11" s="182">
        <v>2751048.5072384202</v>
      </c>
      <c r="J11" s="183"/>
      <c r="L11" s="183"/>
      <c r="N11" s="160"/>
    </row>
    <row r="12" spans="1:14">
      <c r="A12" s="181">
        <v>41579</v>
      </c>
      <c r="B12" s="160">
        <v>12433976</v>
      </c>
      <c r="C12" s="182">
        <v>12388482.7712029</v>
      </c>
      <c r="D12" s="160">
        <v>2800861</v>
      </c>
      <c r="E12" s="182">
        <v>2800861</v>
      </c>
      <c r="F12" s="160">
        <v>2766055</v>
      </c>
      <c r="G12" s="182">
        <v>2761279.4391023801</v>
      </c>
      <c r="J12" s="183"/>
      <c r="L12" s="183"/>
      <c r="N12" s="160"/>
    </row>
    <row r="13" spans="1:14">
      <c r="A13" s="181">
        <v>41609</v>
      </c>
      <c r="B13" s="160">
        <v>12363785</v>
      </c>
      <c r="C13" s="182">
        <v>12428367.7679633</v>
      </c>
      <c r="D13" s="160">
        <v>2760917</v>
      </c>
      <c r="E13" s="182">
        <v>2760917</v>
      </c>
      <c r="F13" s="160">
        <v>2822178</v>
      </c>
      <c r="G13" s="182">
        <v>2777613.5286989301</v>
      </c>
      <c r="J13" s="183"/>
      <c r="L13" s="183"/>
      <c r="N13" s="160"/>
    </row>
    <row r="14" spans="1:14">
      <c r="A14" s="181">
        <v>41640</v>
      </c>
      <c r="B14" s="160">
        <v>12329012</v>
      </c>
      <c r="C14" s="182">
        <v>12552087.746503901</v>
      </c>
      <c r="D14" s="160">
        <v>2720965</v>
      </c>
      <c r="E14" s="182">
        <v>2720965</v>
      </c>
      <c r="F14" s="160">
        <v>2838873</v>
      </c>
      <c r="G14" s="182">
        <v>2790467.87003469</v>
      </c>
      <c r="J14" s="183"/>
      <c r="L14" s="183"/>
      <c r="N14" s="160"/>
    </row>
    <row r="15" spans="1:14">
      <c r="A15" s="181">
        <v>41671</v>
      </c>
      <c r="B15" s="160">
        <v>12355589</v>
      </c>
      <c r="C15" s="182">
        <v>12664085.6042384</v>
      </c>
      <c r="D15" s="160">
        <v>2855300</v>
      </c>
      <c r="E15" s="182">
        <v>2855300</v>
      </c>
      <c r="F15" s="160">
        <v>2836699</v>
      </c>
      <c r="G15" s="182">
        <v>2800347.1228773999</v>
      </c>
      <c r="J15" s="183"/>
      <c r="L15" s="183"/>
      <c r="N15" s="160"/>
    </row>
    <row r="16" spans="1:14">
      <c r="A16" s="181">
        <v>41699</v>
      </c>
      <c r="B16" s="160">
        <v>12566310</v>
      </c>
      <c r="C16" s="182">
        <v>12624368.0143247</v>
      </c>
      <c r="D16" s="160">
        <v>2871284</v>
      </c>
      <c r="E16" s="182">
        <v>2871284</v>
      </c>
      <c r="F16" s="160">
        <v>2849623</v>
      </c>
      <c r="G16" s="182">
        <v>2838972.2946085702</v>
      </c>
      <c r="J16" s="183"/>
      <c r="L16" s="183"/>
      <c r="N16" s="160"/>
    </row>
    <row r="17" spans="1:14">
      <c r="A17" s="181">
        <v>41730</v>
      </c>
      <c r="B17" s="160">
        <v>12730077</v>
      </c>
      <c r="C17" s="182">
        <v>12644821.415006399</v>
      </c>
      <c r="D17" s="160">
        <v>2815090</v>
      </c>
      <c r="E17" s="182">
        <v>2815090</v>
      </c>
      <c r="F17" s="160">
        <v>2844868</v>
      </c>
      <c r="G17" s="182">
        <v>2849286.3683069302</v>
      </c>
      <c r="J17" s="183"/>
      <c r="L17" s="183"/>
      <c r="N17" s="160"/>
    </row>
    <row r="18" spans="1:14">
      <c r="A18" s="181">
        <v>41760</v>
      </c>
      <c r="B18" s="160">
        <v>12922571</v>
      </c>
      <c r="C18" s="182">
        <v>12760968.7043889</v>
      </c>
      <c r="D18" s="160">
        <v>2815276</v>
      </c>
      <c r="E18" s="182">
        <v>2815276</v>
      </c>
      <c r="F18" s="160">
        <v>2849314</v>
      </c>
      <c r="G18" s="182">
        <v>2863948.2793988101</v>
      </c>
      <c r="J18" s="183"/>
      <c r="L18" s="183"/>
      <c r="N18" s="160"/>
    </row>
    <row r="19" spans="1:14">
      <c r="A19" s="181">
        <v>41791</v>
      </c>
      <c r="B19" s="160">
        <v>13034290</v>
      </c>
      <c r="C19" s="182">
        <v>12851462.351507001</v>
      </c>
      <c r="D19" s="160">
        <v>2816946</v>
      </c>
      <c r="E19" s="182">
        <v>2816946</v>
      </c>
      <c r="F19" s="160">
        <v>2852087</v>
      </c>
      <c r="G19" s="182">
        <v>2871733.4263430401</v>
      </c>
      <c r="J19" s="183"/>
      <c r="L19" s="183"/>
      <c r="N19" s="160"/>
    </row>
    <row r="20" spans="1:14">
      <c r="A20" s="181">
        <v>41821</v>
      </c>
      <c r="B20" s="160">
        <v>12701507</v>
      </c>
      <c r="C20" s="182">
        <v>12813883.696469899</v>
      </c>
      <c r="D20" s="160">
        <v>2875917</v>
      </c>
      <c r="E20" s="182">
        <v>2875917</v>
      </c>
      <c r="F20" s="160">
        <v>2864800</v>
      </c>
      <c r="G20" s="182">
        <v>2887171.0528245298</v>
      </c>
      <c r="J20" s="183"/>
      <c r="L20" s="183"/>
      <c r="N20" s="160"/>
    </row>
    <row r="21" spans="1:14">
      <c r="A21" s="181">
        <v>41852</v>
      </c>
      <c r="B21" s="160">
        <v>12884711</v>
      </c>
      <c r="C21" s="182">
        <v>12901118.691715799</v>
      </c>
      <c r="D21" s="160">
        <v>2909657</v>
      </c>
      <c r="E21" s="182">
        <v>2909657</v>
      </c>
      <c r="F21" s="160">
        <v>2859563</v>
      </c>
      <c r="G21" s="182">
        <v>2898891.9482256402</v>
      </c>
      <c r="J21" s="183"/>
      <c r="L21" s="183"/>
      <c r="N21" s="160"/>
    </row>
    <row r="22" spans="1:14">
      <c r="A22" s="181">
        <v>41883</v>
      </c>
      <c r="B22" s="160">
        <v>13155308</v>
      </c>
      <c r="C22" s="182">
        <v>12953677.022820501</v>
      </c>
      <c r="D22" s="160">
        <v>2907549</v>
      </c>
      <c r="E22" s="182">
        <v>2907549</v>
      </c>
      <c r="F22" s="160">
        <v>2879940</v>
      </c>
      <c r="G22" s="182">
        <v>2906730.6941174101</v>
      </c>
      <c r="J22" s="183"/>
      <c r="L22" s="183"/>
      <c r="N22" s="160"/>
    </row>
    <row r="23" spans="1:14">
      <c r="A23" s="181">
        <v>41913</v>
      </c>
      <c r="B23" s="160">
        <v>13072609</v>
      </c>
      <c r="C23" s="182">
        <v>13007216.621200699</v>
      </c>
      <c r="D23" s="160">
        <v>2924846</v>
      </c>
      <c r="E23" s="182">
        <v>2924846</v>
      </c>
      <c r="F23" s="160">
        <v>2908367</v>
      </c>
      <c r="G23" s="182">
        <v>2916270.0207323101</v>
      </c>
      <c r="J23" s="183"/>
      <c r="L23" s="183"/>
      <c r="N23" s="160"/>
    </row>
    <row r="24" spans="1:14">
      <c r="A24" s="184">
        <v>41944</v>
      </c>
      <c r="B24" s="160">
        <v>13100694</v>
      </c>
      <c r="C24" s="182">
        <v>13032327.6421456</v>
      </c>
      <c r="D24" s="160">
        <v>2868886</v>
      </c>
      <c r="E24" s="182">
        <v>2868886</v>
      </c>
      <c r="F24" s="160">
        <v>2929226</v>
      </c>
      <c r="G24" s="182">
        <v>2933885.75950584</v>
      </c>
      <c r="J24" s="183"/>
      <c r="L24" s="183"/>
      <c r="N24" s="160"/>
    </row>
    <row r="25" spans="1:14">
      <c r="A25" s="185">
        <v>41974</v>
      </c>
      <c r="B25" s="160">
        <v>13093230</v>
      </c>
      <c r="C25" s="182">
        <v>13082363.708559999</v>
      </c>
      <c r="D25" s="160">
        <v>2827633</v>
      </c>
      <c r="E25" s="182">
        <v>2827633</v>
      </c>
      <c r="F25" s="160">
        <v>2909003</v>
      </c>
      <c r="G25" s="182">
        <v>2877100.3525234899</v>
      </c>
      <c r="J25" s="183"/>
      <c r="L25" s="183"/>
      <c r="N25" s="160"/>
    </row>
    <row r="26" spans="1:14">
      <c r="A26" s="185">
        <v>42005</v>
      </c>
      <c r="B26" s="160">
        <v>12913416</v>
      </c>
      <c r="C26" s="182">
        <v>13185793.752181301</v>
      </c>
      <c r="D26" s="160">
        <v>2821819</v>
      </c>
      <c r="E26" s="182">
        <v>2821819</v>
      </c>
      <c r="F26" s="160">
        <v>2926680</v>
      </c>
      <c r="G26" s="182">
        <v>2892757.3014153698</v>
      </c>
      <c r="J26" s="183"/>
      <c r="L26" s="183"/>
      <c r="N26" s="160"/>
    </row>
    <row r="27" spans="1:14">
      <c r="A27" s="185">
        <v>42036</v>
      </c>
      <c r="B27" s="160">
        <v>12851205</v>
      </c>
      <c r="C27" s="182">
        <v>13200876.8818094</v>
      </c>
      <c r="D27" s="160">
        <v>2914541</v>
      </c>
      <c r="E27" s="182">
        <v>2914541</v>
      </c>
      <c r="F27" s="160">
        <v>2929385</v>
      </c>
      <c r="G27" s="182">
        <v>2900834.2728035101</v>
      </c>
      <c r="J27" s="183"/>
      <c r="L27" s="183"/>
      <c r="N27" s="160"/>
    </row>
    <row r="28" spans="1:14">
      <c r="A28" s="185">
        <v>42064</v>
      </c>
      <c r="B28" s="160">
        <v>13148326</v>
      </c>
      <c r="C28" s="182">
        <v>13266515.6962776</v>
      </c>
      <c r="D28" s="160">
        <v>2898016</v>
      </c>
      <c r="E28" s="182">
        <v>2898016</v>
      </c>
      <c r="F28" s="160">
        <v>2926533</v>
      </c>
      <c r="G28" s="182">
        <v>2912474.6269447901</v>
      </c>
      <c r="J28" s="183"/>
      <c r="L28" s="183"/>
      <c r="N28" s="160"/>
    </row>
    <row r="29" spans="1:14">
      <c r="A29" s="185">
        <v>42095</v>
      </c>
      <c r="B29" s="160">
        <v>13451823</v>
      </c>
      <c r="C29" s="182">
        <v>13361581.1309321</v>
      </c>
      <c r="D29" s="160">
        <v>2789168</v>
      </c>
      <c r="E29" s="182">
        <v>2789168</v>
      </c>
      <c r="F29" s="160">
        <v>2928695</v>
      </c>
      <c r="G29" s="182">
        <v>2926466.9990934702</v>
      </c>
      <c r="J29" s="183"/>
      <c r="L29" s="183"/>
      <c r="N29" s="160"/>
    </row>
    <row r="30" spans="1:14">
      <c r="A30" s="185">
        <v>42125</v>
      </c>
      <c r="B30" s="160">
        <v>13585611</v>
      </c>
      <c r="C30" s="182">
        <v>13402665.2130596</v>
      </c>
      <c r="D30" s="160">
        <v>2874835</v>
      </c>
      <c r="E30" s="182">
        <v>2874835</v>
      </c>
      <c r="F30" s="160">
        <v>2928677</v>
      </c>
      <c r="G30" s="182">
        <v>2935661.6406737599</v>
      </c>
      <c r="J30" s="183"/>
      <c r="L30" s="183"/>
      <c r="N30" s="160"/>
    </row>
    <row r="31" spans="1:14">
      <c r="A31" s="185">
        <v>42156</v>
      </c>
      <c r="B31" s="160">
        <v>13596512</v>
      </c>
      <c r="C31" s="182">
        <v>13421841.5024899</v>
      </c>
      <c r="D31" s="160">
        <v>2829934</v>
      </c>
      <c r="E31" s="182">
        <v>2829934</v>
      </c>
      <c r="F31" s="160">
        <v>2936848</v>
      </c>
      <c r="G31" s="182">
        <v>2945014.8119809101</v>
      </c>
      <c r="J31" s="183"/>
      <c r="L31" s="183"/>
      <c r="N31" s="160"/>
    </row>
    <row r="32" spans="1:14">
      <c r="A32" s="185">
        <v>42186</v>
      </c>
      <c r="B32" s="160">
        <v>13318215</v>
      </c>
      <c r="C32" s="182">
        <v>13449248.1549081</v>
      </c>
      <c r="D32" s="160">
        <v>2838611</v>
      </c>
      <c r="E32" s="182">
        <v>2838611</v>
      </c>
      <c r="F32" s="160">
        <v>2948014</v>
      </c>
      <c r="G32" s="182">
        <v>2959241.7336664801</v>
      </c>
      <c r="J32" s="183"/>
      <c r="L32" s="183"/>
      <c r="N32" s="160"/>
    </row>
    <row r="33" spans="1:14">
      <c r="A33" s="185">
        <v>42217</v>
      </c>
      <c r="B33" s="160">
        <v>13566414</v>
      </c>
      <c r="C33" s="182">
        <v>13533968.384141101</v>
      </c>
      <c r="D33" s="160">
        <v>2629792</v>
      </c>
      <c r="E33" s="182">
        <v>2629792</v>
      </c>
      <c r="F33" s="160">
        <v>2949836</v>
      </c>
      <c r="G33" s="182">
        <v>2976883.0510370098</v>
      </c>
      <c r="J33" s="183"/>
      <c r="L33" s="183"/>
      <c r="N33" s="160"/>
    </row>
    <row r="34" spans="1:14">
      <c r="A34" s="185">
        <v>42248</v>
      </c>
      <c r="B34" s="160">
        <v>13489364</v>
      </c>
      <c r="C34" s="182">
        <v>13286750.484930299</v>
      </c>
      <c r="D34" s="160">
        <v>2841359</v>
      </c>
      <c r="E34" s="182">
        <v>2841359</v>
      </c>
      <c r="F34" s="160">
        <v>2967562</v>
      </c>
      <c r="G34" s="182">
        <v>2987550.02378842</v>
      </c>
      <c r="J34" s="183"/>
      <c r="L34" s="183"/>
      <c r="N34" s="160"/>
    </row>
    <row r="35" spans="1:14">
      <c r="A35" s="185">
        <v>42278</v>
      </c>
      <c r="B35" s="160">
        <v>13741124</v>
      </c>
      <c r="C35" s="182">
        <v>13630549.969827799</v>
      </c>
      <c r="D35" s="160">
        <v>2834268</v>
      </c>
      <c r="E35" s="182">
        <v>2834268</v>
      </c>
      <c r="F35" s="160">
        <v>3071020</v>
      </c>
      <c r="G35" s="182">
        <v>3082183.8017635602</v>
      </c>
      <c r="J35" s="183"/>
      <c r="L35" s="183"/>
      <c r="N35" s="160"/>
    </row>
    <row r="36" spans="1:14">
      <c r="A36" s="185">
        <v>42309</v>
      </c>
      <c r="B36" s="160">
        <v>13755572</v>
      </c>
      <c r="C36" s="182">
        <v>13650491.7593666</v>
      </c>
      <c r="D36" s="160">
        <v>2830809</v>
      </c>
      <c r="E36" s="182">
        <v>2830809</v>
      </c>
      <c r="F36" s="160">
        <v>2996123</v>
      </c>
      <c r="G36" s="182">
        <v>3006384.2727079</v>
      </c>
      <c r="J36" s="183"/>
      <c r="L36" s="183"/>
      <c r="N36" s="160"/>
    </row>
    <row r="37" spans="1:14">
      <c r="A37" s="185">
        <v>42339</v>
      </c>
      <c r="B37" s="160">
        <v>13713717</v>
      </c>
      <c r="C37" s="182">
        <v>13731462.7917221</v>
      </c>
      <c r="D37" s="160">
        <v>2833035</v>
      </c>
      <c r="E37" s="182">
        <v>2833035</v>
      </c>
      <c r="F37" s="160">
        <v>3031979</v>
      </c>
      <c r="G37" s="182">
        <v>3019146.1788268699</v>
      </c>
      <c r="J37" s="183"/>
      <c r="L37" s="183"/>
      <c r="N37" s="160"/>
    </row>
    <row r="38" spans="1:14">
      <c r="A38" s="185">
        <v>42370</v>
      </c>
      <c r="B38" s="160">
        <v>13352629</v>
      </c>
      <c r="C38" s="182">
        <v>13652366.051856</v>
      </c>
      <c r="D38" s="160">
        <v>2803728</v>
      </c>
      <c r="E38" s="182">
        <v>2803728</v>
      </c>
      <c r="F38" s="160">
        <v>3034105</v>
      </c>
      <c r="G38" s="182">
        <v>3024191.98968666</v>
      </c>
      <c r="J38" s="183"/>
      <c r="L38" s="183"/>
      <c r="N38" s="160"/>
    </row>
    <row r="39" spans="1:14">
      <c r="A39" s="185">
        <v>42401</v>
      </c>
      <c r="B39" s="160">
        <v>13258741</v>
      </c>
      <c r="C39" s="182">
        <v>13608594.3920382</v>
      </c>
      <c r="D39" s="160">
        <v>2708174</v>
      </c>
      <c r="E39" s="182">
        <v>2708174</v>
      </c>
      <c r="F39" s="160">
        <v>3059263</v>
      </c>
      <c r="G39" s="182">
        <v>3042912.7969309902</v>
      </c>
      <c r="J39" s="183"/>
      <c r="L39" s="183"/>
      <c r="N39" s="160"/>
    </row>
    <row r="40" spans="1:14">
      <c r="A40" s="185">
        <v>42430</v>
      </c>
      <c r="B40" s="160">
        <v>13503330</v>
      </c>
      <c r="C40" s="182">
        <v>13615479.013204699</v>
      </c>
      <c r="D40" s="160">
        <v>2683978</v>
      </c>
      <c r="E40" s="182">
        <v>2683978</v>
      </c>
      <c r="F40" s="160">
        <v>3068719</v>
      </c>
      <c r="G40" s="182">
        <v>3052480.0035408102</v>
      </c>
      <c r="J40" s="183"/>
      <c r="L40" s="183"/>
      <c r="N40" s="160"/>
    </row>
    <row r="41" spans="1:14">
      <c r="A41" s="185">
        <v>42461</v>
      </c>
      <c r="B41" s="160">
        <v>13665900</v>
      </c>
      <c r="C41" s="182">
        <v>13576300.5312091</v>
      </c>
      <c r="D41" s="160">
        <v>2671866</v>
      </c>
      <c r="E41" s="182">
        <v>2671866</v>
      </c>
      <c r="F41" s="160">
        <v>3062031</v>
      </c>
      <c r="G41" s="182">
        <v>3054636.4470752701</v>
      </c>
      <c r="J41" s="183"/>
      <c r="L41" s="183"/>
      <c r="N41" s="160"/>
    </row>
    <row r="42" spans="1:14">
      <c r="A42" s="185">
        <v>42491</v>
      </c>
      <c r="B42" s="160">
        <v>13696518</v>
      </c>
      <c r="C42" s="182">
        <v>13503712.5269402</v>
      </c>
      <c r="D42" s="160">
        <v>2683126</v>
      </c>
      <c r="E42" s="182">
        <v>2683126</v>
      </c>
      <c r="F42" s="160">
        <v>3063975</v>
      </c>
      <c r="G42" s="182">
        <v>3059301.2992632501</v>
      </c>
      <c r="J42" s="183"/>
      <c r="L42" s="183"/>
      <c r="N42" s="160"/>
    </row>
    <row r="43" spans="1:14">
      <c r="A43" s="185">
        <v>42522</v>
      </c>
      <c r="B43" s="160">
        <v>13686743</v>
      </c>
      <c r="C43" s="182">
        <v>13512496.9148352</v>
      </c>
      <c r="D43" s="160">
        <v>2679867</v>
      </c>
      <c r="E43" s="182">
        <v>2679867</v>
      </c>
      <c r="F43" s="160">
        <v>3083240</v>
      </c>
      <c r="G43" s="182">
        <v>3069110.3441096102</v>
      </c>
      <c r="J43" s="183"/>
      <c r="L43" s="183"/>
      <c r="N43" s="160"/>
    </row>
    <row r="44" spans="1:14">
      <c r="A44" s="185">
        <v>42552</v>
      </c>
      <c r="B44" s="160">
        <v>13362031</v>
      </c>
      <c r="C44" s="182">
        <v>13482459.963096401</v>
      </c>
      <c r="D44" s="160">
        <v>2684141</v>
      </c>
      <c r="E44" s="182">
        <v>2684141</v>
      </c>
      <c r="F44" s="160">
        <v>3071724</v>
      </c>
      <c r="G44" s="182">
        <v>3064771.3610873702</v>
      </c>
      <c r="J44" s="183"/>
      <c r="L44" s="183"/>
      <c r="N44" s="160"/>
    </row>
    <row r="45" spans="1:14">
      <c r="A45" s="185">
        <v>42583</v>
      </c>
      <c r="B45" s="160">
        <v>13471407</v>
      </c>
      <c r="C45" s="182">
        <v>13441692.5087582</v>
      </c>
      <c r="D45" s="160">
        <v>2690074</v>
      </c>
      <c r="E45" s="182">
        <v>2690074</v>
      </c>
      <c r="F45" s="160">
        <v>3042243</v>
      </c>
      <c r="G45" s="182">
        <v>3057517.3020934202</v>
      </c>
      <c r="J45" s="183"/>
      <c r="L45" s="183"/>
      <c r="N45" s="160"/>
    </row>
    <row r="46" spans="1:14">
      <c r="A46" s="185">
        <v>42614</v>
      </c>
      <c r="B46" s="160">
        <v>13470684</v>
      </c>
      <c r="C46" s="182">
        <v>13360691.655924</v>
      </c>
      <c r="D46" s="160">
        <v>2692666</v>
      </c>
      <c r="E46" s="182">
        <v>2692666</v>
      </c>
      <c r="F46" s="160">
        <v>2992784</v>
      </c>
      <c r="G46" s="182">
        <v>3003976.6145955902</v>
      </c>
      <c r="J46" s="183"/>
      <c r="L46" s="183"/>
      <c r="N46" s="160"/>
    </row>
    <row r="47" spans="1:14">
      <c r="A47" s="185">
        <v>42644</v>
      </c>
      <c r="B47" s="160">
        <v>13660465</v>
      </c>
      <c r="C47" s="182">
        <v>13457782.963295</v>
      </c>
      <c r="D47" s="160">
        <v>2695038</v>
      </c>
      <c r="E47" s="182">
        <v>2695038</v>
      </c>
      <c r="F47" s="160">
        <v>2994165</v>
      </c>
      <c r="G47" s="182">
        <v>2998031.86024785</v>
      </c>
      <c r="J47" s="183"/>
      <c r="L47" s="183"/>
      <c r="N47" s="160"/>
    </row>
    <row r="48" spans="1:14">
      <c r="A48" s="185">
        <v>42675</v>
      </c>
      <c r="B48" s="160">
        <v>13583875</v>
      </c>
      <c r="C48" s="182">
        <v>13476176.9711293</v>
      </c>
      <c r="D48" s="160">
        <v>2706609</v>
      </c>
      <c r="E48" s="182">
        <v>2706609</v>
      </c>
      <c r="F48" s="160">
        <v>2985474</v>
      </c>
      <c r="G48" s="182">
        <v>2992703.3415294699</v>
      </c>
      <c r="J48" s="183"/>
      <c r="L48" s="183"/>
      <c r="N48" s="160"/>
    </row>
    <row r="49" spans="1:14">
      <c r="A49" s="185">
        <v>42705</v>
      </c>
      <c r="B49" s="160">
        <v>13415843</v>
      </c>
      <c r="C49" s="182">
        <v>13472143.3177242</v>
      </c>
      <c r="D49" s="160">
        <v>2701537</v>
      </c>
      <c r="E49" s="182">
        <v>2701537</v>
      </c>
      <c r="F49" s="160">
        <v>2981646</v>
      </c>
      <c r="G49" s="182">
        <v>2981021.4342438802</v>
      </c>
      <c r="J49" s="183"/>
      <c r="L49" s="183"/>
      <c r="N49" s="160"/>
    </row>
    <row r="50" spans="1:14">
      <c r="A50" s="185">
        <v>42736</v>
      </c>
      <c r="B50" s="57">
        <v>13115945</v>
      </c>
      <c r="C50" s="182">
        <v>13465667.3077219</v>
      </c>
      <c r="D50" s="160">
        <v>2520079</v>
      </c>
      <c r="E50" s="182">
        <v>2520079</v>
      </c>
      <c r="F50" s="160">
        <v>2970210</v>
      </c>
      <c r="G50" s="182">
        <v>2975770.8808670002</v>
      </c>
      <c r="J50" s="183"/>
      <c r="L50" s="183"/>
      <c r="N50" s="160"/>
    </row>
    <row r="51" spans="1:14">
      <c r="A51" s="185">
        <v>42767</v>
      </c>
      <c r="B51" s="57">
        <v>13126079</v>
      </c>
      <c r="C51" s="182">
        <v>13532380.0626396</v>
      </c>
      <c r="D51" s="160">
        <v>2698940</v>
      </c>
      <c r="E51" s="182">
        <v>2698940</v>
      </c>
      <c r="F51" s="160">
        <v>2965218</v>
      </c>
      <c r="G51" s="182">
        <v>2967582.3595904098</v>
      </c>
      <c r="J51" s="183"/>
      <c r="L51" s="183"/>
      <c r="N51" s="160"/>
    </row>
    <row r="52" spans="1:14">
      <c r="A52" s="185">
        <v>42795</v>
      </c>
      <c r="B52" s="57">
        <v>13558783</v>
      </c>
      <c r="C52" s="182">
        <v>13690366.731838699</v>
      </c>
      <c r="D52" s="160">
        <v>2734104</v>
      </c>
      <c r="E52" s="182">
        <v>2734104</v>
      </c>
      <c r="F52" s="160">
        <v>2970810</v>
      </c>
      <c r="G52" s="182">
        <v>2967975.5654094098</v>
      </c>
      <c r="J52" s="183"/>
      <c r="L52" s="183"/>
      <c r="N52" s="160"/>
    </row>
    <row r="53" spans="1:14">
      <c r="A53" s="185">
        <v>42826</v>
      </c>
      <c r="B53" s="57">
        <v>13849359</v>
      </c>
      <c r="C53" s="182">
        <v>13763635.214440299</v>
      </c>
      <c r="D53" s="160">
        <v>2760089</v>
      </c>
      <c r="E53" s="182">
        <v>2760089</v>
      </c>
      <c r="F53" s="160">
        <v>2969930</v>
      </c>
      <c r="G53" s="182">
        <v>2967993.14327903</v>
      </c>
      <c r="J53" s="183"/>
      <c r="L53" s="183"/>
      <c r="N53" s="160"/>
    </row>
    <row r="54" spans="1:14">
      <c r="A54" s="185">
        <v>42856</v>
      </c>
      <c r="B54" s="57">
        <v>14105505</v>
      </c>
      <c r="C54" s="182">
        <v>13830878.461784801</v>
      </c>
      <c r="D54" s="160">
        <v>2771634</v>
      </c>
      <c r="E54" s="182">
        <v>2771634</v>
      </c>
      <c r="F54" s="160">
        <v>2970555</v>
      </c>
      <c r="G54" s="182">
        <v>2968288.0512693799</v>
      </c>
      <c r="J54" s="183"/>
      <c r="L54" s="183"/>
      <c r="N54" s="160"/>
    </row>
    <row r="55" spans="1:14">
      <c r="A55" s="185">
        <v>42887</v>
      </c>
      <c r="B55" s="57">
        <v>14009873</v>
      </c>
      <c r="C55" s="182">
        <v>13907434.3059818</v>
      </c>
      <c r="D55" s="160">
        <v>2789173</v>
      </c>
      <c r="E55" s="182">
        <v>2789173</v>
      </c>
      <c r="F55" s="160">
        <v>2976758</v>
      </c>
      <c r="G55" s="182">
        <v>2967394.8044740302</v>
      </c>
      <c r="J55" s="183"/>
      <c r="L55" s="183"/>
      <c r="N55" s="160"/>
    </row>
    <row r="56" spans="1:14">
      <c r="A56" s="185">
        <v>42917</v>
      </c>
      <c r="B56" s="57">
        <v>14195607</v>
      </c>
      <c r="C56" s="182">
        <v>14231958.192387</v>
      </c>
      <c r="D56" s="160">
        <v>2751389</v>
      </c>
      <c r="E56" s="182">
        <v>2751389</v>
      </c>
      <c r="F56" s="160">
        <v>2975092</v>
      </c>
      <c r="G56" s="182">
        <v>2970920.6448506699</v>
      </c>
      <c r="J56" s="183"/>
      <c r="L56" s="183"/>
      <c r="N56" s="160"/>
    </row>
    <row r="57" spans="1:14">
      <c r="A57" s="185">
        <v>42948</v>
      </c>
      <c r="B57" s="57">
        <v>14265038</v>
      </c>
      <c r="C57" s="160">
        <v>14277613.447344599</v>
      </c>
      <c r="D57" s="160">
        <v>2753919</v>
      </c>
      <c r="E57" s="160">
        <v>2753919</v>
      </c>
      <c r="F57" s="160">
        <v>2960311</v>
      </c>
      <c r="G57" s="160">
        <v>2974168.3512982298</v>
      </c>
      <c r="J57" s="183"/>
      <c r="L57" s="183"/>
      <c r="N57" s="160"/>
    </row>
    <row r="58" spans="1:14">
      <c r="A58" s="185">
        <v>42979</v>
      </c>
      <c r="B58" s="57">
        <v>14547574</v>
      </c>
      <c r="C58" s="160">
        <v>14316332.869981701</v>
      </c>
      <c r="D58" s="160">
        <v>2772117</v>
      </c>
      <c r="E58" s="160">
        <v>2772117</v>
      </c>
      <c r="F58" s="160">
        <v>2964754</v>
      </c>
      <c r="G58" s="160">
        <v>2976529.6606108001</v>
      </c>
      <c r="J58" s="183"/>
      <c r="L58" s="183"/>
      <c r="N58" s="160"/>
    </row>
    <row r="59" spans="1:14">
      <c r="A59" s="185">
        <v>43009</v>
      </c>
      <c r="B59" s="57">
        <v>14644895</v>
      </c>
      <c r="C59" s="160">
        <v>14439506.662514901</v>
      </c>
      <c r="D59" s="160">
        <v>2768836</v>
      </c>
      <c r="E59" s="160">
        <v>2768836</v>
      </c>
      <c r="F59" s="160">
        <v>2976497</v>
      </c>
      <c r="G59" s="160">
        <v>2978310.1903914101</v>
      </c>
      <c r="J59" s="183"/>
      <c r="L59" s="183"/>
      <c r="N59" s="160"/>
    </row>
    <row r="60" spans="1:14">
      <c r="A60" s="185">
        <v>43040</v>
      </c>
      <c r="B60" s="57">
        <v>14555878</v>
      </c>
      <c r="C60" s="160">
        <v>14423110.6432609</v>
      </c>
      <c r="D60" s="179">
        <v>2767790</v>
      </c>
      <c r="E60" s="160">
        <v>2767790</v>
      </c>
      <c r="F60" s="179">
        <v>2979048</v>
      </c>
      <c r="G60" s="160">
        <v>2982991.8332345402</v>
      </c>
    </row>
    <row r="61" spans="1:14">
      <c r="A61" s="185">
        <v>43070</v>
      </c>
      <c r="B61" s="57">
        <v>14477817</v>
      </c>
      <c r="C61" s="160">
        <v>14531876.903631501</v>
      </c>
      <c r="D61" s="160">
        <v>2777484</v>
      </c>
      <c r="E61" s="160">
        <v>2777484</v>
      </c>
      <c r="F61" s="179">
        <v>2986088</v>
      </c>
      <c r="G61" s="160">
        <v>2984892.9600817398</v>
      </c>
    </row>
    <row r="62" spans="1:14">
      <c r="A62" s="185">
        <v>43101</v>
      </c>
      <c r="B62" s="57">
        <v>14218231</v>
      </c>
      <c r="C62" s="160">
        <v>14539133.6141167</v>
      </c>
      <c r="D62" s="179">
        <v>2762901</v>
      </c>
      <c r="E62" s="160">
        <v>2762901</v>
      </c>
      <c r="F62" s="179">
        <v>2989631</v>
      </c>
      <c r="G62" s="160">
        <v>2991321.8466353202</v>
      </c>
      <c r="H62" s="180"/>
    </row>
    <row r="63" spans="1:14">
      <c r="A63" s="185">
        <v>43132</v>
      </c>
      <c r="B63" s="179">
        <v>14127524</v>
      </c>
      <c r="C63" s="160">
        <v>14555381.9182836</v>
      </c>
      <c r="D63" s="160">
        <v>2835795</v>
      </c>
      <c r="E63" s="160">
        <v>2835795</v>
      </c>
      <c r="F63" s="179">
        <v>2996690</v>
      </c>
      <c r="G63" s="160">
        <v>2994936.1963259</v>
      </c>
    </row>
    <row r="64" spans="1:14">
      <c r="A64" s="185">
        <v>43160</v>
      </c>
      <c r="B64" s="160">
        <v>14325806</v>
      </c>
      <c r="C64" s="160">
        <v>14504725.247582</v>
      </c>
      <c r="D64" s="160">
        <v>2804909</v>
      </c>
      <c r="E64" s="160">
        <v>2804909</v>
      </c>
      <c r="F64" s="179">
        <v>3006828</v>
      </c>
      <c r="G64" s="160">
        <v>3000850.3271128801</v>
      </c>
      <c r="I64" s="160"/>
    </row>
    <row r="65" spans="1:9">
      <c r="A65" s="185">
        <v>43191</v>
      </c>
      <c r="B65" s="160">
        <v>14527332</v>
      </c>
      <c r="C65" s="160">
        <v>14466458.597063299</v>
      </c>
      <c r="D65" s="160">
        <v>2812961</v>
      </c>
      <c r="E65" s="160">
        <v>2812961</v>
      </c>
      <c r="F65" s="179">
        <v>3011373</v>
      </c>
      <c r="G65" s="160">
        <v>3003638.5347781698</v>
      </c>
      <c r="I65" s="160"/>
    </row>
    <row r="66" spans="1:9">
      <c r="A66" s="185">
        <v>43221</v>
      </c>
      <c r="B66" s="160">
        <v>14729306</v>
      </c>
      <c r="C66" s="160">
        <v>14523928.088235499</v>
      </c>
      <c r="D66" s="160">
        <v>2803693</v>
      </c>
      <c r="E66" s="160">
        <v>2803693</v>
      </c>
      <c r="F66" s="179">
        <v>3014740</v>
      </c>
      <c r="G66" s="160">
        <v>3006488.9240773199</v>
      </c>
      <c r="I66" s="160"/>
    </row>
    <row r="67" spans="1:9">
      <c r="A67" s="185">
        <v>43252</v>
      </c>
      <c r="B67" s="160">
        <v>14570283</v>
      </c>
      <c r="C67" s="160">
        <v>14429984.102328399</v>
      </c>
      <c r="D67" s="160">
        <v>2702964</v>
      </c>
      <c r="E67" s="160">
        <v>2702964</v>
      </c>
      <c r="F67" s="179">
        <v>3019444</v>
      </c>
      <c r="G67" s="160">
        <v>3009699.0023412602</v>
      </c>
      <c r="I67" s="160"/>
    </row>
    <row r="68" spans="1:9">
      <c r="A68" s="185">
        <v>43282</v>
      </c>
      <c r="B68" s="160">
        <v>14664384</v>
      </c>
      <c r="C68" s="160">
        <v>14742084.0961171</v>
      </c>
      <c r="D68" s="160">
        <v>2848614</v>
      </c>
      <c r="E68" s="160">
        <v>2848614</v>
      </c>
      <c r="F68" s="160">
        <v>3010588</v>
      </c>
      <c r="G68" s="160">
        <v>3006409.0594785102</v>
      </c>
      <c r="I68" s="160"/>
    </row>
    <row r="69" spans="1:9">
      <c r="A69" s="185">
        <v>43313</v>
      </c>
      <c r="B69" s="160">
        <v>14482653</v>
      </c>
      <c r="C69" s="160">
        <v>14479184.534825001</v>
      </c>
      <c r="D69" s="160">
        <v>2844133</v>
      </c>
      <c r="E69" s="160">
        <v>2844133</v>
      </c>
      <c r="F69" s="160">
        <v>2998531</v>
      </c>
      <c r="G69" s="160">
        <v>3014213.1339821601</v>
      </c>
    </row>
    <row r="70" spans="1:9">
      <c r="A70" s="185">
        <v>43344</v>
      </c>
      <c r="B70" s="160">
        <v>14809349</v>
      </c>
      <c r="C70" s="160">
        <v>14515009.5960311</v>
      </c>
      <c r="D70" s="160">
        <v>2810852</v>
      </c>
      <c r="E70" s="160">
        <v>2810852</v>
      </c>
      <c r="F70" s="160">
        <v>3001713</v>
      </c>
      <c r="G70" s="160">
        <v>3017769.3209200301</v>
      </c>
    </row>
    <row r="71" spans="1:9">
      <c r="A71" s="185">
        <v>43374</v>
      </c>
      <c r="B71" s="160">
        <v>14695062</v>
      </c>
      <c r="C71" s="160">
        <v>14399902.564663401</v>
      </c>
      <c r="D71" s="160">
        <v>2904436</v>
      </c>
      <c r="E71" s="160">
        <v>2904436</v>
      </c>
      <c r="F71" s="179">
        <v>3020919</v>
      </c>
      <c r="G71" s="160">
        <v>3023513.7691656901</v>
      </c>
    </row>
    <row r="72" spans="1:9">
      <c r="A72" s="185">
        <v>43405</v>
      </c>
      <c r="B72" s="160">
        <v>14448590</v>
      </c>
      <c r="C72" s="160">
        <v>14377602.7818812</v>
      </c>
      <c r="D72" s="160">
        <v>2879630</v>
      </c>
      <c r="E72" s="160">
        <v>2879630</v>
      </c>
      <c r="F72" s="179">
        <v>3021127</v>
      </c>
      <c r="G72" s="160">
        <v>3026013.60963526</v>
      </c>
    </row>
    <row r="73" spans="1:9">
      <c r="A73" s="185">
        <v>43435</v>
      </c>
      <c r="B73" s="160">
        <v>14229170</v>
      </c>
      <c r="C73" s="160">
        <v>14248479.8854465</v>
      </c>
      <c r="D73" s="160">
        <v>2833299</v>
      </c>
      <c r="E73" s="160">
        <v>2833299</v>
      </c>
      <c r="F73" s="179">
        <v>3031311</v>
      </c>
      <c r="G73" s="160">
        <v>3030404.0143407499</v>
      </c>
    </row>
    <row r="74" spans="1:9">
      <c r="A74" s="185">
        <v>43466</v>
      </c>
      <c r="B74" s="160">
        <v>13826757</v>
      </c>
      <c r="C74" s="160">
        <v>14230283.138131199</v>
      </c>
      <c r="D74" s="160">
        <v>2791418</v>
      </c>
      <c r="E74" s="160">
        <v>2791418</v>
      </c>
      <c r="F74" s="160">
        <v>3030725</v>
      </c>
      <c r="G74" s="160">
        <v>3032734.9203230902</v>
      </c>
    </row>
    <row r="75" spans="1:9">
      <c r="A75" s="185">
        <v>43497</v>
      </c>
      <c r="B75" s="160">
        <v>13807689</v>
      </c>
      <c r="C75" s="180">
        <v>14233793.5158411</v>
      </c>
      <c r="D75" s="160">
        <v>2801378</v>
      </c>
      <c r="E75" s="180">
        <v>2801378</v>
      </c>
      <c r="F75" s="160">
        <v>3038819</v>
      </c>
      <c r="G75" s="160">
        <v>3036896.3871104601</v>
      </c>
    </row>
    <row r="76" spans="1:9">
      <c r="A76" s="185">
        <v>43525</v>
      </c>
      <c r="B76" s="160">
        <v>13994899</v>
      </c>
      <c r="C76" s="160">
        <v>14182824.9195599</v>
      </c>
      <c r="D76" s="160">
        <v>2793511</v>
      </c>
      <c r="E76" s="160">
        <v>2793511</v>
      </c>
      <c r="F76" s="160">
        <v>3039681</v>
      </c>
      <c r="G76" s="160">
        <v>3037411.5684318598</v>
      </c>
    </row>
    <row r="77" spans="1:9">
      <c r="A77" s="185">
        <v>43556</v>
      </c>
      <c r="B77" s="160">
        <v>14226393</v>
      </c>
      <c r="C77" s="160">
        <v>14186739.7408494</v>
      </c>
      <c r="D77" s="160">
        <v>2761695</v>
      </c>
      <c r="E77" s="160">
        <v>2761695</v>
      </c>
      <c r="F77" s="160">
        <v>3050182</v>
      </c>
      <c r="G77" s="160">
        <v>3042638.9184125499</v>
      </c>
    </row>
    <row r="78" spans="1:9">
      <c r="A78" s="185">
        <v>43586</v>
      </c>
      <c r="B78" s="160">
        <v>14324472</v>
      </c>
      <c r="C78" s="160">
        <v>14143024.702832</v>
      </c>
      <c r="D78" s="160">
        <v>2838167</v>
      </c>
      <c r="E78" s="160">
        <v>2838167</v>
      </c>
      <c r="F78" s="160">
        <v>3055833</v>
      </c>
      <c r="G78" s="160">
        <v>3046563.4806660102</v>
      </c>
    </row>
    <row r="79" spans="1:9">
      <c r="A79" s="185">
        <v>43617</v>
      </c>
      <c r="B79" s="160">
        <v>14287607</v>
      </c>
      <c r="C79" s="160">
        <v>14153988.0340316</v>
      </c>
      <c r="D79" s="160">
        <v>2874942</v>
      </c>
      <c r="E79" s="160">
        <v>2874942</v>
      </c>
      <c r="F79" s="160">
        <v>3058258</v>
      </c>
      <c r="G79" s="160">
        <v>3048307.79238655</v>
      </c>
    </row>
    <row r="80" spans="1:9">
      <c r="A80" s="185">
        <v>43647</v>
      </c>
      <c r="B80" s="160">
        <v>14198097</v>
      </c>
      <c r="C80" s="160">
        <v>14187327.025218099</v>
      </c>
      <c r="D80" s="160">
        <v>2835662</v>
      </c>
      <c r="E80" s="160">
        <v>2835662</v>
      </c>
      <c r="F80" s="160">
        <v>3069057</v>
      </c>
      <c r="G80" s="160">
        <v>3056977.3003305998</v>
      </c>
    </row>
    <row r="81" spans="1:7">
      <c r="A81" s="185">
        <v>43678</v>
      </c>
      <c r="B81" s="179">
        <v>14119665</v>
      </c>
      <c r="C81" s="160">
        <v>14128469.675554</v>
      </c>
      <c r="D81" s="179">
        <v>2783315</v>
      </c>
      <c r="E81" s="160">
        <v>2783315</v>
      </c>
      <c r="F81" s="179">
        <v>3042624</v>
      </c>
      <c r="G81" s="160">
        <v>3055968.5864893799</v>
      </c>
    </row>
    <row r="82" spans="1:7">
      <c r="B82" s="160"/>
      <c r="C82" s="160"/>
      <c r="D82" s="160"/>
      <c r="E82" s="160"/>
      <c r="F82" s="160"/>
      <c r="G82" s="160"/>
    </row>
    <row r="83" spans="1:7">
      <c r="B83" s="160"/>
      <c r="C83" s="160"/>
      <c r="D83" s="160"/>
      <c r="E83" s="160"/>
      <c r="F83" s="160"/>
      <c r="G83" s="160"/>
    </row>
    <row r="84" spans="1:7">
      <c r="C84" s="160"/>
      <c r="D84" s="160"/>
      <c r="E84" s="160"/>
      <c r="F84" s="160"/>
      <c r="G84" s="1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00"/>
  <sheetViews>
    <sheetView zoomScale="80" zoomScaleNormal="80" workbookViewId="0">
      <pane ySplit="2" topLeftCell="A3" activePane="bottomLeft" state="frozen"/>
      <selection activeCell="X1" sqref="X1"/>
      <selection pane="bottomLeft" activeCell="Q3" sqref="Q3"/>
    </sheetView>
  </sheetViews>
  <sheetFormatPr defaultColWidth="9.140625" defaultRowHeight="15"/>
  <cols>
    <col min="1" max="1" width="17.28515625" style="6" customWidth="1"/>
    <col min="2" max="2" width="34.42578125" style="6" bestFit="1" customWidth="1"/>
    <col min="3" max="8" width="13.42578125" style="6" customWidth="1"/>
    <col min="9" max="9" width="21.85546875" style="6" customWidth="1"/>
    <col min="10" max="10" width="30" style="6" customWidth="1"/>
    <col min="11" max="11" width="26.7109375" style="6" customWidth="1"/>
    <col min="12" max="12" width="22" style="6" customWidth="1"/>
    <col min="13" max="13" width="27.140625" style="6" customWidth="1"/>
    <col min="14" max="14" width="25" style="6" customWidth="1"/>
    <col min="15" max="15" width="10.140625" style="6" customWidth="1"/>
    <col min="16" max="16384" width="9.140625" style="6"/>
  </cols>
  <sheetData>
    <row r="1" spans="1:15" ht="15.75" thickBot="1">
      <c r="B1" s="161"/>
      <c r="C1" s="188" t="s">
        <v>281</v>
      </c>
      <c r="D1" s="188"/>
      <c r="E1" s="189"/>
      <c r="F1" s="190" t="s">
        <v>280</v>
      </c>
      <c r="G1" s="188"/>
      <c r="H1" s="189"/>
    </row>
    <row r="2" spans="1:15" ht="63" customHeight="1">
      <c r="A2" s="95" t="s">
        <v>1</v>
      </c>
      <c r="B2" s="95" t="s">
        <v>90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318</v>
      </c>
      <c r="J2" s="93" t="s">
        <v>319</v>
      </c>
      <c r="K2" s="93" t="s">
        <v>320</v>
      </c>
      <c r="L2" s="93" t="s">
        <v>321</v>
      </c>
      <c r="M2" s="97" t="s">
        <v>322</v>
      </c>
      <c r="N2" s="162" t="s">
        <v>304</v>
      </c>
    </row>
    <row r="3" spans="1:15">
      <c r="A3" s="39">
        <v>1</v>
      </c>
      <c r="B3" s="100" t="s">
        <v>2</v>
      </c>
      <c r="C3" s="98">
        <v>113738</v>
      </c>
      <c r="D3" s="98">
        <v>120860</v>
      </c>
      <c r="E3" s="98">
        <v>116706</v>
      </c>
      <c r="F3" s="98"/>
      <c r="G3" s="98"/>
      <c r="H3" s="98"/>
      <c r="I3" s="101">
        <f t="shared" ref="I3:I34" si="0">E3/$E$92</f>
        <v>8.2654935510155514E-3</v>
      </c>
      <c r="J3" s="101">
        <f t="shared" ref="J3:J34" si="1">(E3-C3)/C3</f>
        <v>2.6095060577819199E-2</v>
      </c>
      <c r="K3" s="98">
        <f t="shared" ref="K3:K34" si="2">E3-C3</f>
        <v>2968</v>
      </c>
      <c r="L3" s="102">
        <f>K3/$K$92</f>
        <v>-8.1765788400718475E-3</v>
      </c>
      <c r="M3" s="99">
        <f>E3-D3</f>
        <v>-4154</v>
      </c>
      <c r="N3" s="99">
        <f t="shared" ref="N3:N34" si="3">H3-G3</f>
        <v>0</v>
      </c>
    </row>
    <row r="4" spans="1:15">
      <c r="A4" s="39">
        <v>2</v>
      </c>
      <c r="B4" s="100" t="s">
        <v>3</v>
      </c>
      <c r="C4" s="98">
        <v>48545</v>
      </c>
      <c r="D4" s="98">
        <v>38597</v>
      </c>
      <c r="E4" s="98">
        <v>36243</v>
      </c>
      <c r="F4" s="98"/>
      <c r="G4" s="98"/>
      <c r="H4" s="98"/>
      <c r="I4" s="101">
        <f t="shared" si="0"/>
        <v>2.5668456015068347E-3</v>
      </c>
      <c r="J4" s="101">
        <f t="shared" si="1"/>
        <v>-0.25341435781233906</v>
      </c>
      <c r="K4" s="98">
        <f t="shared" si="2"/>
        <v>-12302</v>
      </c>
      <c r="L4" s="102">
        <f t="shared" ref="L4:L67" si="4">K4/$K$92</f>
        <v>3.3890927523774893E-2</v>
      </c>
      <c r="M4" s="99">
        <f t="shared" ref="M4:M67" si="5">E4-D4</f>
        <v>-2354</v>
      </c>
      <c r="N4" s="99">
        <f t="shared" si="3"/>
        <v>0</v>
      </c>
    </row>
    <row r="5" spans="1:15">
      <c r="A5" s="39">
        <v>3</v>
      </c>
      <c r="B5" s="100" t="s">
        <v>4</v>
      </c>
      <c r="C5" s="98">
        <v>8302</v>
      </c>
      <c r="D5" s="98">
        <v>8347</v>
      </c>
      <c r="E5" s="98">
        <v>8331</v>
      </c>
      <c r="F5" s="98"/>
      <c r="G5" s="98"/>
      <c r="H5" s="98"/>
      <c r="I5" s="101">
        <f t="shared" si="0"/>
        <v>5.9002816284947266E-4</v>
      </c>
      <c r="J5" s="101">
        <f t="shared" si="1"/>
        <v>3.4931341845338471E-3</v>
      </c>
      <c r="K5" s="98">
        <f t="shared" si="2"/>
        <v>29</v>
      </c>
      <c r="L5" s="102">
        <f t="shared" si="4"/>
        <v>-7.9892448235203362E-5</v>
      </c>
      <c r="M5" s="99">
        <f t="shared" si="5"/>
        <v>-16</v>
      </c>
      <c r="N5" s="99">
        <f t="shared" si="3"/>
        <v>0</v>
      </c>
    </row>
    <row r="6" spans="1:15">
      <c r="A6" s="39">
        <v>5</v>
      </c>
      <c r="B6" s="100" t="s">
        <v>5</v>
      </c>
      <c r="C6" s="98">
        <v>35216</v>
      </c>
      <c r="D6" s="98">
        <v>35802</v>
      </c>
      <c r="E6" s="98">
        <v>36503</v>
      </c>
      <c r="F6" s="98"/>
      <c r="G6" s="98"/>
      <c r="H6" s="98"/>
      <c r="I6" s="101">
        <f t="shared" si="0"/>
        <v>2.585259636117429E-3</v>
      </c>
      <c r="J6" s="101">
        <f t="shared" si="1"/>
        <v>3.6545888232621539E-2</v>
      </c>
      <c r="K6" s="98">
        <f t="shared" si="2"/>
        <v>1287</v>
      </c>
      <c r="L6" s="102">
        <f t="shared" si="4"/>
        <v>-3.5455717544381634E-3</v>
      </c>
      <c r="M6" s="99">
        <f t="shared" si="5"/>
        <v>701</v>
      </c>
      <c r="N6" s="99">
        <f t="shared" si="3"/>
        <v>0</v>
      </c>
    </row>
    <row r="7" spans="1:15">
      <c r="A7" s="39">
        <v>6</v>
      </c>
      <c r="B7" s="100" t="s">
        <v>6</v>
      </c>
      <c r="C7" s="98">
        <v>2171</v>
      </c>
      <c r="D7" s="98">
        <v>2333</v>
      </c>
      <c r="E7" s="98">
        <v>2278</v>
      </c>
      <c r="F7" s="98"/>
      <c r="G7" s="98"/>
      <c r="H7" s="98"/>
      <c r="I7" s="101">
        <f t="shared" si="0"/>
        <v>1.6133527247282425E-4</v>
      </c>
      <c r="J7" s="101">
        <f t="shared" si="1"/>
        <v>4.9286043298019347E-2</v>
      </c>
      <c r="K7" s="98">
        <f t="shared" si="2"/>
        <v>107</v>
      </c>
      <c r="L7" s="102">
        <f t="shared" si="4"/>
        <v>-2.9477558486781932E-4</v>
      </c>
      <c r="M7" s="99">
        <f t="shared" si="5"/>
        <v>-55</v>
      </c>
      <c r="N7" s="99">
        <f t="shared" si="3"/>
        <v>0</v>
      </c>
    </row>
    <row r="8" spans="1:15">
      <c r="A8" s="39">
        <v>7</v>
      </c>
      <c r="B8" s="100" t="s">
        <v>7</v>
      </c>
      <c r="C8" s="98">
        <v>29314</v>
      </c>
      <c r="D8" s="98">
        <v>30105</v>
      </c>
      <c r="E8" s="98">
        <v>30191</v>
      </c>
      <c r="F8" s="98"/>
      <c r="G8" s="98"/>
      <c r="H8" s="98"/>
      <c r="I8" s="101">
        <f t="shared" si="0"/>
        <v>2.1382235343402269E-3</v>
      </c>
      <c r="J8" s="101">
        <f t="shared" si="1"/>
        <v>2.9917445589138295E-2</v>
      </c>
      <c r="K8" s="98">
        <f t="shared" si="2"/>
        <v>877</v>
      </c>
      <c r="L8" s="102">
        <f t="shared" si="4"/>
        <v>-2.4160578311128744E-3</v>
      </c>
      <c r="M8" s="99">
        <f t="shared" si="5"/>
        <v>86</v>
      </c>
      <c r="N8" s="99">
        <f t="shared" si="3"/>
        <v>0</v>
      </c>
    </row>
    <row r="9" spans="1:15">
      <c r="A9" s="39">
        <v>8</v>
      </c>
      <c r="B9" s="100" t="s">
        <v>303</v>
      </c>
      <c r="C9" s="98">
        <v>68308</v>
      </c>
      <c r="D9" s="98">
        <v>62944</v>
      </c>
      <c r="E9" s="98">
        <v>62073</v>
      </c>
      <c r="F9" s="98"/>
      <c r="G9" s="98"/>
      <c r="H9" s="98"/>
      <c r="I9" s="101">
        <f t="shared" si="0"/>
        <v>4.3962091168593589E-3</v>
      </c>
      <c r="J9" s="101">
        <f t="shared" si="1"/>
        <v>-9.1277741992153189E-2</v>
      </c>
      <c r="K9" s="98">
        <f t="shared" si="2"/>
        <v>-6235</v>
      </c>
      <c r="L9" s="102">
        <f t="shared" si="4"/>
        <v>1.7176876370568726E-2</v>
      </c>
      <c r="M9" s="99">
        <f t="shared" si="5"/>
        <v>-871</v>
      </c>
      <c r="N9" s="99">
        <f t="shared" si="3"/>
        <v>0</v>
      </c>
    </row>
    <row r="10" spans="1:15">
      <c r="A10" s="39">
        <v>9</v>
      </c>
      <c r="B10" s="100" t="s">
        <v>8</v>
      </c>
      <c r="C10" s="98">
        <v>10733</v>
      </c>
      <c r="D10" s="98">
        <v>9759</v>
      </c>
      <c r="E10" s="98">
        <v>9323</v>
      </c>
      <c r="F10" s="98"/>
      <c r="G10" s="98"/>
      <c r="H10" s="98"/>
      <c r="I10" s="101">
        <f t="shared" si="0"/>
        <v>6.6028478720989484E-4</v>
      </c>
      <c r="J10" s="101">
        <f t="shared" si="1"/>
        <v>-0.13137053945774713</v>
      </c>
      <c r="K10" s="98">
        <f t="shared" si="2"/>
        <v>-1410</v>
      </c>
      <c r="L10" s="102">
        <f t="shared" si="4"/>
        <v>3.8844259314357501E-3</v>
      </c>
      <c r="M10" s="99">
        <f t="shared" si="5"/>
        <v>-436</v>
      </c>
      <c r="N10" s="99">
        <f t="shared" si="3"/>
        <v>0</v>
      </c>
    </row>
    <row r="11" spans="1:15" s="19" customFormat="1">
      <c r="A11" s="39">
        <v>10</v>
      </c>
      <c r="B11" s="100" t="s">
        <v>9</v>
      </c>
      <c r="C11" s="98">
        <v>454981</v>
      </c>
      <c r="D11" s="98">
        <v>461533</v>
      </c>
      <c r="E11" s="98">
        <v>463794</v>
      </c>
      <c r="F11" s="98"/>
      <c r="G11" s="98"/>
      <c r="H11" s="98"/>
      <c r="I11" s="101">
        <f t="shared" si="0"/>
        <v>3.2847379877638742E-2</v>
      </c>
      <c r="J11" s="101">
        <f t="shared" si="1"/>
        <v>1.9370039628028423E-2</v>
      </c>
      <c r="K11" s="98">
        <f t="shared" si="2"/>
        <v>8813</v>
      </c>
      <c r="L11" s="102">
        <f t="shared" si="4"/>
        <v>-2.4279039527477491E-2</v>
      </c>
      <c r="M11" s="99">
        <f t="shared" si="5"/>
        <v>2261</v>
      </c>
      <c r="N11" s="99">
        <f t="shared" si="3"/>
        <v>0</v>
      </c>
    </row>
    <row r="12" spans="1:15">
      <c r="A12" s="103">
        <v>11</v>
      </c>
      <c r="B12" s="100" t="s">
        <v>10</v>
      </c>
      <c r="C12" s="98">
        <v>17151</v>
      </c>
      <c r="D12" s="98">
        <v>16788</v>
      </c>
      <c r="E12" s="98">
        <v>16917</v>
      </c>
      <c r="F12" s="98"/>
      <c r="G12" s="98"/>
      <c r="H12" s="98"/>
      <c r="I12" s="101">
        <f t="shared" si="0"/>
        <v>1.1981162442593362E-3</v>
      </c>
      <c r="J12" s="101">
        <f t="shared" si="1"/>
        <v>-1.3643519328319049E-2</v>
      </c>
      <c r="K12" s="98">
        <f t="shared" si="2"/>
        <v>-234</v>
      </c>
      <c r="L12" s="102">
        <f t="shared" si="4"/>
        <v>6.4464940989784783E-4</v>
      </c>
      <c r="M12" s="99">
        <f t="shared" si="5"/>
        <v>129</v>
      </c>
      <c r="N12" s="99">
        <f t="shared" si="3"/>
        <v>0</v>
      </c>
    </row>
    <row r="13" spans="1:15" ht="16.5" customHeight="1">
      <c r="A13" s="103">
        <v>12</v>
      </c>
      <c r="B13" s="100" t="s">
        <v>11</v>
      </c>
      <c r="C13" s="98">
        <v>4642</v>
      </c>
      <c r="D13" s="98">
        <v>5258</v>
      </c>
      <c r="E13" s="98">
        <v>4662</v>
      </c>
      <c r="F13" s="98"/>
      <c r="G13" s="98"/>
      <c r="H13" s="98"/>
      <c r="I13" s="101">
        <f t="shared" si="0"/>
        <v>3.3017780520996779E-4</v>
      </c>
      <c r="J13" s="101">
        <f t="shared" si="1"/>
        <v>4.3084877208099956E-3</v>
      </c>
      <c r="K13" s="98">
        <f t="shared" si="2"/>
        <v>20</v>
      </c>
      <c r="L13" s="102">
        <f t="shared" si="4"/>
        <v>-5.5098240162209218E-5</v>
      </c>
      <c r="M13" s="99">
        <f t="shared" si="5"/>
        <v>-596</v>
      </c>
      <c r="N13" s="99">
        <f t="shared" si="3"/>
        <v>0</v>
      </c>
    </row>
    <row r="14" spans="1:15">
      <c r="A14" s="103">
        <v>13</v>
      </c>
      <c r="B14" s="100" t="s">
        <v>12</v>
      </c>
      <c r="C14" s="98">
        <v>418800</v>
      </c>
      <c r="D14" s="98">
        <v>418781</v>
      </c>
      <c r="E14" s="98">
        <v>416543</v>
      </c>
      <c r="F14" s="98"/>
      <c r="G14" s="98"/>
      <c r="H14" s="98"/>
      <c r="I14" s="101">
        <f t="shared" si="0"/>
        <v>2.9500912380003349E-2</v>
      </c>
      <c r="J14" s="101">
        <f t="shared" si="1"/>
        <v>-5.3892072588347661E-3</v>
      </c>
      <c r="K14" s="98">
        <f t="shared" si="2"/>
        <v>-2257</v>
      </c>
      <c r="L14" s="102">
        <f t="shared" si="4"/>
        <v>6.2178364023053106E-3</v>
      </c>
      <c r="M14" s="99">
        <f t="shared" si="5"/>
        <v>-2238</v>
      </c>
      <c r="N14" s="99">
        <f t="shared" si="3"/>
        <v>0</v>
      </c>
    </row>
    <row r="15" spans="1:15" s="19" customFormat="1">
      <c r="A15" s="103">
        <v>14</v>
      </c>
      <c r="B15" s="100" t="s">
        <v>13</v>
      </c>
      <c r="C15" s="98">
        <v>499374</v>
      </c>
      <c r="D15" s="98">
        <v>553794</v>
      </c>
      <c r="E15" s="98">
        <v>547347</v>
      </c>
      <c r="F15" s="98"/>
      <c r="G15" s="98"/>
      <c r="H15" s="98"/>
      <c r="I15" s="101">
        <f t="shared" si="0"/>
        <v>3.876487154617337E-2</v>
      </c>
      <c r="J15" s="101">
        <f t="shared" si="1"/>
        <v>9.6066274976270294E-2</v>
      </c>
      <c r="K15" s="98">
        <f t="shared" si="2"/>
        <v>47973</v>
      </c>
      <c r="L15" s="102">
        <f t="shared" si="4"/>
        <v>-0.13216139376508315</v>
      </c>
      <c r="M15" s="99">
        <f t="shared" si="5"/>
        <v>-6447</v>
      </c>
      <c r="N15" s="99">
        <f t="shared" si="3"/>
        <v>0</v>
      </c>
      <c r="O15" s="24"/>
    </row>
    <row r="16" spans="1:15">
      <c r="A16" s="103">
        <v>15</v>
      </c>
      <c r="B16" s="100" t="s">
        <v>14</v>
      </c>
      <c r="C16" s="98">
        <v>60934</v>
      </c>
      <c r="D16" s="98">
        <v>60901</v>
      </c>
      <c r="E16" s="98">
        <v>60382</v>
      </c>
      <c r="F16" s="98"/>
      <c r="G16" s="98"/>
      <c r="H16" s="98"/>
      <c r="I16" s="101">
        <f t="shared" si="0"/>
        <v>4.2764470686804537E-3</v>
      </c>
      <c r="J16" s="101">
        <f t="shared" si="1"/>
        <v>-9.058981849213903E-3</v>
      </c>
      <c r="K16" s="98">
        <f t="shared" si="2"/>
        <v>-552</v>
      </c>
      <c r="L16" s="102">
        <f t="shared" si="4"/>
        <v>1.5207114284769745E-3</v>
      </c>
      <c r="M16" s="99">
        <f t="shared" si="5"/>
        <v>-519</v>
      </c>
      <c r="N16" s="99">
        <f t="shared" si="3"/>
        <v>0</v>
      </c>
      <c r="O16" s="24"/>
    </row>
    <row r="17" spans="1:15">
      <c r="A17" s="103">
        <v>16</v>
      </c>
      <c r="B17" s="100" t="s">
        <v>15</v>
      </c>
      <c r="C17" s="98">
        <v>63456</v>
      </c>
      <c r="D17" s="98">
        <v>59709</v>
      </c>
      <c r="E17" s="98">
        <v>58864</v>
      </c>
      <c r="F17" s="98"/>
      <c r="G17" s="98"/>
      <c r="H17" s="98"/>
      <c r="I17" s="101">
        <f t="shared" si="0"/>
        <v>4.168937435838598E-3</v>
      </c>
      <c r="J17" s="101">
        <f t="shared" si="1"/>
        <v>-7.2365103378719112E-2</v>
      </c>
      <c r="K17" s="98">
        <f t="shared" si="2"/>
        <v>-4592</v>
      </c>
      <c r="L17" s="102">
        <f t="shared" si="4"/>
        <v>1.2650555941243237E-2</v>
      </c>
      <c r="M17" s="99">
        <f t="shared" si="5"/>
        <v>-845</v>
      </c>
      <c r="N17" s="99">
        <f t="shared" si="3"/>
        <v>0</v>
      </c>
      <c r="O17" s="25"/>
    </row>
    <row r="18" spans="1:15">
      <c r="A18" s="103">
        <v>17</v>
      </c>
      <c r="B18" s="100" t="s">
        <v>16</v>
      </c>
      <c r="C18" s="98">
        <v>55474</v>
      </c>
      <c r="D18" s="98">
        <v>58007</v>
      </c>
      <c r="E18" s="98">
        <v>57871</v>
      </c>
      <c r="F18" s="98"/>
      <c r="G18" s="98"/>
      <c r="H18" s="98"/>
      <c r="I18" s="101">
        <f t="shared" si="0"/>
        <v>4.0986099882681353E-3</v>
      </c>
      <c r="J18" s="101">
        <f t="shared" si="1"/>
        <v>4.3209431445361789E-2</v>
      </c>
      <c r="K18" s="98">
        <f t="shared" si="2"/>
        <v>2397</v>
      </c>
      <c r="L18" s="102">
        <f t="shared" si="4"/>
        <v>-6.6035240834407746E-3</v>
      </c>
      <c r="M18" s="99">
        <f t="shared" si="5"/>
        <v>-136</v>
      </c>
      <c r="N18" s="99">
        <f t="shared" si="3"/>
        <v>0</v>
      </c>
      <c r="O18" s="25"/>
    </row>
    <row r="19" spans="1:15">
      <c r="A19" s="103">
        <v>18</v>
      </c>
      <c r="B19" s="100" t="s">
        <v>17</v>
      </c>
      <c r="C19" s="98">
        <v>51069</v>
      </c>
      <c r="D19" s="98">
        <v>48012</v>
      </c>
      <c r="E19" s="98">
        <v>47498</v>
      </c>
      <c r="F19" s="98"/>
      <c r="G19" s="98"/>
      <c r="H19" s="98"/>
      <c r="I19" s="101">
        <f t="shared" si="0"/>
        <v>3.3639608305154551E-3</v>
      </c>
      <c r="J19" s="101">
        <f t="shared" si="1"/>
        <v>-6.9925003426736382E-2</v>
      </c>
      <c r="K19" s="98">
        <f t="shared" si="2"/>
        <v>-3571</v>
      </c>
      <c r="L19" s="102">
        <f t="shared" si="4"/>
        <v>9.8377907809624552E-3</v>
      </c>
      <c r="M19" s="99">
        <f t="shared" si="5"/>
        <v>-514</v>
      </c>
      <c r="N19" s="99">
        <f t="shared" si="3"/>
        <v>0</v>
      </c>
      <c r="O19" s="25"/>
    </row>
    <row r="20" spans="1:15">
      <c r="A20" s="103">
        <v>19</v>
      </c>
      <c r="B20" s="100" t="s">
        <v>18</v>
      </c>
      <c r="C20" s="98">
        <v>8867</v>
      </c>
      <c r="D20" s="98">
        <v>8953</v>
      </c>
      <c r="E20" s="98">
        <v>8902</v>
      </c>
      <c r="F20" s="98"/>
      <c r="G20" s="98"/>
      <c r="H20" s="98"/>
      <c r="I20" s="101">
        <f t="shared" si="0"/>
        <v>6.304682157827399E-4</v>
      </c>
      <c r="J20" s="101">
        <f t="shared" si="1"/>
        <v>3.9472200293222057E-3</v>
      </c>
      <c r="K20" s="98">
        <f t="shared" si="2"/>
        <v>35</v>
      </c>
      <c r="L20" s="102">
        <f t="shared" si="4"/>
        <v>-9.6421920283866139E-5</v>
      </c>
      <c r="M20" s="99">
        <f t="shared" si="5"/>
        <v>-51</v>
      </c>
      <c r="N20" s="99">
        <f t="shared" si="3"/>
        <v>0</v>
      </c>
      <c r="O20" s="25"/>
    </row>
    <row r="21" spans="1:15">
      <c r="A21" s="103">
        <v>20</v>
      </c>
      <c r="B21" s="100" t="s">
        <v>19</v>
      </c>
      <c r="C21" s="98">
        <v>81277</v>
      </c>
      <c r="D21" s="98">
        <v>85597</v>
      </c>
      <c r="E21" s="98">
        <v>85487</v>
      </c>
      <c r="F21" s="98"/>
      <c r="G21" s="98"/>
      <c r="H21" s="98"/>
      <c r="I21" s="101">
        <f t="shared" si="0"/>
        <v>6.0544637567534355E-3</v>
      </c>
      <c r="J21" s="101">
        <f t="shared" si="1"/>
        <v>5.1798171684486388E-2</v>
      </c>
      <c r="K21" s="98">
        <f t="shared" si="2"/>
        <v>4210</v>
      </c>
      <c r="L21" s="102">
        <f t="shared" si="4"/>
        <v>-1.1598179554145041E-2</v>
      </c>
      <c r="M21" s="99">
        <f t="shared" si="5"/>
        <v>-110</v>
      </c>
      <c r="N21" s="99">
        <f t="shared" si="3"/>
        <v>0</v>
      </c>
      <c r="O21" s="25"/>
    </row>
    <row r="22" spans="1:15">
      <c r="A22" s="103">
        <v>21</v>
      </c>
      <c r="B22" s="100" t="s">
        <v>20</v>
      </c>
      <c r="C22" s="98">
        <v>24830</v>
      </c>
      <c r="D22" s="98">
        <v>26288</v>
      </c>
      <c r="E22" s="98">
        <v>26004</v>
      </c>
      <c r="F22" s="98"/>
      <c r="G22" s="98"/>
      <c r="H22" s="98"/>
      <c r="I22" s="101">
        <f t="shared" si="0"/>
        <v>1.8416867538996145E-3</v>
      </c>
      <c r="J22" s="101">
        <f t="shared" si="1"/>
        <v>4.7281514297221106E-2</v>
      </c>
      <c r="K22" s="98">
        <f t="shared" si="2"/>
        <v>1174</v>
      </c>
      <c r="L22" s="102">
        <f t="shared" si="4"/>
        <v>-3.234266697521681E-3</v>
      </c>
      <c r="M22" s="99">
        <f t="shared" si="5"/>
        <v>-284</v>
      </c>
      <c r="N22" s="99">
        <f t="shared" si="3"/>
        <v>0</v>
      </c>
      <c r="O22" s="25"/>
    </row>
    <row r="23" spans="1:15">
      <c r="A23" s="103">
        <v>22</v>
      </c>
      <c r="B23" s="100" t="s">
        <v>21</v>
      </c>
      <c r="C23" s="98">
        <v>210893</v>
      </c>
      <c r="D23" s="98">
        <v>209742</v>
      </c>
      <c r="E23" s="98">
        <v>207892</v>
      </c>
      <c r="F23" s="98"/>
      <c r="G23" s="98"/>
      <c r="H23" s="98"/>
      <c r="I23" s="101">
        <f t="shared" si="0"/>
        <v>1.4723578781791211E-2</v>
      </c>
      <c r="J23" s="101">
        <f t="shared" si="1"/>
        <v>-1.4229964958533474E-2</v>
      </c>
      <c r="K23" s="98">
        <f t="shared" si="2"/>
        <v>-3001</v>
      </c>
      <c r="L23" s="102">
        <f t="shared" si="4"/>
        <v>8.2674909363394927E-3</v>
      </c>
      <c r="M23" s="99">
        <f t="shared" si="5"/>
        <v>-1850</v>
      </c>
      <c r="N23" s="99">
        <f t="shared" si="3"/>
        <v>0</v>
      </c>
      <c r="O23" s="25"/>
    </row>
    <row r="24" spans="1:15">
      <c r="A24" s="103">
        <v>23</v>
      </c>
      <c r="B24" s="100" t="s">
        <v>22</v>
      </c>
      <c r="C24" s="98">
        <v>229684</v>
      </c>
      <c r="D24" s="98">
        <v>206385</v>
      </c>
      <c r="E24" s="98">
        <v>203694</v>
      </c>
      <c r="F24" s="98"/>
      <c r="G24" s="98"/>
      <c r="H24" s="98"/>
      <c r="I24" s="101">
        <f t="shared" si="0"/>
        <v>1.4426262946040151E-2</v>
      </c>
      <c r="J24" s="101">
        <f t="shared" si="1"/>
        <v>-0.11315546577036276</v>
      </c>
      <c r="K24" s="98">
        <f t="shared" si="2"/>
        <v>-25990</v>
      </c>
      <c r="L24" s="102">
        <f t="shared" si="4"/>
        <v>7.1600163090790883E-2</v>
      </c>
      <c r="M24" s="99">
        <f t="shared" si="5"/>
        <v>-2691</v>
      </c>
      <c r="N24" s="99">
        <f t="shared" si="3"/>
        <v>0</v>
      </c>
      <c r="O24" s="25"/>
    </row>
    <row r="25" spans="1:15">
      <c r="A25" s="103">
        <v>24</v>
      </c>
      <c r="B25" s="100" t="s">
        <v>23</v>
      </c>
      <c r="C25" s="98">
        <v>164211</v>
      </c>
      <c r="D25" s="98">
        <v>161451</v>
      </c>
      <c r="E25" s="98">
        <v>160004</v>
      </c>
      <c r="F25" s="98"/>
      <c r="G25" s="98"/>
      <c r="H25" s="98"/>
      <c r="I25" s="101">
        <f t="shared" si="0"/>
        <v>1.1331996899359865E-2</v>
      </c>
      <c r="J25" s="101">
        <f t="shared" si="1"/>
        <v>-2.5619477379712687E-2</v>
      </c>
      <c r="K25" s="98">
        <f t="shared" si="2"/>
        <v>-4207</v>
      </c>
      <c r="L25" s="102">
        <f t="shared" si="4"/>
        <v>1.158991481812071E-2</v>
      </c>
      <c r="M25" s="99">
        <f t="shared" si="5"/>
        <v>-1447</v>
      </c>
      <c r="N25" s="99">
        <f t="shared" si="3"/>
        <v>0</v>
      </c>
    </row>
    <row r="26" spans="1:15">
      <c r="A26" s="103">
        <v>25</v>
      </c>
      <c r="B26" s="100" t="s">
        <v>24</v>
      </c>
      <c r="C26" s="98">
        <v>374488</v>
      </c>
      <c r="D26" s="98">
        <v>363424</v>
      </c>
      <c r="E26" s="98">
        <v>360858</v>
      </c>
      <c r="F26" s="98"/>
      <c r="G26" s="98"/>
      <c r="H26" s="98"/>
      <c r="I26" s="101">
        <f t="shared" si="0"/>
        <v>2.5557121928884291E-2</v>
      </c>
      <c r="J26" s="101">
        <f t="shared" si="1"/>
        <v>-3.6396359829954497E-2</v>
      </c>
      <c r="K26" s="98">
        <f t="shared" si="2"/>
        <v>-13630</v>
      </c>
      <c r="L26" s="102">
        <f t="shared" si="4"/>
        <v>3.7549450670545582E-2</v>
      </c>
      <c r="M26" s="99">
        <f t="shared" si="5"/>
        <v>-2566</v>
      </c>
      <c r="N26" s="99">
        <f t="shared" si="3"/>
        <v>0</v>
      </c>
    </row>
    <row r="27" spans="1:15">
      <c r="A27" s="103">
        <v>26</v>
      </c>
      <c r="B27" s="100" t="s">
        <v>25</v>
      </c>
      <c r="C27" s="98">
        <v>35031</v>
      </c>
      <c r="D27" s="98">
        <v>35921</v>
      </c>
      <c r="E27" s="98">
        <v>36201</v>
      </c>
      <c r="F27" s="98"/>
      <c r="G27" s="98"/>
      <c r="H27" s="98"/>
      <c r="I27" s="101">
        <f t="shared" si="0"/>
        <v>2.563871026685123E-3</v>
      </c>
      <c r="J27" s="101">
        <f t="shared" si="1"/>
        <v>3.3398989466472552E-2</v>
      </c>
      <c r="K27" s="98">
        <f t="shared" si="2"/>
        <v>1170</v>
      </c>
      <c r="L27" s="102">
        <f t="shared" si="4"/>
        <v>-3.2232470494892394E-3</v>
      </c>
      <c r="M27" s="99">
        <f t="shared" si="5"/>
        <v>280</v>
      </c>
      <c r="N27" s="99">
        <f t="shared" si="3"/>
        <v>0</v>
      </c>
    </row>
    <row r="28" spans="1:15">
      <c r="A28" s="103">
        <v>27</v>
      </c>
      <c r="B28" s="100" t="s">
        <v>26</v>
      </c>
      <c r="C28" s="98">
        <v>150147</v>
      </c>
      <c r="D28" s="98">
        <v>149019</v>
      </c>
      <c r="E28" s="98">
        <v>148341</v>
      </c>
      <c r="F28" s="98"/>
      <c r="G28" s="98"/>
      <c r="H28" s="98"/>
      <c r="I28" s="101">
        <f t="shared" si="0"/>
        <v>1.050598580065462E-2</v>
      </c>
      <c r="J28" s="101">
        <f t="shared" si="1"/>
        <v>-1.2028212351895143E-2</v>
      </c>
      <c r="K28" s="98">
        <f t="shared" si="2"/>
        <v>-1806</v>
      </c>
      <c r="L28" s="102">
        <f t="shared" si="4"/>
        <v>4.9753710866474923E-3</v>
      </c>
      <c r="M28" s="99">
        <f t="shared" si="5"/>
        <v>-678</v>
      </c>
      <c r="N28" s="99">
        <f t="shared" si="3"/>
        <v>0</v>
      </c>
    </row>
    <row r="29" spans="1:15">
      <c r="A29" s="103">
        <v>28</v>
      </c>
      <c r="B29" s="100" t="s">
        <v>27</v>
      </c>
      <c r="C29" s="98">
        <v>162301</v>
      </c>
      <c r="D29" s="98">
        <v>158606</v>
      </c>
      <c r="E29" s="98">
        <v>157277</v>
      </c>
      <c r="F29" s="98"/>
      <c r="G29" s="98"/>
      <c r="H29" s="98"/>
      <c r="I29" s="101">
        <f t="shared" si="0"/>
        <v>1.1138862005578743E-2</v>
      </c>
      <c r="J29" s="101">
        <f t="shared" si="1"/>
        <v>-3.095483083899668E-2</v>
      </c>
      <c r="K29" s="98">
        <f t="shared" si="2"/>
        <v>-5024</v>
      </c>
      <c r="L29" s="102">
        <f t="shared" si="4"/>
        <v>1.3840677928746955E-2</v>
      </c>
      <c r="M29" s="99">
        <f t="shared" si="5"/>
        <v>-1329</v>
      </c>
      <c r="N29" s="99">
        <f t="shared" si="3"/>
        <v>0</v>
      </c>
    </row>
    <row r="30" spans="1:15">
      <c r="A30" s="103">
        <v>29</v>
      </c>
      <c r="B30" s="100" t="s">
        <v>28</v>
      </c>
      <c r="C30" s="98">
        <v>204059</v>
      </c>
      <c r="D30" s="98">
        <v>200023</v>
      </c>
      <c r="E30" s="98">
        <v>198552</v>
      </c>
      <c r="F30" s="98"/>
      <c r="G30" s="98"/>
      <c r="H30" s="98"/>
      <c r="I30" s="101">
        <f t="shared" si="0"/>
        <v>1.4062090000010623E-2</v>
      </c>
      <c r="J30" s="101">
        <f t="shared" si="1"/>
        <v>-2.6987292890781587E-2</v>
      </c>
      <c r="K30" s="98">
        <f t="shared" si="2"/>
        <v>-5507</v>
      </c>
      <c r="L30" s="102">
        <f t="shared" si="4"/>
        <v>1.5171300428664309E-2</v>
      </c>
      <c r="M30" s="99">
        <f t="shared" si="5"/>
        <v>-1471</v>
      </c>
      <c r="N30" s="99">
        <f t="shared" si="3"/>
        <v>0</v>
      </c>
    </row>
    <row r="31" spans="1:15">
      <c r="A31" s="103">
        <v>30</v>
      </c>
      <c r="B31" s="100" t="s">
        <v>29</v>
      </c>
      <c r="C31" s="98">
        <v>52796</v>
      </c>
      <c r="D31" s="98">
        <v>64717</v>
      </c>
      <c r="E31" s="98">
        <v>64562</v>
      </c>
      <c r="F31" s="98"/>
      <c r="G31" s="98"/>
      <c r="H31" s="98"/>
      <c r="I31" s="101">
        <f t="shared" si="0"/>
        <v>4.5724880866507807E-3</v>
      </c>
      <c r="J31" s="101">
        <f t="shared" si="1"/>
        <v>0.22285779225698918</v>
      </c>
      <c r="K31" s="98">
        <f t="shared" si="2"/>
        <v>11766</v>
      </c>
      <c r="L31" s="102">
        <f t="shared" si="4"/>
        <v>-3.241429468742768E-2</v>
      </c>
      <c r="M31" s="99">
        <f t="shared" si="5"/>
        <v>-155</v>
      </c>
      <c r="N31" s="99">
        <f t="shared" si="3"/>
        <v>0</v>
      </c>
    </row>
    <row r="32" spans="1:15">
      <c r="A32" s="103">
        <v>31</v>
      </c>
      <c r="B32" s="100" t="s">
        <v>30</v>
      </c>
      <c r="C32" s="98">
        <v>156199</v>
      </c>
      <c r="D32" s="98">
        <v>149165</v>
      </c>
      <c r="E32" s="98">
        <v>147961</v>
      </c>
      <c r="F32" s="98"/>
      <c r="G32" s="98"/>
      <c r="H32" s="98"/>
      <c r="I32" s="101">
        <f t="shared" si="0"/>
        <v>1.0479072980839135E-2</v>
      </c>
      <c r="J32" s="101">
        <f t="shared" si="1"/>
        <v>-5.2740414471283428E-2</v>
      </c>
      <c r="K32" s="98">
        <f t="shared" si="2"/>
        <v>-8238</v>
      </c>
      <c r="L32" s="102">
        <f t="shared" si="4"/>
        <v>2.2694965122813979E-2</v>
      </c>
      <c r="M32" s="99">
        <f t="shared" si="5"/>
        <v>-1204</v>
      </c>
      <c r="N32" s="99">
        <f t="shared" si="3"/>
        <v>0</v>
      </c>
    </row>
    <row r="33" spans="1:14">
      <c r="A33" s="103">
        <v>32</v>
      </c>
      <c r="B33" s="100" t="s">
        <v>31</v>
      </c>
      <c r="C33" s="98">
        <v>58199</v>
      </c>
      <c r="D33" s="98">
        <v>62549</v>
      </c>
      <c r="E33" s="98">
        <v>62198</v>
      </c>
      <c r="F33" s="98"/>
      <c r="G33" s="98"/>
      <c r="H33" s="98"/>
      <c r="I33" s="101">
        <f t="shared" si="0"/>
        <v>4.4050620181144522E-3</v>
      </c>
      <c r="J33" s="101">
        <f t="shared" si="1"/>
        <v>6.8712520833691296E-2</v>
      </c>
      <c r="K33" s="98">
        <f t="shared" si="2"/>
        <v>3999</v>
      </c>
      <c r="L33" s="102">
        <f t="shared" si="4"/>
        <v>-1.1016893120433734E-2</v>
      </c>
      <c r="M33" s="99">
        <f t="shared" si="5"/>
        <v>-351</v>
      </c>
      <c r="N33" s="99">
        <f t="shared" si="3"/>
        <v>0</v>
      </c>
    </row>
    <row r="34" spans="1:14">
      <c r="A34" s="103">
        <v>33</v>
      </c>
      <c r="B34" s="100" t="s">
        <v>32</v>
      </c>
      <c r="C34" s="98">
        <v>138226</v>
      </c>
      <c r="D34" s="98">
        <v>139956</v>
      </c>
      <c r="E34" s="98">
        <v>138523</v>
      </c>
      <c r="F34" s="98"/>
      <c r="G34" s="98"/>
      <c r="H34" s="98"/>
      <c r="I34" s="101">
        <f t="shared" si="0"/>
        <v>9.8106435244745532E-3</v>
      </c>
      <c r="J34" s="101">
        <f t="shared" si="1"/>
        <v>2.1486551010663694E-3</v>
      </c>
      <c r="K34" s="98">
        <f t="shared" si="2"/>
        <v>297</v>
      </c>
      <c r="L34" s="102">
        <f t="shared" si="4"/>
        <v>-8.1820886640880685E-4</v>
      </c>
      <c r="M34" s="99">
        <f t="shared" si="5"/>
        <v>-1433</v>
      </c>
      <c r="N34" s="99">
        <f t="shared" si="3"/>
        <v>0</v>
      </c>
    </row>
    <row r="35" spans="1:14">
      <c r="A35" s="103">
        <v>35</v>
      </c>
      <c r="B35" s="100" t="s">
        <v>33</v>
      </c>
      <c r="C35" s="98">
        <v>101843</v>
      </c>
      <c r="D35" s="98">
        <v>106679</v>
      </c>
      <c r="E35" s="98">
        <v>107644</v>
      </c>
      <c r="F35" s="98"/>
      <c r="G35" s="98"/>
      <c r="H35" s="98"/>
      <c r="I35" s="101">
        <f t="shared" ref="I35:I66" si="6">E35/$E$92</f>
        <v>7.6236936216262921E-3</v>
      </c>
      <c r="J35" s="101">
        <f t="shared" ref="J35:J66" si="7">(E35-C35)/C35</f>
        <v>5.6960223088479325E-2</v>
      </c>
      <c r="K35" s="98">
        <f t="shared" ref="K35:K66" si="8">E35-C35</f>
        <v>5801</v>
      </c>
      <c r="L35" s="102">
        <f t="shared" si="4"/>
        <v>-1.5981244559048785E-2</v>
      </c>
      <c r="M35" s="99">
        <f t="shared" si="5"/>
        <v>965</v>
      </c>
      <c r="N35" s="99">
        <f t="shared" ref="N35:N66" si="9">H35-G35</f>
        <v>0</v>
      </c>
    </row>
    <row r="36" spans="1:14">
      <c r="A36" s="103">
        <v>36</v>
      </c>
      <c r="B36" s="100" t="s">
        <v>34</v>
      </c>
      <c r="C36" s="98">
        <v>15996</v>
      </c>
      <c r="D36" s="98">
        <v>14457</v>
      </c>
      <c r="E36" s="98">
        <v>14424</v>
      </c>
      <c r="F36" s="98"/>
      <c r="G36" s="98"/>
      <c r="H36" s="98"/>
      <c r="I36" s="101">
        <f t="shared" si="6"/>
        <v>1.021553981627751E-3</v>
      </c>
      <c r="J36" s="101">
        <f t="shared" si="7"/>
        <v>-9.827456864216054E-2</v>
      </c>
      <c r="K36" s="98">
        <f t="shared" si="8"/>
        <v>-1572</v>
      </c>
      <c r="L36" s="102">
        <f t="shared" si="4"/>
        <v>4.3307216767496442E-3</v>
      </c>
      <c r="M36" s="99">
        <f t="shared" si="5"/>
        <v>-33</v>
      </c>
      <c r="N36" s="99">
        <f t="shared" si="9"/>
        <v>0</v>
      </c>
    </row>
    <row r="37" spans="1:14">
      <c r="A37" s="103">
        <v>37</v>
      </c>
      <c r="B37" s="100" t="s">
        <v>35</v>
      </c>
      <c r="C37" s="98">
        <v>15033</v>
      </c>
      <c r="D37" s="98">
        <v>14211</v>
      </c>
      <c r="E37" s="98">
        <v>14268</v>
      </c>
      <c r="F37" s="98"/>
      <c r="G37" s="98"/>
      <c r="H37" s="98"/>
      <c r="I37" s="101">
        <f t="shared" si="6"/>
        <v>1.0105055608613943E-3</v>
      </c>
      <c r="J37" s="101">
        <f t="shared" si="7"/>
        <v>-5.0888046298144085E-2</v>
      </c>
      <c r="K37" s="98">
        <f t="shared" si="8"/>
        <v>-765</v>
      </c>
      <c r="L37" s="102">
        <f t="shared" si="4"/>
        <v>2.1075076862045027E-3</v>
      </c>
      <c r="M37" s="99">
        <f t="shared" si="5"/>
        <v>57</v>
      </c>
      <c r="N37" s="99">
        <f t="shared" si="9"/>
        <v>0</v>
      </c>
    </row>
    <row r="38" spans="1:14">
      <c r="A38" s="103">
        <v>38</v>
      </c>
      <c r="B38" s="100" t="s">
        <v>36</v>
      </c>
      <c r="C38" s="98">
        <v>84720</v>
      </c>
      <c r="D38" s="98">
        <v>84051</v>
      </c>
      <c r="E38" s="98">
        <v>83246</v>
      </c>
      <c r="F38" s="98"/>
      <c r="G38" s="98"/>
      <c r="H38" s="98"/>
      <c r="I38" s="101">
        <f t="shared" si="6"/>
        <v>5.8957489430521192E-3</v>
      </c>
      <c r="J38" s="101">
        <f t="shared" si="7"/>
        <v>-1.7398489140698772E-2</v>
      </c>
      <c r="K38" s="98">
        <f t="shared" si="8"/>
        <v>-1474</v>
      </c>
      <c r="L38" s="102">
        <f t="shared" si="4"/>
        <v>4.0607402999548198E-3</v>
      </c>
      <c r="M38" s="99">
        <f t="shared" si="5"/>
        <v>-805</v>
      </c>
      <c r="N38" s="99">
        <f t="shared" si="9"/>
        <v>0</v>
      </c>
    </row>
    <row r="39" spans="1:14">
      <c r="A39" s="103">
        <v>39</v>
      </c>
      <c r="B39" s="100" t="s">
        <v>37</v>
      </c>
      <c r="C39" s="98">
        <v>2576</v>
      </c>
      <c r="D39" s="98">
        <v>3015</v>
      </c>
      <c r="E39" s="98">
        <v>2982</v>
      </c>
      <c r="F39" s="98"/>
      <c r="G39" s="98"/>
      <c r="H39" s="98"/>
      <c r="I39" s="101">
        <f t="shared" si="6"/>
        <v>2.1119481234151092E-4</v>
      </c>
      <c r="J39" s="101">
        <f t="shared" si="7"/>
        <v>0.15760869565217392</v>
      </c>
      <c r="K39" s="98">
        <f t="shared" si="8"/>
        <v>406</v>
      </c>
      <c r="L39" s="102">
        <f t="shared" si="4"/>
        <v>-1.1184942752928472E-3</v>
      </c>
      <c r="M39" s="99">
        <f t="shared" si="5"/>
        <v>-33</v>
      </c>
      <c r="N39" s="99">
        <f t="shared" si="9"/>
        <v>0</v>
      </c>
    </row>
    <row r="40" spans="1:14" s="19" customFormat="1">
      <c r="A40" s="103">
        <v>41</v>
      </c>
      <c r="B40" s="100" t="s">
        <v>38</v>
      </c>
      <c r="C40" s="98">
        <v>1190813</v>
      </c>
      <c r="D40" s="98">
        <v>806277</v>
      </c>
      <c r="E40" s="98">
        <v>760058</v>
      </c>
      <c r="F40" s="98"/>
      <c r="G40" s="98"/>
      <c r="H40" s="98"/>
      <c r="I40" s="101">
        <f t="shared" si="6"/>
        <v>5.3829747377150947E-2</v>
      </c>
      <c r="J40" s="101">
        <f t="shared" si="7"/>
        <v>-0.36173185882250192</v>
      </c>
      <c r="K40" s="98">
        <f t="shared" si="8"/>
        <v>-430755</v>
      </c>
      <c r="L40" s="102">
        <f t="shared" si="4"/>
        <v>1.1866921220536215</v>
      </c>
      <c r="M40" s="99">
        <f t="shared" si="5"/>
        <v>-46219</v>
      </c>
      <c r="N40" s="99">
        <f t="shared" si="9"/>
        <v>0</v>
      </c>
    </row>
    <row r="41" spans="1:14">
      <c r="A41" s="103">
        <v>42</v>
      </c>
      <c r="B41" s="100" t="s">
        <v>39</v>
      </c>
      <c r="C41" s="98">
        <v>427453</v>
      </c>
      <c r="D41" s="98">
        <v>325994</v>
      </c>
      <c r="E41" s="98">
        <v>321747</v>
      </c>
      <c r="F41" s="98"/>
      <c r="G41" s="98"/>
      <c r="H41" s="98"/>
      <c r="I41" s="101">
        <f t="shared" si="6"/>
        <v>2.2787155360980589E-2</v>
      </c>
      <c r="J41" s="101">
        <f t="shared" si="7"/>
        <v>-0.24729268480979194</v>
      </c>
      <c r="K41" s="98">
        <f t="shared" si="8"/>
        <v>-105706</v>
      </c>
      <c r="L41" s="102">
        <f t="shared" si="4"/>
        <v>0.29121072872932441</v>
      </c>
      <c r="M41" s="99">
        <f t="shared" si="5"/>
        <v>-4247</v>
      </c>
      <c r="N41" s="99">
        <f t="shared" si="9"/>
        <v>0</v>
      </c>
    </row>
    <row r="42" spans="1:14">
      <c r="A42" s="103">
        <v>43</v>
      </c>
      <c r="B42" s="100" t="s">
        <v>40</v>
      </c>
      <c r="C42" s="98">
        <v>311396</v>
      </c>
      <c r="D42" s="98">
        <v>274343</v>
      </c>
      <c r="E42" s="98">
        <v>267555</v>
      </c>
      <c r="F42" s="98"/>
      <c r="G42" s="98"/>
      <c r="H42" s="98"/>
      <c r="I42" s="101">
        <f t="shared" si="6"/>
        <v>1.8949103962452366E-2</v>
      </c>
      <c r="J42" s="101">
        <f t="shared" si="7"/>
        <v>-0.14078857788796259</v>
      </c>
      <c r="K42" s="98">
        <f t="shared" si="8"/>
        <v>-43841</v>
      </c>
      <c r="L42" s="102">
        <f t="shared" si="4"/>
        <v>0.12077809734757072</v>
      </c>
      <c r="M42" s="99">
        <f t="shared" si="5"/>
        <v>-6788</v>
      </c>
      <c r="N42" s="99">
        <f t="shared" si="9"/>
        <v>0</v>
      </c>
    </row>
    <row r="43" spans="1:14" s="19" customFormat="1">
      <c r="A43" s="103">
        <v>45</v>
      </c>
      <c r="B43" s="100" t="s">
        <v>41</v>
      </c>
      <c r="C43" s="98">
        <v>217397</v>
      </c>
      <c r="D43" s="98">
        <v>213103</v>
      </c>
      <c r="E43" s="98">
        <v>212056</v>
      </c>
      <c r="F43" s="98"/>
      <c r="G43" s="98"/>
      <c r="H43" s="98"/>
      <c r="I43" s="101">
        <f t="shared" si="6"/>
        <v>1.5018486628400886E-2</v>
      </c>
      <c r="J43" s="101">
        <f t="shared" si="7"/>
        <v>-2.4567956319544428E-2</v>
      </c>
      <c r="K43" s="98">
        <f t="shared" si="8"/>
        <v>-5341</v>
      </c>
      <c r="L43" s="102">
        <f t="shared" si="4"/>
        <v>1.4713985035317971E-2</v>
      </c>
      <c r="M43" s="99">
        <f t="shared" si="5"/>
        <v>-1047</v>
      </c>
      <c r="N43" s="99">
        <f t="shared" si="9"/>
        <v>0</v>
      </c>
    </row>
    <row r="44" spans="1:14" s="19" customFormat="1">
      <c r="A44" s="103">
        <v>46</v>
      </c>
      <c r="B44" s="100" t="s">
        <v>42</v>
      </c>
      <c r="C44" s="98">
        <v>717004</v>
      </c>
      <c r="D44" s="98">
        <v>711306</v>
      </c>
      <c r="E44" s="98">
        <v>710080</v>
      </c>
      <c r="F44" s="98"/>
      <c r="G44" s="98"/>
      <c r="H44" s="98"/>
      <c r="I44" s="101">
        <f t="shared" si="6"/>
        <v>5.0290144985734433E-2</v>
      </c>
      <c r="J44" s="101">
        <f t="shared" si="7"/>
        <v>-9.656849892050812E-3</v>
      </c>
      <c r="K44" s="98">
        <f t="shared" si="8"/>
        <v>-6924</v>
      </c>
      <c r="L44" s="102">
        <f t="shared" si="4"/>
        <v>1.9075010744156833E-2</v>
      </c>
      <c r="M44" s="99">
        <f t="shared" si="5"/>
        <v>-1226</v>
      </c>
      <c r="N44" s="99">
        <f t="shared" si="9"/>
        <v>0</v>
      </c>
    </row>
    <row r="45" spans="1:14" s="19" customFormat="1">
      <c r="A45" s="103">
        <v>47</v>
      </c>
      <c r="B45" s="100" t="s">
        <v>43</v>
      </c>
      <c r="C45" s="98">
        <v>1338309</v>
      </c>
      <c r="D45" s="98">
        <v>1336426</v>
      </c>
      <c r="E45" s="98">
        <v>1336620</v>
      </c>
      <c r="F45" s="98"/>
      <c r="G45" s="98"/>
      <c r="H45" s="98"/>
      <c r="I45" s="101">
        <f t="shared" si="6"/>
        <v>9.4663719004664776E-2</v>
      </c>
      <c r="J45" s="101">
        <f t="shared" si="7"/>
        <v>-1.2620403808089164E-3</v>
      </c>
      <c r="K45" s="98">
        <f t="shared" si="8"/>
        <v>-1689</v>
      </c>
      <c r="L45" s="102">
        <f t="shared" si="4"/>
        <v>4.6530463816985687E-3</v>
      </c>
      <c r="M45" s="99">
        <f t="shared" si="5"/>
        <v>194</v>
      </c>
      <c r="N45" s="99">
        <f t="shared" si="9"/>
        <v>0</v>
      </c>
    </row>
    <row r="46" spans="1:14">
      <c r="A46" s="103">
        <v>49</v>
      </c>
      <c r="B46" s="100" t="s">
        <v>44</v>
      </c>
      <c r="C46" s="98">
        <v>493498</v>
      </c>
      <c r="D46" s="98">
        <v>500827</v>
      </c>
      <c r="E46" s="98">
        <v>498948</v>
      </c>
      <c r="F46" s="98"/>
      <c r="G46" s="98"/>
      <c r="H46" s="98"/>
      <c r="I46" s="101">
        <f t="shared" si="6"/>
        <v>3.5337099003411199E-2</v>
      </c>
      <c r="J46" s="101">
        <f t="shared" si="7"/>
        <v>1.1043611118991364E-2</v>
      </c>
      <c r="K46" s="98">
        <f t="shared" si="8"/>
        <v>5450</v>
      </c>
      <c r="L46" s="102">
        <f t="shared" si="4"/>
        <v>-1.5014270444202012E-2</v>
      </c>
      <c r="M46" s="99">
        <f t="shared" si="5"/>
        <v>-1879</v>
      </c>
      <c r="N46" s="99">
        <f t="shared" si="9"/>
        <v>0</v>
      </c>
    </row>
    <row r="47" spans="1:14">
      <c r="A47" s="103">
        <v>50</v>
      </c>
      <c r="B47" s="100" t="s">
        <v>45</v>
      </c>
      <c r="C47" s="98">
        <v>17548</v>
      </c>
      <c r="D47" s="98">
        <v>17978</v>
      </c>
      <c r="E47" s="98">
        <v>17756</v>
      </c>
      <c r="F47" s="98"/>
      <c r="G47" s="98"/>
      <c r="H47" s="98"/>
      <c r="I47" s="101">
        <f t="shared" si="6"/>
        <v>1.2575369174835239E-3</v>
      </c>
      <c r="J47" s="101">
        <f t="shared" si="7"/>
        <v>1.1853202644175975E-2</v>
      </c>
      <c r="K47" s="98">
        <f t="shared" si="8"/>
        <v>208</v>
      </c>
      <c r="L47" s="102">
        <f t="shared" si="4"/>
        <v>-5.7302169768697585E-4</v>
      </c>
      <c r="M47" s="99">
        <f t="shared" si="5"/>
        <v>-222</v>
      </c>
      <c r="N47" s="99">
        <f t="shared" si="9"/>
        <v>0</v>
      </c>
    </row>
    <row r="48" spans="1:14">
      <c r="A48" s="103">
        <v>51</v>
      </c>
      <c r="B48" s="100" t="s">
        <v>46</v>
      </c>
      <c r="C48" s="98">
        <v>26593</v>
      </c>
      <c r="D48" s="98">
        <v>29279</v>
      </c>
      <c r="E48" s="98">
        <v>29299</v>
      </c>
      <c r="F48" s="98"/>
      <c r="G48" s="98"/>
      <c r="H48" s="98"/>
      <c r="I48" s="101">
        <f t="shared" si="6"/>
        <v>2.0750492309838794E-3</v>
      </c>
      <c r="J48" s="101">
        <f t="shared" si="7"/>
        <v>0.1017561012296469</v>
      </c>
      <c r="K48" s="98">
        <f t="shared" si="8"/>
        <v>2706</v>
      </c>
      <c r="L48" s="102">
        <f t="shared" si="4"/>
        <v>-7.4547918939469075E-3</v>
      </c>
      <c r="M48" s="99">
        <f t="shared" si="5"/>
        <v>20</v>
      </c>
      <c r="N48" s="99">
        <f t="shared" si="9"/>
        <v>0</v>
      </c>
    </row>
    <row r="49" spans="1:14">
      <c r="A49" s="103">
        <v>52</v>
      </c>
      <c r="B49" s="100" t="s">
        <v>47</v>
      </c>
      <c r="C49" s="98">
        <v>250449</v>
      </c>
      <c r="D49" s="98">
        <v>260158</v>
      </c>
      <c r="E49" s="98">
        <v>258761</v>
      </c>
      <c r="F49" s="98"/>
      <c r="G49" s="98"/>
      <c r="H49" s="98"/>
      <c r="I49" s="101">
        <f t="shared" si="6"/>
        <v>1.8326284653354029E-2</v>
      </c>
      <c r="J49" s="101">
        <f t="shared" si="7"/>
        <v>3.3188393645013553E-2</v>
      </c>
      <c r="K49" s="98">
        <f t="shared" si="8"/>
        <v>8312</v>
      </c>
      <c r="L49" s="102">
        <f t="shared" si="4"/>
        <v>-2.2898828611414151E-2</v>
      </c>
      <c r="M49" s="99">
        <f t="shared" si="5"/>
        <v>-1397</v>
      </c>
      <c r="N49" s="99">
        <f t="shared" si="9"/>
        <v>0</v>
      </c>
    </row>
    <row r="50" spans="1:14">
      <c r="A50" s="103">
        <v>53</v>
      </c>
      <c r="B50" s="100" t="s">
        <v>48</v>
      </c>
      <c r="C50" s="98">
        <v>41124</v>
      </c>
      <c r="D50" s="98">
        <v>46319</v>
      </c>
      <c r="E50" s="98">
        <v>48636</v>
      </c>
      <c r="F50" s="98"/>
      <c r="G50" s="98"/>
      <c r="H50" s="98"/>
      <c r="I50" s="101">
        <f t="shared" si="6"/>
        <v>3.4445576435418262E-3</v>
      </c>
      <c r="J50" s="101">
        <f t="shared" si="7"/>
        <v>0.18266705573387804</v>
      </c>
      <c r="K50" s="98">
        <f t="shared" si="8"/>
        <v>7512</v>
      </c>
      <c r="L50" s="102">
        <f t="shared" si="4"/>
        <v>-2.0694899004925781E-2</v>
      </c>
      <c r="M50" s="99">
        <f t="shared" si="5"/>
        <v>2317</v>
      </c>
      <c r="N50" s="99">
        <f t="shared" si="9"/>
        <v>0</v>
      </c>
    </row>
    <row r="51" spans="1:14" s="19" customFormat="1">
      <c r="A51" s="103">
        <v>55</v>
      </c>
      <c r="B51" s="100" t="s">
        <v>49</v>
      </c>
      <c r="C51" s="98">
        <v>388961</v>
      </c>
      <c r="D51" s="98">
        <v>438534</v>
      </c>
      <c r="E51" s="98">
        <v>434839</v>
      </c>
      <c r="F51" s="98"/>
      <c r="G51" s="98"/>
      <c r="H51" s="98"/>
      <c r="I51" s="101">
        <f t="shared" si="6"/>
        <v>3.0796693830908876E-2</v>
      </c>
      <c r="J51" s="101">
        <f t="shared" si="7"/>
        <v>0.11795012867613977</v>
      </c>
      <c r="K51" s="98">
        <f t="shared" si="8"/>
        <v>45878</v>
      </c>
      <c r="L51" s="102">
        <f t="shared" si="4"/>
        <v>-0.12638985310809173</v>
      </c>
      <c r="M51" s="99">
        <f t="shared" si="5"/>
        <v>-3695</v>
      </c>
      <c r="N51" s="99">
        <f t="shared" si="9"/>
        <v>0</v>
      </c>
    </row>
    <row r="52" spans="1:14" s="19" customFormat="1">
      <c r="A52" s="103">
        <v>56</v>
      </c>
      <c r="B52" s="100" t="s">
        <v>50</v>
      </c>
      <c r="C52" s="98">
        <v>649565</v>
      </c>
      <c r="D52" s="98">
        <v>672827</v>
      </c>
      <c r="E52" s="98">
        <v>664836</v>
      </c>
      <c r="F52" s="98"/>
      <c r="G52" s="98"/>
      <c r="H52" s="98"/>
      <c r="I52" s="101">
        <f t="shared" si="6"/>
        <v>4.7085819670650828E-2</v>
      </c>
      <c r="J52" s="101">
        <f t="shared" si="7"/>
        <v>2.3509579487811072E-2</v>
      </c>
      <c r="K52" s="98">
        <f t="shared" si="8"/>
        <v>15271</v>
      </c>
      <c r="L52" s="102">
        <f t="shared" si="4"/>
        <v>-4.2070261275854851E-2</v>
      </c>
      <c r="M52" s="99">
        <f t="shared" si="5"/>
        <v>-7991</v>
      </c>
      <c r="N52" s="99">
        <f t="shared" si="9"/>
        <v>0</v>
      </c>
    </row>
    <row r="53" spans="1:14">
      <c r="A53" s="103">
        <v>58</v>
      </c>
      <c r="B53" s="100" t="s">
        <v>51</v>
      </c>
      <c r="C53" s="98">
        <v>24629</v>
      </c>
      <c r="D53" s="98">
        <v>23877</v>
      </c>
      <c r="E53" s="98">
        <v>23871</v>
      </c>
      <c r="F53" s="98"/>
      <c r="G53" s="98"/>
      <c r="H53" s="98"/>
      <c r="I53" s="101">
        <f t="shared" si="6"/>
        <v>1.6906208468826986E-3</v>
      </c>
      <c r="J53" s="101">
        <f t="shared" si="7"/>
        <v>-3.0776726623086604E-2</v>
      </c>
      <c r="K53" s="98">
        <f t="shared" si="8"/>
        <v>-758</v>
      </c>
      <c r="L53" s="102">
        <f t="shared" si="4"/>
        <v>2.0882233021477293E-3</v>
      </c>
      <c r="M53" s="99">
        <f t="shared" si="5"/>
        <v>-6</v>
      </c>
      <c r="N53" s="99">
        <f t="shared" si="9"/>
        <v>0</v>
      </c>
    </row>
    <row r="54" spans="1:14">
      <c r="A54" s="103">
        <v>59</v>
      </c>
      <c r="B54" s="100" t="s">
        <v>52</v>
      </c>
      <c r="C54" s="98">
        <v>15913</v>
      </c>
      <c r="D54" s="98">
        <v>17957</v>
      </c>
      <c r="E54" s="98">
        <v>19055</v>
      </c>
      <c r="F54" s="98"/>
      <c r="G54" s="98"/>
      <c r="H54" s="98"/>
      <c r="I54" s="101">
        <f t="shared" si="6"/>
        <v>1.3495362673264556E-3</v>
      </c>
      <c r="J54" s="101">
        <f t="shared" si="7"/>
        <v>0.1974486269088167</v>
      </c>
      <c r="K54" s="98">
        <f t="shared" si="8"/>
        <v>3142</v>
      </c>
      <c r="L54" s="102">
        <f t="shared" si="4"/>
        <v>-8.6559335294830678E-3</v>
      </c>
      <c r="M54" s="99">
        <f t="shared" si="5"/>
        <v>1098</v>
      </c>
      <c r="N54" s="99">
        <f t="shared" si="9"/>
        <v>0</v>
      </c>
    </row>
    <row r="55" spans="1:14">
      <c r="A55" s="103">
        <v>60</v>
      </c>
      <c r="B55" s="100" t="s">
        <v>53</v>
      </c>
      <c r="C55" s="98">
        <v>9930</v>
      </c>
      <c r="D55" s="98">
        <v>9631</v>
      </c>
      <c r="E55" s="98">
        <v>9477</v>
      </c>
      <c r="F55" s="98"/>
      <c r="G55" s="98"/>
      <c r="H55" s="98"/>
      <c r="I55" s="101">
        <f t="shared" si="6"/>
        <v>6.7119156155617007E-4</v>
      </c>
      <c r="J55" s="101">
        <f t="shared" si="7"/>
        <v>-4.5619335347432025E-2</v>
      </c>
      <c r="K55" s="98">
        <f t="shared" si="8"/>
        <v>-453</v>
      </c>
      <c r="L55" s="102">
        <f t="shared" si="4"/>
        <v>1.2479751396740387E-3</v>
      </c>
      <c r="M55" s="99">
        <f t="shared" si="5"/>
        <v>-154</v>
      </c>
      <c r="N55" s="99">
        <f t="shared" si="9"/>
        <v>0</v>
      </c>
    </row>
    <row r="56" spans="1:14">
      <c r="A56" s="103">
        <v>61</v>
      </c>
      <c r="B56" s="100" t="s">
        <v>54</v>
      </c>
      <c r="C56" s="98">
        <v>23693</v>
      </c>
      <c r="D56" s="98">
        <v>24818</v>
      </c>
      <c r="E56" s="98">
        <v>24641</v>
      </c>
      <c r="F56" s="98"/>
      <c r="G56" s="98"/>
      <c r="H56" s="98"/>
      <c r="I56" s="101">
        <f t="shared" si="6"/>
        <v>1.7451547186140748E-3</v>
      </c>
      <c r="J56" s="101">
        <f t="shared" si="7"/>
        <v>4.0011817836491791E-2</v>
      </c>
      <c r="K56" s="98">
        <f t="shared" si="8"/>
        <v>948</v>
      </c>
      <c r="L56" s="102">
        <f t="shared" si="4"/>
        <v>-2.6116565836887171E-3</v>
      </c>
      <c r="M56" s="99">
        <f t="shared" si="5"/>
        <v>-177</v>
      </c>
      <c r="N56" s="99">
        <f t="shared" si="9"/>
        <v>0</v>
      </c>
    </row>
    <row r="57" spans="1:14">
      <c r="A57" s="103">
        <v>62</v>
      </c>
      <c r="B57" s="100" t="s">
        <v>55</v>
      </c>
      <c r="C57" s="98">
        <v>79341</v>
      </c>
      <c r="D57" s="98">
        <v>91625</v>
      </c>
      <c r="E57" s="98">
        <v>92641</v>
      </c>
      <c r="F57" s="98"/>
      <c r="G57" s="98"/>
      <c r="H57" s="98"/>
      <c r="I57" s="101">
        <f t="shared" si="6"/>
        <v>6.561133001384948E-3</v>
      </c>
      <c r="J57" s="101">
        <f t="shared" si="7"/>
        <v>0.16763085920268209</v>
      </c>
      <c r="K57" s="98">
        <f t="shared" si="8"/>
        <v>13300</v>
      </c>
      <c r="L57" s="102">
        <f t="shared" si="4"/>
        <v>-3.6640329707869131E-2</v>
      </c>
      <c r="M57" s="99">
        <f t="shared" si="5"/>
        <v>1016</v>
      </c>
      <c r="N57" s="99">
        <f t="shared" si="9"/>
        <v>0</v>
      </c>
    </row>
    <row r="58" spans="1:14">
      <c r="A58" s="103">
        <v>63</v>
      </c>
      <c r="B58" s="100" t="s">
        <v>56</v>
      </c>
      <c r="C58" s="98">
        <v>43371</v>
      </c>
      <c r="D58" s="98">
        <v>43708</v>
      </c>
      <c r="E58" s="98">
        <v>43614</v>
      </c>
      <c r="F58" s="98"/>
      <c r="G58" s="98"/>
      <c r="H58" s="98"/>
      <c r="I58" s="101">
        <f t="shared" si="6"/>
        <v>3.0888834827171893E-3</v>
      </c>
      <c r="J58" s="101">
        <f t="shared" si="7"/>
        <v>5.6028221622743306E-3</v>
      </c>
      <c r="K58" s="98">
        <f t="shared" si="8"/>
        <v>243</v>
      </c>
      <c r="L58" s="102">
        <f t="shared" si="4"/>
        <v>-6.6944361797084196E-4</v>
      </c>
      <c r="M58" s="99">
        <f t="shared" si="5"/>
        <v>-94</v>
      </c>
      <c r="N58" s="99">
        <f t="shared" si="9"/>
        <v>0</v>
      </c>
    </row>
    <row r="59" spans="1:14">
      <c r="A59" s="103">
        <v>64</v>
      </c>
      <c r="B59" s="100" t="s">
        <v>57</v>
      </c>
      <c r="C59" s="98">
        <v>87804</v>
      </c>
      <c r="D59" s="98">
        <v>86929</v>
      </c>
      <c r="E59" s="98">
        <v>86617</v>
      </c>
      <c r="F59" s="98"/>
      <c r="G59" s="98"/>
      <c r="H59" s="98"/>
      <c r="I59" s="101">
        <f t="shared" si="6"/>
        <v>6.1344939840994811E-3</v>
      </c>
      <c r="J59" s="101">
        <f t="shared" si="7"/>
        <v>-1.3518746298574098E-2</v>
      </c>
      <c r="K59" s="98">
        <f t="shared" si="8"/>
        <v>-1187</v>
      </c>
      <c r="L59" s="102">
        <f t="shared" si="4"/>
        <v>3.2700805536271171E-3</v>
      </c>
      <c r="M59" s="99">
        <f t="shared" si="5"/>
        <v>-312</v>
      </c>
      <c r="N59" s="99">
        <f t="shared" si="9"/>
        <v>0</v>
      </c>
    </row>
    <row r="60" spans="1:14">
      <c r="A60" s="103">
        <v>65</v>
      </c>
      <c r="B60" s="100" t="s">
        <v>58</v>
      </c>
      <c r="C60" s="98">
        <v>23812</v>
      </c>
      <c r="D60" s="98">
        <v>22864</v>
      </c>
      <c r="E60" s="98">
        <v>22728</v>
      </c>
      <c r="F60" s="98"/>
      <c r="G60" s="98"/>
      <c r="H60" s="98"/>
      <c r="I60" s="101">
        <f t="shared" si="6"/>
        <v>1.6096699178061236E-3</v>
      </c>
      <c r="J60" s="101">
        <f t="shared" si="7"/>
        <v>-4.552326558037964E-2</v>
      </c>
      <c r="K60" s="98">
        <f t="shared" si="8"/>
        <v>-1084</v>
      </c>
      <c r="L60" s="102">
        <f t="shared" si="4"/>
        <v>2.9863246167917395E-3</v>
      </c>
      <c r="M60" s="99">
        <f t="shared" si="5"/>
        <v>-136</v>
      </c>
      <c r="N60" s="99">
        <f t="shared" si="9"/>
        <v>0</v>
      </c>
    </row>
    <row r="61" spans="1:14">
      <c r="A61" s="103">
        <v>66</v>
      </c>
      <c r="B61" s="100" t="s">
        <v>59</v>
      </c>
      <c r="C61" s="98">
        <v>48447</v>
      </c>
      <c r="D61" s="98">
        <v>50270</v>
      </c>
      <c r="E61" s="98">
        <v>49916</v>
      </c>
      <c r="F61" s="98"/>
      <c r="G61" s="98"/>
      <c r="H61" s="98"/>
      <c r="I61" s="101">
        <f t="shared" si="6"/>
        <v>3.5352113523939837E-3</v>
      </c>
      <c r="J61" s="101">
        <f t="shared" si="7"/>
        <v>3.0321794951183766E-2</v>
      </c>
      <c r="K61" s="98">
        <f t="shared" si="8"/>
        <v>1469</v>
      </c>
      <c r="L61" s="102">
        <f t="shared" si="4"/>
        <v>-4.0469657399142675E-3</v>
      </c>
      <c r="M61" s="99">
        <f t="shared" si="5"/>
        <v>-354</v>
      </c>
      <c r="N61" s="99">
        <f t="shared" si="9"/>
        <v>0</v>
      </c>
    </row>
    <row r="62" spans="1:14">
      <c r="A62" s="103">
        <v>68</v>
      </c>
      <c r="B62" s="100" t="s">
        <v>60</v>
      </c>
      <c r="C62" s="98">
        <v>128196</v>
      </c>
      <c r="D62" s="98">
        <v>136311</v>
      </c>
      <c r="E62" s="98">
        <v>135819</v>
      </c>
      <c r="F62" s="98"/>
      <c r="G62" s="98"/>
      <c r="H62" s="98"/>
      <c r="I62" s="101">
        <f t="shared" si="6"/>
        <v>9.6191375645243715E-3</v>
      </c>
      <c r="J62" s="101">
        <f t="shared" si="7"/>
        <v>5.946363381072732E-2</v>
      </c>
      <c r="K62" s="98">
        <f t="shared" si="8"/>
        <v>7623</v>
      </c>
      <c r="L62" s="102">
        <f t="shared" si="4"/>
        <v>-2.1000694237826044E-2</v>
      </c>
      <c r="M62" s="99">
        <f t="shared" si="5"/>
        <v>-492</v>
      </c>
      <c r="N62" s="99">
        <f t="shared" si="9"/>
        <v>0</v>
      </c>
    </row>
    <row r="63" spans="1:14">
      <c r="A63" s="103">
        <v>69</v>
      </c>
      <c r="B63" s="100" t="s">
        <v>61</v>
      </c>
      <c r="C63" s="98">
        <v>146670</v>
      </c>
      <c r="D63" s="98">
        <v>154227</v>
      </c>
      <c r="E63" s="98">
        <v>152499</v>
      </c>
      <c r="F63" s="98"/>
      <c r="G63" s="98"/>
      <c r="H63" s="98"/>
      <c r="I63" s="101">
        <f t="shared" si="6"/>
        <v>1.080046870800405E-2</v>
      </c>
      <c r="J63" s="101">
        <f t="shared" si="7"/>
        <v>3.9742278584577621E-2</v>
      </c>
      <c r="K63" s="98">
        <f t="shared" si="8"/>
        <v>5829</v>
      </c>
      <c r="L63" s="102">
        <f t="shared" si="4"/>
        <v>-1.6058382095275877E-2</v>
      </c>
      <c r="M63" s="99">
        <f t="shared" si="5"/>
        <v>-1728</v>
      </c>
      <c r="N63" s="99">
        <f t="shared" si="9"/>
        <v>0</v>
      </c>
    </row>
    <row r="64" spans="1:14">
      <c r="A64" s="103">
        <v>70</v>
      </c>
      <c r="B64" s="100" t="s">
        <v>62</v>
      </c>
      <c r="C64" s="98">
        <v>228591</v>
      </c>
      <c r="D64" s="98">
        <v>212767</v>
      </c>
      <c r="E64" s="98">
        <v>229765</v>
      </c>
      <c r="F64" s="98"/>
      <c r="G64" s="98"/>
      <c r="H64" s="98"/>
      <c r="I64" s="101">
        <f t="shared" si="6"/>
        <v>1.6272694855012496E-2</v>
      </c>
      <c r="J64" s="101">
        <f t="shared" si="7"/>
        <v>5.1358102462476648E-3</v>
      </c>
      <c r="K64" s="98">
        <f t="shared" si="8"/>
        <v>1174</v>
      </c>
      <c r="L64" s="102">
        <f t="shared" si="4"/>
        <v>-3.234266697521681E-3</v>
      </c>
      <c r="M64" s="99">
        <f t="shared" si="5"/>
        <v>16998</v>
      </c>
      <c r="N64" s="99">
        <f t="shared" si="9"/>
        <v>0</v>
      </c>
    </row>
    <row r="65" spans="1:14">
      <c r="A65" s="103">
        <v>71</v>
      </c>
      <c r="B65" s="100" t="s">
        <v>63</v>
      </c>
      <c r="C65" s="98">
        <v>157890</v>
      </c>
      <c r="D65" s="98">
        <v>148619</v>
      </c>
      <c r="E65" s="98">
        <v>146470</v>
      </c>
      <c r="F65" s="98"/>
      <c r="G65" s="98"/>
      <c r="H65" s="98"/>
      <c r="I65" s="101">
        <f t="shared" si="6"/>
        <v>1.0373475574668379E-2</v>
      </c>
      <c r="J65" s="101">
        <f t="shared" si="7"/>
        <v>-7.2328836531762614E-2</v>
      </c>
      <c r="K65" s="98">
        <f t="shared" si="8"/>
        <v>-11420</v>
      </c>
      <c r="L65" s="102">
        <f t="shared" si="4"/>
        <v>3.1461095132621464E-2</v>
      </c>
      <c r="M65" s="99">
        <f t="shared" si="5"/>
        <v>-2149</v>
      </c>
      <c r="N65" s="99">
        <f t="shared" si="9"/>
        <v>0</v>
      </c>
    </row>
    <row r="66" spans="1:14">
      <c r="A66" s="103">
        <v>72</v>
      </c>
      <c r="B66" s="100" t="s">
        <v>64</v>
      </c>
      <c r="C66" s="98">
        <v>14139</v>
      </c>
      <c r="D66" s="98">
        <v>14286</v>
      </c>
      <c r="E66" s="98">
        <v>14249</v>
      </c>
      <c r="F66" s="98"/>
      <c r="G66" s="98"/>
      <c r="H66" s="98"/>
      <c r="I66" s="101">
        <f t="shared" si="6"/>
        <v>1.0091599198706201E-3</v>
      </c>
      <c r="J66" s="101">
        <f t="shared" si="7"/>
        <v>7.7798995685692054E-3</v>
      </c>
      <c r="K66" s="98">
        <f t="shared" si="8"/>
        <v>110</v>
      </c>
      <c r="L66" s="102">
        <f t="shared" si="4"/>
        <v>-3.0304032089215071E-4</v>
      </c>
      <c r="M66" s="99">
        <f t="shared" si="5"/>
        <v>-37</v>
      </c>
      <c r="N66" s="99">
        <f t="shared" si="9"/>
        <v>0</v>
      </c>
    </row>
    <row r="67" spans="1:14">
      <c r="A67" s="103">
        <v>73</v>
      </c>
      <c r="B67" s="100" t="s">
        <v>65</v>
      </c>
      <c r="C67" s="98">
        <v>59139</v>
      </c>
      <c r="D67" s="98">
        <v>56595</v>
      </c>
      <c r="E67" s="98">
        <v>58140</v>
      </c>
      <c r="F67" s="98"/>
      <c r="G67" s="98"/>
      <c r="H67" s="98"/>
      <c r="I67" s="101">
        <f t="shared" ref="I67:I92" si="10">E67/$E$92</f>
        <v>4.1176614317690969E-3</v>
      </c>
      <c r="J67" s="101">
        <f t="shared" ref="J67:J92" si="11">(E67-C67)/C67</f>
        <v>-1.6892406026479987E-2</v>
      </c>
      <c r="K67" s="98">
        <f t="shared" ref="K67:K92" si="12">E67-C67</f>
        <v>-999</v>
      </c>
      <c r="L67" s="102">
        <f t="shared" si="4"/>
        <v>2.7521570961023503E-3</v>
      </c>
      <c r="M67" s="99">
        <f t="shared" si="5"/>
        <v>1545</v>
      </c>
      <c r="N67" s="99">
        <f t="shared" ref="N67:N92" si="13">H67-G67</f>
        <v>0</v>
      </c>
    </row>
    <row r="68" spans="1:14">
      <c r="A68" s="103">
        <v>74</v>
      </c>
      <c r="B68" s="100" t="s">
        <v>66</v>
      </c>
      <c r="C68" s="98">
        <v>47292</v>
      </c>
      <c r="D68" s="98">
        <v>45115</v>
      </c>
      <c r="E68" s="98">
        <v>45286</v>
      </c>
      <c r="F68" s="98"/>
      <c r="G68" s="98"/>
      <c r="H68" s="98"/>
      <c r="I68" s="101">
        <f t="shared" si="10"/>
        <v>3.2072998899053198E-3</v>
      </c>
      <c r="J68" s="101">
        <f t="shared" si="11"/>
        <v>-4.241732216865432E-2</v>
      </c>
      <c r="K68" s="98">
        <f t="shared" si="12"/>
        <v>-2006</v>
      </c>
      <c r="L68" s="102">
        <f t="shared" ref="L68:L92" si="14">K68/$K$92</f>
        <v>5.5263534882695848E-3</v>
      </c>
      <c r="M68" s="99">
        <f t="shared" ref="M68:M92" si="15">E68-D68</f>
        <v>171</v>
      </c>
      <c r="N68" s="99">
        <f t="shared" si="13"/>
        <v>0</v>
      </c>
    </row>
    <row r="69" spans="1:14">
      <c r="A69" s="103">
        <v>75</v>
      </c>
      <c r="B69" s="100" t="s">
        <v>67</v>
      </c>
      <c r="C69" s="98">
        <v>8177</v>
      </c>
      <c r="D69" s="98">
        <v>8405</v>
      </c>
      <c r="E69" s="98">
        <v>8669</v>
      </c>
      <c r="F69" s="98"/>
      <c r="G69" s="98"/>
      <c r="H69" s="98"/>
      <c r="I69" s="101">
        <f t="shared" si="10"/>
        <v>6.1396640784324558E-4</v>
      </c>
      <c r="J69" s="101">
        <f t="shared" si="11"/>
        <v>6.016876605111899E-2</v>
      </c>
      <c r="K69" s="98">
        <f t="shared" si="12"/>
        <v>492</v>
      </c>
      <c r="L69" s="102">
        <f t="shared" si="14"/>
        <v>-1.3554167079903468E-3</v>
      </c>
      <c r="M69" s="99">
        <f t="shared" si="15"/>
        <v>264</v>
      </c>
      <c r="N69" s="99">
        <f t="shared" si="13"/>
        <v>0</v>
      </c>
    </row>
    <row r="70" spans="1:14">
      <c r="A70" s="103">
        <v>77</v>
      </c>
      <c r="B70" s="100" t="s">
        <v>68</v>
      </c>
      <c r="C70" s="98">
        <v>28935</v>
      </c>
      <c r="D70" s="98">
        <v>25713</v>
      </c>
      <c r="E70" s="98">
        <v>25448</v>
      </c>
      <c r="F70" s="98"/>
      <c r="G70" s="98"/>
      <c r="H70" s="98"/>
      <c r="I70" s="101">
        <f t="shared" si="10"/>
        <v>1.8023090491169585E-3</v>
      </c>
      <c r="J70" s="101">
        <f t="shared" si="11"/>
        <v>-0.12051149127354414</v>
      </c>
      <c r="K70" s="98">
        <f t="shared" si="12"/>
        <v>-3487</v>
      </c>
      <c r="L70" s="102">
        <f t="shared" si="14"/>
        <v>9.6063781722811777E-3</v>
      </c>
      <c r="M70" s="99">
        <f t="shared" si="15"/>
        <v>-265</v>
      </c>
      <c r="N70" s="99">
        <f t="shared" si="13"/>
        <v>0</v>
      </c>
    </row>
    <row r="71" spans="1:14">
      <c r="A71" s="103">
        <v>78</v>
      </c>
      <c r="B71" s="100" t="s">
        <v>69</v>
      </c>
      <c r="C71" s="98">
        <v>63795</v>
      </c>
      <c r="D71" s="98">
        <v>64452</v>
      </c>
      <c r="E71" s="98">
        <v>65526</v>
      </c>
      <c r="F71" s="98"/>
      <c r="G71" s="98"/>
      <c r="H71" s="98"/>
      <c r="I71" s="101">
        <f t="shared" si="10"/>
        <v>4.6407616611300623E-3</v>
      </c>
      <c r="J71" s="101">
        <f t="shared" si="11"/>
        <v>2.7133787914413354E-2</v>
      </c>
      <c r="K71" s="98">
        <f t="shared" si="12"/>
        <v>1731</v>
      </c>
      <c r="L71" s="102">
        <f t="shared" si="14"/>
        <v>-4.7687526860392083E-3</v>
      </c>
      <c r="M71" s="99">
        <f t="shared" si="15"/>
        <v>1074</v>
      </c>
      <c r="N71" s="99">
        <f t="shared" si="13"/>
        <v>0</v>
      </c>
    </row>
    <row r="72" spans="1:14">
      <c r="A72" s="103">
        <v>79</v>
      </c>
      <c r="B72" s="100" t="s">
        <v>70</v>
      </c>
      <c r="C72" s="98">
        <v>55737</v>
      </c>
      <c r="D72" s="98">
        <v>62711</v>
      </c>
      <c r="E72" s="98">
        <v>62651</v>
      </c>
      <c r="F72" s="98"/>
      <c r="G72" s="98"/>
      <c r="H72" s="98"/>
      <c r="I72" s="101">
        <f t="shared" si="10"/>
        <v>4.4371449322629115E-3</v>
      </c>
      <c r="J72" s="101">
        <f t="shared" si="11"/>
        <v>0.1240468629456196</v>
      </c>
      <c r="K72" s="98">
        <f t="shared" si="12"/>
        <v>6914</v>
      </c>
      <c r="L72" s="102">
        <f t="shared" si="14"/>
        <v>-1.9047461624075727E-2</v>
      </c>
      <c r="M72" s="99">
        <f t="shared" si="15"/>
        <v>-60</v>
      </c>
      <c r="N72" s="99">
        <f t="shared" si="13"/>
        <v>0</v>
      </c>
    </row>
    <row r="73" spans="1:14">
      <c r="A73" s="103">
        <v>80</v>
      </c>
      <c r="B73" s="100" t="s">
        <v>71</v>
      </c>
      <c r="C73" s="98">
        <v>302552</v>
      </c>
      <c r="D73" s="98">
        <v>295858</v>
      </c>
      <c r="E73" s="98">
        <v>308895</v>
      </c>
      <c r="F73" s="98"/>
      <c r="G73" s="98"/>
      <c r="H73" s="98"/>
      <c r="I73" s="101">
        <f t="shared" si="10"/>
        <v>2.1876935465536894E-2</v>
      </c>
      <c r="J73" s="101">
        <f t="shared" si="11"/>
        <v>2.0964991142018562E-2</v>
      </c>
      <c r="K73" s="98">
        <f t="shared" si="12"/>
        <v>6343</v>
      </c>
      <c r="L73" s="102">
        <f t="shared" si="14"/>
        <v>-1.7474406867444652E-2</v>
      </c>
      <c r="M73" s="99">
        <f t="shared" si="15"/>
        <v>13037</v>
      </c>
      <c r="N73" s="99">
        <f t="shared" si="13"/>
        <v>0</v>
      </c>
    </row>
    <row r="74" spans="1:14" s="19" customFormat="1">
      <c r="A74" s="103">
        <v>81</v>
      </c>
      <c r="B74" s="100" t="s">
        <v>72</v>
      </c>
      <c r="C74" s="98">
        <v>691258</v>
      </c>
      <c r="D74" s="98">
        <v>619031</v>
      </c>
      <c r="E74" s="98">
        <v>614490</v>
      </c>
      <c r="F74" s="98"/>
      <c r="G74" s="98"/>
      <c r="H74" s="98"/>
      <c r="I74" s="101">
        <f t="shared" si="10"/>
        <v>4.3520154337939321E-2</v>
      </c>
      <c r="J74" s="101">
        <f t="shared" si="11"/>
        <v>-0.11105549592192784</v>
      </c>
      <c r="K74" s="98">
        <f t="shared" si="12"/>
        <v>-76768</v>
      </c>
      <c r="L74" s="102">
        <f t="shared" si="14"/>
        <v>0.21148908503862388</v>
      </c>
      <c r="M74" s="99">
        <f t="shared" si="15"/>
        <v>-4541</v>
      </c>
      <c r="N74" s="99">
        <f t="shared" si="13"/>
        <v>0</v>
      </c>
    </row>
    <row r="75" spans="1:14" s="19" customFormat="1">
      <c r="A75" s="103">
        <v>82</v>
      </c>
      <c r="B75" s="100" t="s">
        <v>73</v>
      </c>
      <c r="C75" s="98">
        <v>441603</v>
      </c>
      <c r="D75" s="98">
        <v>448601</v>
      </c>
      <c r="E75" s="98">
        <v>448828</v>
      </c>
      <c r="F75" s="98"/>
      <c r="G75" s="98"/>
      <c r="H75" s="98"/>
      <c r="I75" s="101">
        <f t="shared" si="10"/>
        <v>3.1787439716168903E-2</v>
      </c>
      <c r="J75" s="101">
        <f t="shared" si="11"/>
        <v>1.6360848997855539E-2</v>
      </c>
      <c r="K75" s="98">
        <f t="shared" si="12"/>
        <v>7225</v>
      </c>
      <c r="L75" s="102">
        <f t="shared" si="14"/>
        <v>-1.9904239258598081E-2</v>
      </c>
      <c r="M75" s="99">
        <f t="shared" si="15"/>
        <v>227</v>
      </c>
      <c r="N75" s="99">
        <f t="shared" si="13"/>
        <v>0</v>
      </c>
    </row>
    <row r="76" spans="1:14">
      <c r="A76" s="103">
        <v>84</v>
      </c>
      <c r="B76" s="100" t="s">
        <v>74</v>
      </c>
      <c r="C76" s="98">
        <v>183397</v>
      </c>
      <c r="D76" s="98">
        <v>199529</v>
      </c>
      <c r="E76" s="98">
        <v>206065</v>
      </c>
      <c r="F76" s="98"/>
      <c r="G76" s="98"/>
      <c r="H76" s="98"/>
      <c r="I76" s="101">
        <f t="shared" si="10"/>
        <v>1.4594184777046763E-2</v>
      </c>
      <c r="J76" s="101">
        <f t="shared" si="11"/>
        <v>0.12360071320686816</v>
      </c>
      <c r="K76" s="98">
        <f t="shared" si="12"/>
        <v>22668</v>
      </c>
      <c r="L76" s="102">
        <f t="shared" si="14"/>
        <v>-6.2448345399847928E-2</v>
      </c>
      <c r="M76" s="99">
        <f t="shared" si="15"/>
        <v>6536</v>
      </c>
      <c r="N76" s="99">
        <f t="shared" si="13"/>
        <v>0</v>
      </c>
    </row>
    <row r="77" spans="1:14">
      <c r="A77" s="103">
        <v>85</v>
      </c>
      <c r="B77" s="100" t="s">
        <v>75</v>
      </c>
      <c r="C77" s="98">
        <v>402701</v>
      </c>
      <c r="D77" s="98">
        <v>471248</v>
      </c>
      <c r="E77" s="98">
        <v>468072</v>
      </c>
      <c r="F77" s="98"/>
      <c r="G77" s="98"/>
      <c r="H77" s="98"/>
      <c r="I77" s="101">
        <f t="shared" si="10"/>
        <v>3.3150361570193063E-2</v>
      </c>
      <c r="J77" s="101">
        <f t="shared" si="11"/>
        <v>0.16233135750842437</v>
      </c>
      <c r="K77" s="98">
        <f t="shared" si="12"/>
        <v>65371</v>
      </c>
      <c r="L77" s="102">
        <f t="shared" si="14"/>
        <v>-0.18009135288218894</v>
      </c>
      <c r="M77" s="99">
        <f t="shared" si="15"/>
        <v>-3176</v>
      </c>
      <c r="N77" s="99">
        <f t="shared" si="13"/>
        <v>0</v>
      </c>
    </row>
    <row r="78" spans="1:14">
      <c r="A78" s="103">
        <v>86</v>
      </c>
      <c r="B78" s="100" t="s">
        <v>76</v>
      </c>
      <c r="C78" s="98">
        <v>432154</v>
      </c>
      <c r="D78" s="98">
        <v>520386</v>
      </c>
      <c r="E78" s="98">
        <v>520359</v>
      </c>
      <c r="F78" s="98"/>
      <c r="G78" s="98"/>
      <c r="H78" s="98"/>
      <c r="I78" s="101">
        <f t="shared" si="10"/>
        <v>3.685349475359366E-2</v>
      </c>
      <c r="J78" s="101">
        <f t="shared" si="11"/>
        <v>0.20410548091652514</v>
      </c>
      <c r="K78" s="98">
        <f t="shared" si="12"/>
        <v>88205</v>
      </c>
      <c r="L78" s="102">
        <f t="shared" si="14"/>
        <v>-0.24299701367538321</v>
      </c>
      <c r="M78" s="99">
        <f t="shared" si="15"/>
        <v>-27</v>
      </c>
      <c r="N78" s="99">
        <f t="shared" si="13"/>
        <v>0</v>
      </c>
    </row>
    <row r="79" spans="1:14">
      <c r="A79" s="103">
        <v>87</v>
      </c>
      <c r="B79" s="100" t="s">
        <v>77</v>
      </c>
      <c r="C79" s="98">
        <v>32177</v>
      </c>
      <c r="D79" s="98">
        <v>33953</v>
      </c>
      <c r="E79" s="98">
        <v>34028</v>
      </c>
      <c r="F79" s="98"/>
      <c r="G79" s="98"/>
      <c r="H79" s="98"/>
      <c r="I79" s="101">
        <f t="shared" si="10"/>
        <v>2.4099721912665775E-3</v>
      </c>
      <c r="J79" s="101">
        <f t="shared" si="11"/>
        <v>5.7525561736644186E-2</v>
      </c>
      <c r="K79" s="98">
        <f t="shared" si="12"/>
        <v>1851</v>
      </c>
      <c r="L79" s="102">
        <f t="shared" si="14"/>
        <v>-5.0993421270124628E-3</v>
      </c>
      <c r="M79" s="99">
        <f t="shared" si="15"/>
        <v>75</v>
      </c>
      <c r="N79" s="99">
        <f t="shared" si="13"/>
        <v>0</v>
      </c>
    </row>
    <row r="80" spans="1:14">
      <c r="A80" s="103">
        <v>88</v>
      </c>
      <c r="B80" s="100" t="s">
        <v>78</v>
      </c>
      <c r="C80" s="98">
        <v>49000</v>
      </c>
      <c r="D80" s="98">
        <v>54587</v>
      </c>
      <c r="E80" s="98">
        <v>54635</v>
      </c>
      <c r="F80" s="98"/>
      <c r="G80" s="98"/>
      <c r="H80" s="98"/>
      <c r="I80" s="101">
        <f t="shared" si="10"/>
        <v>3.8694260805762744E-3</v>
      </c>
      <c r="J80" s="101">
        <f t="shared" si="11"/>
        <v>0.115</v>
      </c>
      <c r="K80" s="98">
        <f t="shared" si="12"/>
        <v>5635</v>
      </c>
      <c r="L80" s="102">
        <f t="shared" si="14"/>
        <v>-1.5523929165702447E-2</v>
      </c>
      <c r="M80" s="99">
        <f t="shared" si="15"/>
        <v>48</v>
      </c>
      <c r="N80" s="99">
        <f t="shared" si="13"/>
        <v>0</v>
      </c>
    </row>
    <row r="81" spans="1:14">
      <c r="A81" s="103">
        <v>90</v>
      </c>
      <c r="B81" s="100" t="s">
        <v>79</v>
      </c>
      <c r="C81" s="98">
        <v>11564</v>
      </c>
      <c r="D81" s="98">
        <v>12958</v>
      </c>
      <c r="E81" s="98">
        <v>13687</v>
      </c>
      <c r="F81" s="98"/>
      <c r="G81" s="98"/>
      <c r="H81" s="98"/>
      <c r="I81" s="101">
        <f t="shared" si="10"/>
        <v>9.6935727582771972E-4</v>
      </c>
      <c r="J81" s="101">
        <f t="shared" si="11"/>
        <v>0.18358699411968177</v>
      </c>
      <c r="K81" s="98">
        <f t="shared" si="12"/>
        <v>2123</v>
      </c>
      <c r="L81" s="102">
        <f t="shared" si="14"/>
        <v>-5.8486781932185084E-3</v>
      </c>
      <c r="M81" s="99">
        <f t="shared" si="15"/>
        <v>729</v>
      </c>
      <c r="N81" s="99">
        <f t="shared" si="13"/>
        <v>0</v>
      </c>
    </row>
    <row r="82" spans="1:14">
      <c r="A82" s="103">
        <v>91</v>
      </c>
      <c r="B82" s="100" t="s">
        <v>80</v>
      </c>
      <c r="C82" s="98">
        <v>4403</v>
      </c>
      <c r="D82" s="98">
        <v>5681</v>
      </c>
      <c r="E82" s="98">
        <v>5710</v>
      </c>
      <c r="F82" s="98"/>
      <c r="G82" s="98"/>
      <c r="H82" s="98"/>
      <c r="I82" s="101">
        <f t="shared" si="10"/>
        <v>4.0440052933267184E-4</v>
      </c>
      <c r="J82" s="101">
        <f t="shared" si="11"/>
        <v>0.29684306154894391</v>
      </c>
      <c r="K82" s="98">
        <f t="shared" si="12"/>
        <v>1307</v>
      </c>
      <c r="L82" s="102">
        <f t="shared" si="14"/>
        <v>-3.6006699946003725E-3</v>
      </c>
      <c r="M82" s="99">
        <f t="shared" si="15"/>
        <v>29</v>
      </c>
      <c r="N82" s="99">
        <f t="shared" si="13"/>
        <v>0</v>
      </c>
    </row>
    <row r="83" spans="1:14">
      <c r="A83" s="103">
        <v>92</v>
      </c>
      <c r="B83" s="100" t="s">
        <v>81</v>
      </c>
      <c r="C83" s="98">
        <v>7174</v>
      </c>
      <c r="D83" s="98">
        <v>6679</v>
      </c>
      <c r="E83" s="98">
        <v>6560</v>
      </c>
      <c r="F83" s="98"/>
      <c r="G83" s="98"/>
      <c r="H83" s="98"/>
      <c r="I83" s="101">
        <f t="shared" si="10"/>
        <v>4.6460025786730777E-4</v>
      </c>
      <c r="J83" s="101">
        <f t="shared" si="11"/>
        <v>-8.5586841371619732E-2</v>
      </c>
      <c r="K83" s="98">
        <f t="shared" si="12"/>
        <v>-614</v>
      </c>
      <c r="L83" s="102">
        <f t="shared" si="14"/>
        <v>1.691515972979823E-3</v>
      </c>
      <c r="M83" s="99">
        <f t="shared" si="15"/>
        <v>-119</v>
      </c>
      <c r="N83" s="99">
        <f t="shared" si="13"/>
        <v>0</v>
      </c>
    </row>
    <row r="84" spans="1:14">
      <c r="A84" s="103">
        <v>93</v>
      </c>
      <c r="B84" s="100" t="s">
        <v>82</v>
      </c>
      <c r="C84" s="98">
        <v>55008</v>
      </c>
      <c r="D84" s="98">
        <v>59283</v>
      </c>
      <c r="E84" s="98">
        <v>60707</v>
      </c>
      <c r="F84" s="98"/>
      <c r="G84" s="98"/>
      <c r="H84" s="98"/>
      <c r="I84" s="101">
        <f t="shared" si="10"/>
        <v>4.2994646119436973E-3</v>
      </c>
      <c r="J84" s="101">
        <f t="shared" si="11"/>
        <v>0.10360311227457825</v>
      </c>
      <c r="K84" s="98">
        <f t="shared" si="12"/>
        <v>5699</v>
      </c>
      <c r="L84" s="102">
        <f t="shared" si="14"/>
        <v>-1.5700243534221517E-2</v>
      </c>
      <c r="M84" s="99">
        <f t="shared" si="15"/>
        <v>1424</v>
      </c>
      <c r="N84" s="99">
        <f t="shared" si="13"/>
        <v>0</v>
      </c>
    </row>
    <row r="85" spans="1:14">
      <c r="A85" s="103">
        <v>94</v>
      </c>
      <c r="B85" s="100" t="s">
        <v>83</v>
      </c>
      <c r="C85" s="98">
        <v>55714</v>
      </c>
      <c r="D85" s="98">
        <v>62353</v>
      </c>
      <c r="E85" s="98">
        <v>58488</v>
      </c>
      <c r="F85" s="98"/>
      <c r="G85" s="98"/>
      <c r="H85" s="98"/>
      <c r="I85" s="101">
        <f t="shared" si="10"/>
        <v>4.1423079088632768E-3</v>
      </c>
      <c r="J85" s="101">
        <f t="shared" si="11"/>
        <v>4.9789998923071399E-2</v>
      </c>
      <c r="K85" s="98">
        <f t="shared" si="12"/>
        <v>2774</v>
      </c>
      <c r="L85" s="102">
        <f t="shared" si="14"/>
        <v>-7.6421259104984185E-3</v>
      </c>
      <c r="M85" s="99">
        <f t="shared" si="15"/>
        <v>-3865</v>
      </c>
      <c r="N85" s="99">
        <f t="shared" si="13"/>
        <v>0</v>
      </c>
    </row>
    <row r="86" spans="1:14">
      <c r="A86" s="103">
        <v>95</v>
      </c>
      <c r="B86" s="100" t="s">
        <v>84</v>
      </c>
      <c r="C86" s="98">
        <v>59406</v>
      </c>
      <c r="D86" s="98">
        <v>55904</v>
      </c>
      <c r="E86" s="98">
        <v>55154</v>
      </c>
      <c r="F86" s="98"/>
      <c r="G86" s="98"/>
      <c r="H86" s="98"/>
      <c r="I86" s="101">
        <f t="shared" si="10"/>
        <v>3.9061833265874226E-3</v>
      </c>
      <c r="J86" s="101">
        <f t="shared" si="11"/>
        <v>-7.1575261758071579E-2</v>
      </c>
      <c r="K86" s="98">
        <f t="shared" si="12"/>
        <v>-4252</v>
      </c>
      <c r="L86" s="102">
        <f t="shared" si="14"/>
        <v>1.171388585848568E-2</v>
      </c>
      <c r="M86" s="99">
        <f t="shared" si="15"/>
        <v>-750</v>
      </c>
      <c r="N86" s="99">
        <f t="shared" si="13"/>
        <v>0</v>
      </c>
    </row>
    <row r="87" spans="1:14">
      <c r="A87" s="103">
        <v>96</v>
      </c>
      <c r="B87" s="100" t="s">
        <v>85</v>
      </c>
      <c r="C87" s="98">
        <v>110187</v>
      </c>
      <c r="D87" s="98">
        <v>115478</v>
      </c>
      <c r="E87" s="98">
        <v>115259</v>
      </c>
      <c r="F87" s="98"/>
      <c r="G87" s="98"/>
      <c r="H87" s="98"/>
      <c r="I87" s="101">
        <f t="shared" si="10"/>
        <v>8.1630123660865889E-3</v>
      </c>
      <c r="J87" s="101">
        <f t="shared" si="11"/>
        <v>4.6030838483668672E-2</v>
      </c>
      <c r="K87" s="98">
        <f t="shared" si="12"/>
        <v>5072</v>
      </c>
      <c r="L87" s="102">
        <f t="shared" si="14"/>
        <v>-1.3972913705136258E-2</v>
      </c>
      <c r="M87" s="99">
        <f t="shared" si="15"/>
        <v>-219</v>
      </c>
      <c r="N87" s="99">
        <f t="shared" si="13"/>
        <v>0</v>
      </c>
    </row>
    <row r="88" spans="1:14">
      <c r="A88" s="103">
        <v>97</v>
      </c>
      <c r="B88" s="100" t="s">
        <v>86</v>
      </c>
      <c r="C88" s="98">
        <v>15624</v>
      </c>
      <c r="D88" s="98">
        <v>12844</v>
      </c>
      <c r="E88" s="98">
        <v>12624</v>
      </c>
      <c r="F88" s="98"/>
      <c r="G88" s="98"/>
      <c r="H88" s="98"/>
      <c r="I88" s="101">
        <f t="shared" si="10"/>
        <v>8.9407220355440444E-4</v>
      </c>
      <c r="J88" s="101">
        <f t="shared" si="11"/>
        <v>-0.19201228878648233</v>
      </c>
      <c r="K88" s="98">
        <f t="shared" si="12"/>
        <v>-3000</v>
      </c>
      <c r="L88" s="102">
        <f t="shared" si="14"/>
        <v>8.2647360243313824E-3</v>
      </c>
      <c r="M88" s="99">
        <f t="shared" si="15"/>
        <v>-220</v>
      </c>
      <c r="N88" s="99">
        <f t="shared" si="13"/>
        <v>0</v>
      </c>
    </row>
    <row r="89" spans="1:14">
      <c r="A89" s="103">
        <v>98</v>
      </c>
      <c r="B89" s="100" t="s">
        <v>87</v>
      </c>
      <c r="C89" s="98">
        <v>1406</v>
      </c>
      <c r="D89" s="98">
        <v>738</v>
      </c>
      <c r="E89" s="98">
        <v>748</v>
      </c>
      <c r="F89" s="98"/>
      <c r="G89" s="98"/>
      <c r="H89" s="98"/>
      <c r="I89" s="101">
        <f t="shared" si="10"/>
        <v>5.2975761110479607E-5</v>
      </c>
      <c r="J89" s="101">
        <f t="shared" si="11"/>
        <v>-0.46799431009957326</v>
      </c>
      <c r="K89" s="98">
        <f t="shared" si="12"/>
        <v>-658</v>
      </c>
      <c r="L89" s="102">
        <f t="shared" si="14"/>
        <v>1.8127321013366832E-3</v>
      </c>
      <c r="M89" s="99">
        <f t="shared" si="15"/>
        <v>10</v>
      </c>
      <c r="N89" s="99">
        <f t="shared" si="13"/>
        <v>0</v>
      </c>
    </row>
    <row r="90" spans="1:14">
      <c r="A90" s="103">
        <v>99</v>
      </c>
      <c r="B90" s="100" t="s">
        <v>88</v>
      </c>
      <c r="C90" s="98">
        <v>4241</v>
      </c>
      <c r="D90" s="98">
        <v>4538</v>
      </c>
      <c r="E90" s="98">
        <v>4535</v>
      </c>
      <c r="F90" s="98"/>
      <c r="G90" s="98"/>
      <c r="H90" s="98"/>
      <c r="I90" s="101">
        <f t="shared" si="10"/>
        <v>3.2118325753479281E-4</v>
      </c>
      <c r="J90" s="101">
        <f t="shared" si="11"/>
        <v>6.9323272813015799E-2</v>
      </c>
      <c r="K90" s="98">
        <f t="shared" si="12"/>
        <v>294</v>
      </c>
      <c r="L90" s="102">
        <f t="shared" si="14"/>
        <v>-8.0994413038447551E-4</v>
      </c>
      <c r="M90" s="99">
        <f t="shared" si="15"/>
        <v>-3</v>
      </c>
      <c r="N90" s="99">
        <f t="shared" si="13"/>
        <v>0</v>
      </c>
    </row>
    <row r="91" spans="1:14">
      <c r="A91" s="103"/>
      <c r="B91" s="100" t="s">
        <v>285</v>
      </c>
      <c r="C91" s="98">
        <v>43889</v>
      </c>
      <c r="D91" s="98">
        <v>48458</v>
      </c>
      <c r="E91" s="98">
        <v>48002</v>
      </c>
      <c r="F91" s="98"/>
      <c r="G91" s="98"/>
      <c r="H91" s="98"/>
      <c r="I91" s="101">
        <f t="shared" si="10"/>
        <v>3.399655728375992E-3</v>
      </c>
      <c r="J91" s="101">
        <f t="shared" si="11"/>
        <v>9.3713686800792909E-2</v>
      </c>
      <c r="K91" s="98">
        <f t="shared" si="12"/>
        <v>4113</v>
      </c>
      <c r="L91" s="102">
        <f t="shared" si="14"/>
        <v>-1.1330953089358326E-2</v>
      </c>
      <c r="M91" s="99">
        <f t="shared" si="15"/>
        <v>-456</v>
      </c>
      <c r="N91" s="99">
        <f t="shared" si="13"/>
        <v>0</v>
      </c>
    </row>
    <row r="92" spans="1:14" s="111" customFormat="1">
      <c r="A92" s="187" t="s">
        <v>89</v>
      </c>
      <c r="B92" s="187"/>
      <c r="C92" s="65">
        <v>14482653</v>
      </c>
      <c r="D92" s="65">
        <v>14198097</v>
      </c>
      <c r="E92" s="65">
        <v>14119665</v>
      </c>
      <c r="F92" s="65"/>
      <c r="G92" s="65"/>
      <c r="H92" s="65"/>
      <c r="I92" s="70">
        <f t="shared" si="10"/>
        <v>1</v>
      </c>
      <c r="J92" s="70">
        <f t="shared" si="11"/>
        <v>-2.5063639928402621E-2</v>
      </c>
      <c r="K92" s="65">
        <f t="shared" si="12"/>
        <v>-362988</v>
      </c>
      <c r="L92" s="71">
        <f t="shared" si="14"/>
        <v>1</v>
      </c>
      <c r="M92" s="64">
        <f t="shared" si="15"/>
        <v>-78432</v>
      </c>
      <c r="N92" s="64">
        <f t="shared" si="13"/>
        <v>0</v>
      </c>
    </row>
    <row r="93" spans="1:14">
      <c r="A93" s="19"/>
      <c r="B93" s="19"/>
      <c r="C93" s="11"/>
      <c r="D93" s="11"/>
      <c r="E93" s="11"/>
      <c r="F93" s="11"/>
      <c r="G93" s="11"/>
      <c r="H93" s="11"/>
      <c r="I93" s="19"/>
      <c r="J93" s="19"/>
      <c r="K93" s="19"/>
      <c r="L93" s="19"/>
    </row>
    <row r="94" spans="1:14">
      <c r="D94" s="128"/>
      <c r="E94" s="128"/>
      <c r="F94" s="142"/>
      <c r="G94" s="160"/>
      <c r="H94" s="160"/>
    </row>
    <row r="95" spans="1:14">
      <c r="E95" s="142"/>
      <c r="F95" s="142"/>
    </row>
    <row r="96" spans="1:14">
      <c r="E96" s="142"/>
      <c r="F96" s="142"/>
      <c r="G96" s="142"/>
      <c r="H96" s="142"/>
      <c r="I96" s="8"/>
      <c r="K96" s="12"/>
    </row>
    <row r="97" spans="3:9">
      <c r="E97" s="142"/>
      <c r="F97" s="142"/>
      <c r="G97" s="142"/>
      <c r="H97" s="142"/>
      <c r="I97" s="23"/>
    </row>
    <row r="98" spans="3:9">
      <c r="I98" s="23"/>
    </row>
    <row r="100" spans="3:9">
      <c r="C100" s="22"/>
      <c r="D100" s="22"/>
      <c r="E100" s="22"/>
      <c r="F100" s="22"/>
      <c r="G100" s="22"/>
      <c r="H100" s="22"/>
      <c r="I100" s="2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79"/>
  <sheetViews>
    <sheetView zoomScale="89" zoomScaleNormal="89" workbookViewId="0">
      <pane ySplit="2" topLeftCell="A3" activePane="bottomLeft" state="frozen"/>
      <selection pane="bottomLeft" activeCell="Q2" sqref="Q2"/>
    </sheetView>
  </sheetViews>
  <sheetFormatPr defaultColWidth="8.85546875" defaultRowHeight="15"/>
  <cols>
    <col min="1" max="1" width="17.28515625" style="6" bestFit="1" customWidth="1"/>
    <col min="2" max="2" width="34.42578125" style="6" bestFit="1" customWidth="1"/>
    <col min="3" max="3" width="15.7109375" style="124" customWidth="1"/>
    <col min="4" max="4" width="13.7109375" customWidth="1"/>
    <col min="5" max="5" width="13.28515625" style="124" customWidth="1"/>
    <col min="6" max="7" width="10.140625" style="158" customWidth="1"/>
    <col min="8" max="8" width="14.28515625" style="158" customWidth="1"/>
    <col min="9" max="9" width="17.85546875" style="6" customWidth="1"/>
    <col min="10" max="10" width="28.42578125" style="6" customWidth="1"/>
    <col min="11" max="11" width="26.7109375" style="6" customWidth="1"/>
    <col min="12" max="12" width="22" style="6" customWidth="1"/>
    <col min="13" max="13" width="22.42578125" style="6" customWidth="1"/>
    <col min="14" max="15" width="22.85546875" style="6" customWidth="1"/>
    <col min="16" max="21" width="8.85546875" style="8"/>
    <col min="22" max="16384" width="8.85546875" style="6"/>
  </cols>
  <sheetData>
    <row r="1" spans="1:18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8" ht="45">
      <c r="A2" s="5" t="s">
        <v>1</v>
      </c>
      <c r="B2" s="5" t="s">
        <v>90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318</v>
      </c>
      <c r="J2" s="93" t="s">
        <v>319</v>
      </c>
      <c r="K2" s="93" t="s">
        <v>320</v>
      </c>
      <c r="L2" s="93" t="s">
        <v>321</v>
      </c>
      <c r="M2" s="97" t="s">
        <v>323</v>
      </c>
      <c r="N2" s="162" t="s">
        <v>305</v>
      </c>
      <c r="O2" s="163"/>
    </row>
    <row r="3" spans="1:18">
      <c r="A3" s="42">
        <v>10</v>
      </c>
      <c r="B3" s="40" t="s">
        <v>9</v>
      </c>
      <c r="C3" s="98">
        <v>454981</v>
      </c>
      <c r="D3" s="98">
        <v>461533</v>
      </c>
      <c r="E3" s="98">
        <v>463794</v>
      </c>
      <c r="F3" s="98"/>
      <c r="G3" s="98"/>
      <c r="H3" s="98"/>
      <c r="I3" s="92">
        <f t="shared" ref="I3:I27" si="0">E3/$E$27</f>
        <v>0.1260195406177809</v>
      </c>
      <c r="J3" s="92">
        <f t="shared" ref="J3:J27" si="1">(E3-C3)/C3</f>
        <v>1.9370039628028423E-2</v>
      </c>
      <c r="K3" s="54">
        <f t="shared" ref="K3:K27" si="2">E3-C3</f>
        <v>8813</v>
      </c>
      <c r="L3" s="41">
        <f>K3/$K$27</f>
        <v>2.715870570107858</v>
      </c>
      <c r="M3" s="69">
        <f>E3-D3</f>
        <v>2261</v>
      </c>
      <c r="N3" s="99">
        <f>H3-G3</f>
        <v>0</v>
      </c>
      <c r="O3" s="9"/>
      <c r="P3" s="58"/>
      <c r="Q3" s="59"/>
      <c r="R3" s="58"/>
    </row>
    <row r="4" spans="1:18">
      <c r="A4" s="42">
        <v>11</v>
      </c>
      <c r="B4" s="40" t="s">
        <v>10</v>
      </c>
      <c r="C4" s="98">
        <v>17151</v>
      </c>
      <c r="D4" s="98">
        <v>16788</v>
      </c>
      <c r="E4" s="98">
        <v>16917</v>
      </c>
      <c r="F4" s="98"/>
      <c r="G4" s="98"/>
      <c r="H4" s="98"/>
      <c r="I4" s="92">
        <f t="shared" si="0"/>
        <v>4.5965936787258979E-3</v>
      </c>
      <c r="J4" s="92">
        <f t="shared" si="1"/>
        <v>-1.3643519328319049E-2</v>
      </c>
      <c r="K4" s="54">
        <f t="shared" si="2"/>
        <v>-234</v>
      </c>
      <c r="L4" s="41">
        <f t="shared" ref="L4:L27" si="3">K4/$K$27</f>
        <v>-7.2110939907550076E-2</v>
      </c>
      <c r="M4" s="69">
        <f t="shared" ref="M4:M27" si="4">E4-D4</f>
        <v>129</v>
      </c>
      <c r="N4" s="99">
        <f t="shared" ref="N4:N27" si="5">H4-G4</f>
        <v>0</v>
      </c>
      <c r="O4" s="9"/>
      <c r="P4" s="58"/>
      <c r="Q4" s="59"/>
      <c r="R4" s="58"/>
    </row>
    <row r="5" spans="1:18" ht="17.25" customHeight="1">
      <c r="A5" s="42">
        <v>12</v>
      </c>
      <c r="B5" s="40" t="s">
        <v>11</v>
      </c>
      <c r="C5" s="98">
        <v>4642</v>
      </c>
      <c r="D5" s="98">
        <v>5258</v>
      </c>
      <c r="E5" s="98">
        <v>4662</v>
      </c>
      <c r="F5" s="98"/>
      <c r="G5" s="98"/>
      <c r="H5" s="98"/>
      <c r="I5" s="92">
        <f t="shared" si="0"/>
        <v>1.2667328563114109E-3</v>
      </c>
      <c r="J5" s="92">
        <f t="shared" si="1"/>
        <v>4.3084877208099956E-3</v>
      </c>
      <c r="K5" s="54">
        <f t="shared" si="2"/>
        <v>20</v>
      </c>
      <c r="L5" s="41">
        <f t="shared" si="3"/>
        <v>6.1633281972265025E-3</v>
      </c>
      <c r="M5" s="69">
        <f t="shared" si="4"/>
        <v>-596</v>
      </c>
      <c r="N5" s="99">
        <f t="shared" si="5"/>
        <v>0</v>
      </c>
      <c r="O5" s="9"/>
      <c r="P5" s="58"/>
      <c r="Q5" s="59"/>
      <c r="R5" s="58"/>
    </row>
    <row r="6" spans="1:18">
      <c r="A6" s="42">
        <v>13</v>
      </c>
      <c r="B6" s="40" t="s">
        <v>12</v>
      </c>
      <c r="C6" s="98">
        <v>418800</v>
      </c>
      <c r="D6" s="98">
        <v>418781</v>
      </c>
      <c r="E6" s="98">
        <v>416543</v>
      </c>
      <c r="F6" s="98"/>
      <c r="G6" s="98"/>
      <c r="H6" s="98"/>
      <c r="I6" s="92">
        <f t="shared" si="0"/>
        <v>0.11318076022447962</v>
      </c>
      <c r="J6" s="92">
        <f t="shared" si="1"/>
        <v>-5.3892072588347661E-3</v>
      </c>
      <c r="K6" s="54">
        <f t="shared" si="2"/>
        <v>-2257</v>
      </c>
      <c r="L6" s="41">
        <f t="shared" si="3"/>
        <v>-0.69553158705701079</v>
      </c>
      <c r="M6" s="69">
        <f t="shared" si="4"/>
        <v>-2238</v>
      </c>
      <c r="N6" s="99">
        <f t="shared" si="5"/>
        <v>0</v>
      </c>
      <c r="O6" s="9"/>
      <c r="P6" s="58"/>
      <c r="Q6" s="59"/>
      <c r="R6" s="58"/>
    </row>
    <row r="7" spans="1:18">
      <c r="A7" s="42">
        <v>14</v>
      </c>
      <c r="B7" s="40" t="s">
        <v>13</v>
      </c>
      <c r="C7" s="98">
        <v>499374</v>
      </c>
      <c r="D7" s="98">
        <v>553794</v>
      </c>
      <c r="E7" s="98">
        <v>547347</v>
      </c>
      <c r="F7" s="98"/>
      <c r="G7" s="98"/>
      <c r="H7" s="98"/>
      <c r="I7" s="92">
        <f t="shared" si="0"/>
        <v>0.14872209967899652</v>
      </c>
      <c r="J7" s="92">
        <f t="shared" si="1"/>
        <v>9.6066274976270294E-2</v>
      </c>
      <c r="K7" s="54">
        <f t="shared" si="2"/>
        <v>47973</v>
      </c>
      <c r="L7" s="41">
        <f t="shared" si="3"/>
        <v>14.78366718027735</v>
      </c>
      <c r="M7" s="69">
        <f t="shared" si="4"/>
        <v>-6447</v>
      </c>
      <c r="N7" s="99">
        <f t="shared" si="5"/>
        <v>0</v>
      </c>
      <c r="O7" s="9"/>
      <c r="P7" s="58"/>
      <c r="Q7" s="59"/>
      <c r="R7" s="58"/>
    </row>
    <row r="8" spans="1:18">
      <c r="A8" s="42">
        <v>15</v>
      </c>
      <c r="B8" s="40" t="s">
        <v>14</v>
      </c>
      <c r="C8" s="98">
        <v>60934</v>
      </c>
      <c r="D8" s="98">
        <v>60901</v>
      </c>
      <c r="E8" s="98">
        <v>60382</v>
      </c>
      <c r="F8" s="98"/>
      <c r="G8" s="98"/>
      <c r="H8" s="98"/>
      <c r="I8" s="92">
        <f t="shared" si="0"/>
        <v>1.6406663090904248E-2</v>
      </c>
      <c r="J8" s="92">
        <f t="shared" si="1"/>
        <v>-9.058981849213903E-3</v>
      </c>
      <c r="K8" s="54">
        <f t="shared" si="2"/>
        <v>-552</v>
      </c>
      <c r="L8" s="41">
        <f t="shared" si="3"/>
        <v>-0.17010785824345145</v>
      </c>
      <c r="M8" s="69">
        <f t="shared" si="4"/>
        <v>-519</v>
      </c>
      <c r="N8" s="99">
        <f t="shared" si="5"/>
        <v>0</v>
      </c>
      <c r="O8" s="9"/>
      <c r="P8" s="58"/>
      <c r="Q8" s="59"/>
      <c r="R8" s="58"/>
    </row>
    <row r="9" spans="1:18">
      <c r="A9" s="42">
        <v>16</v>
      </c>
      <c r="B9" s="40" t="s">
        <v>15</v>
      </c>
      <c r="C9" s="98">
        <v>63456</v>
      </c>
      <c r="D9" s="98">
        <v>59709</v>
      </c>
      <c r="E9" s="98">
        <v>58864</v>
      </c>
      <c r="F9" s="98"/>
      <c r="G9" s="98"/>
      <c r="H9" s="98"/>
      <c r="I9" s="92">
        <f t="shared" si="0"/>
        <v>1.5994200526365271E-2</v>
      </c>
      <c r="J9" s="92">
        <f t="shared" si="1"/>
        <v>-7.2365103378719112E-2</v>
      </c>
      <c r="K9" s="54">
        <f t="shared" si="2"/>
        <v>-4592</v>
      </c>
      <c r="L9" s="41">
        <f t="shared" si="3"/>
        <v>-1.4151001540832049</v>
      </c>
      <c r="M9" s="69">
        <f t="shared" si="4"/>
        <v>-845</v>
      </c>
      <c r="N9" s="99">
        <f t="shared" si="5"/>
        <v>0</v>
      </c>
      <c r="O9" s="9"/>
      <c r="P9" s="58"/>
      <c r="Q9" s="59"/>
      <c r="R9" s="58"/>
    </row>
    <row r="10" spans="1:18">
      <c r="A10" s="42">
        <v>17</v>
      </c>
      <c r="B10" s="40" t="s">
        <v>16</v>
      </c>
      <c r="C10" s="98">
        <v>55474</v>
      </c>
      <c r="D10" s="98">
        <v>58007</v>
      </c>
      <c r="E10" s="98">
        <v>57871</v>
      </c>
      <c r="F10" s="98"/>
      <c r="G10" s="98"/>
      <c r="H10" s="98"/>
      <c r="I10" s="92">
        <f t="shared" si="0"/>
        <v>1.5724388058257755E-2</v>
      </c>
      <c r="J10" s="92">
        <f t="shared" si="1"/>
        <v>4.3209431445361789E-2</v>
      </c>
      <c r="K10" s="54">
        <f t="shared" si="2"/>
        <v>2397</v>
      </c>
      <c r="L10" s="41">
        <f t="shared" si="3"/>
        <v>0.73867488443759632</v>
      </c>
      <c r="M10" s="69">
        <f t="shared" si="4"/>
        <v>-136</v>
      </c>
      <c r="N10" s="99">
        <f t="shared" si="5"/>
        <v>0</v>
      </c>
      <c r="O10" s="9"/>
      <c r="P10" s="58"/>
      <c r="Q10" s="59"/>
      <c r="R10" s="58"/>
    </row>
    <row r="11" spans="1:18">
      <c r="A11" s="42">
        <v>18</v>
      </c>
      <c r="B11" s="40" t="s">
        <v>17</v>
      </c>
      <c r="C11" s="98">
        <v>51069</v>
      </c>
      <c r="D11" s="98">
        <v>48012</v>
      </c>
      <c r="E11" s="98">
        <v>47498</v>
      </c>
      <c r="F11" s="98"/>
      <c r="G11" s="98"/>
      <c r="H11" s="98"/>
      <c r="I11" s="92">
        <f t="shared" si="0"/>
        <v>1.2905893867241397E-2</v>
      </c>
      <c r="J11" s="92">
        <f t="shared" si="1"/>
        <v>-6.9925003426736382E-2</v>
      </c>
      <c r="K11" s="54">
        <f t="shared" si="2"/>
        <v>-3571</v>
      </c>
      <c r="L11" s="41">
        <f t="shared" si="3"/>
        <v>-1.100462249614792</v>
      </c>
      <c r="M11" s="69">
        <f t="shared" si="4"/>
        <v>-514</v>
      </c>
      <c r="N11" s="99">
        <f t="shared" si="5"/>
        <v>0</v>
      </c>
      <c r="O11" s="9"/>
      <c r="P11" s="58"/>
      <c r="Q11" s="59"/>
      <c r="R11" s="58"/>
    </row>
    <row r="12" spans="1:18">
      <c r="A12" s="42">
        <v>19</v>
      </c>
      <c r="B12" s="40" t="s">
        <v>18</v>
      </c>
      <c r="C12" s="98">
        <v>8867</v>
      </c>
      <c r="D12" s="98">
        <v>8953</v>
      </c>
      <c r="E12" s="98">
        <v>8902</v>
      </c>
      <c r="F12" s="98"/>
      <c r="G12" s="98"/>
      <c r="H12" s="98"/>
      <c r="I12" s="92">
        <f t="shared" si="0"/>
        <v>2.4188022065388631E-3</v>
      </c>
      <c r="J12" s="92">
        <f t="shared" si="1"/>
        <v>3.9472200293222057E-3</v>
      </c>
      <c r="K12" s="54">
        <f t="shared" si="2"/>
        <v>35</v>
      </c>
      <c r="L12" s="41">
        <f t="shared" si="3"/>
        <v>1.078582434514638E-2</v>
      </c>
      <c r="M12" s="69">
        <f t="shared" si="4"/>
        <v>-51</v>
      </c>
      <c r="N12" s="99">
        <f t="shared" si="5"/>
        <v>0</v>
      </c>
      <c r="O12" s="9"/>
      <c r="P12" s="58"/>
      <c r="Q12" s="59"/>
      <c r="R12" s="58"/>
    </row>
    <row r="13" spans="1:18">
      <c r="A13" s="42">
        <v>20</v>
      </c>
      <c r="B13" s="40" t="s">
        <v>19</v>
      </c>
      <c r="C13" s="98">
        <v>81277</v>
      </c>
      <c r="D13" s="98">
        <v>85597</v>
      </c>
      <c r="E13" s="98">
        <v>85487</v>
      </c>
      <c r="F13" s="98"/>
      <c r="G13" s="98"/>
      <c r="H13" s="98"/>
      <c r="I13" s="92">
        <f t="shared" si="0"/>
        <v>2.3228054845022217E-2</v>
      </c>
      <c r="J13" s="92">
        <f t="shared" si="1"/>
        <v>5.1798171684486388E-2</v>
      </c>
      <c r="K13" s="54">
        <f t="shared" si="2"/>
        <v>4210</v>
      </c>
      <c r="L13" s="41">
        <f t="shared" si="3"/>
        <v>1.2973805855161786</v>
      </c>
      <c r="M13" s="69">
        <f t="shared" si="4"/>
        <v>-110</v>
      </c>
      <c r="N13" s="99">
        <f t="shared" si="5"/>
        <v>0</v>
      </c>
      <c r="O13" s="8"/>
    </row>
    <row r="14" spans="1:18">
      <c r="A14" s="42">
        <v>21</v>
      </c>
      <c r="B14" s="40" t="s">
        <v>20</v>
      </c>
      <c r="C14" s="98">
        <v>24830</v>
      </c>
      <c r="D14" s="98">
        <v>26288</v>
      </c>
      <c r="E14" s="98">
        <v>26004</v>
      </c>
      <c r="F14" s="98"/>
      <c r="G14" s="98"/>
      <c r="H14" s="98"/>
      <c r="I14" s="92">
        <f t="shared" si="0"/>
        <v>7.0656630621025156E-3</v>
      </c>
      <c r="J14" s="92">
        <f t="shared" si="1"/>
        <v>4.7281514297221106E-2</v>
      </c>
      <c r="K14" s="54">
        <f t="shared" si="2"/>
        <v>1174</v>
      </c>
      <c r="L14" s="41">
        <f t="shared" si="3"/>
        <v>0.36178736517719567</v>
      </c>
      <c r="M14" s="69">
        <f t="shared" si="4"/>
        <v>-284</v>
      </c>
      <c r="N14" s="99">
        <f t="shared" si="5"/>
        <v>0</v>
      </c>
      <c r="O14" s="8"/>
      <c r="P14" s="58"/>
    </row>
    <row r="15" spans="1:18">
      <c r="A15" s="42">
        <v>22</v>
      </c>
      <c r="B15" s="40" t="s">
        <v>21</v>
      </c>
      <c r="C15" s="98">
        <v>210893</v>
      </c>
      <c r="D15" s="98">
        <v>209742</v>
      </c>
      <c r="E15" s="98">
        <v>207892</v>
      </c>
      <c r="F15" s="98"/>
      <c r="G15" s="98"/>
      <c r="H15" s="98"/>
      <c r="I15" s="92">
        <f t="shared" si="0"/>
        <v>5.6487264471105067E-2</v>
      </c>
      <c r="J15" s="92">
        <f t="shared" si="1"/>
        <v>-1.4229964958533474E-2</v>
      </c>
      <c r="K15" s="54">
        <f t="shared" si="2"/>
        <v>-3001</v>
      </c>
      <c r="L15" s="41">
        <f t="shared" si="3"/>
        <v>-0.92480739599383666</v>
      </c>
      <c r="M15" s="69">
        <f t="shared" si="4"/>
        <v>-1850</v>
      </c>
      <c r="N15" s="99">
        <f t="shared" si="5"/>
        <v>0</v>
      </c>
      <c r="O15" s="8"/>
      <c r="P15" s="58"/>
    </row>
    <row r="16" spans="1:18">
      <c r="A16" s="42">
        <v>23</v>
      </c>
      <c r="B16" s="40" t="s">
        <v>22</v>
      </c>
      <c r="C16" s="98">
        <v>229684</v>
      </c>
      <c r="D16" s="98">
        <v>206385</v>
      </c>
      <c r="E16" s="98">
        <v>203694</v>
      </c>
      <c r="F16" s="98"/>
      <c r="G16" s="98"/>
      <c r="H16" s="98"/>
      <c r="I16" s="92">
        <f t="shared" si="0"/>
        <v>5.5346607128592136E-2</v>
      </c>
      <c r="J16" s="92">
        <f t="shared" si="1"/>
        <v>-0.11315546577036276</v>
      </c>
      <c r="K16" s="54">
        <f t="shared" si="2"/>
        <v>-25990</v>
      </c>
      <c r="L16" s="41">
        <f t="shared" si="3"/>
        <v>-8.0092449922958391</v>
      </c>
      <c r="M16" s="69">
        <f t="shared" si="4"/>
        <v>-2691</v>
      </c>
      <c r="N16" s="99">
        <f t="shared" si="5"/>
        <v>0</v>
      </c>
      <c r="O16" s="8"/>
      <c r="P16" s="58"/>
    </row>
    <row r="17" spans="1:21">
      <c r="A17" s="42">
        <v>24</v>
      </c>
      <c r="B17" s="40" t="s">
        <v>23</v>
      </c>
      <c r="C17" s="98">
        <v>164211</v>
      </c>
      <c r="D17" s="98">
        <v>161451</v>
      </c>
      <c r="E17" s="98">
        <v>160004</v>
      </c>
      <c r="F17" s="98"/>
      <c r="G17" s="98"/>
      <c r="H17" s="98"/>
      <c r="I17" s="92">
        <f t="shared" si="0"/>
        <v>4.3475401960800297E-2</v>
      </c>
      <c r="J17" s="92">
        <f t="shared" si="1"/>
        <v>-2.5619477379712687E-2</v>
      </c>
      <c r="K17" s="54">
        <f t="shared" si="2"/>
        <v>-4207</v>
      </c>
      <c r="L17" s="41">
        <f t="shared" si="3"/>
        <v>-1.2964560862865948</v>
      </c>
      <c r="M17" s="69">
        <f t="shared" si="4"/>
        <v>-1447</v>
      </c>
      <c r="N17" s="99">
        <f t="shared" si="5"/>
        <v>0</v>
      </c>
      <c r="O17" s="8"/>
      <c r="P17" s="58"/>
    </row>
    <row r="18" spans="1:21">
      <c r="A18" s="42">
        <v>25</v>
      </c>
      <c r="B18" s="40" t="s">
        <v>24</v>
      </c>
      <c r="C18" s="98">
        <v>374488</v>
      </c>
      <c r="D18" s="98">
        <v>363424</v>
      </c>
      <c r="E18" s="98">
        <v>360858</v>
      </c>
      <c r="F18" s="98"/>
      <c r="G18" s="98"/>
      <c r="H18" s="98"/>
      <c r="I18" s="92">
        <f t="shared" si="0"/>
        <v>9.8050339996315558E-2</v>
      </c>
      <c r="J18" s="92">
        <f t="shared" si="1"/>
        <v>-3.6396359829954497E-2</v>
      </c>
      <c r="K18" s="54">
        <f t="shared" si="2"/>
        <v>-13630</v>
      </c>
      <c r="L18" s="41">
        <f t="shared" si="3"/>
        <v>-4.2003081664098616</v>
      </c>
      <c r="M18" s="69">
        <f t="shared" si="4"/>
        <v>-2566</v>
      </c>
      <c r="N18" s="99">
        <f t="shared" si="5"/>
        <v>0</v>
      </c>
      <c r="O18" s="8"/>
      <c r="P18" s="58"/>
    </row>
    <row r="19" spans="1:21">
      <c r="A19" s="42">
        <v>26</v>
      </c>
      <c r="B19" s="40" t="s">
        <v>25</v>
      </c>
      <c r="C19" s="98">
        <v>35031</v>
      </c>
      <c r="D19" s="98">
        <v>35921</v>
      </c>
      <c r="E19" s="98">
        <v>36201</v>
      </c>
      <c r="F19" s="98"/>
      <c r="G19" s="98"/>
      <c r="H19" s="98"/>
      <c r="I19" s="92">
        <f t="shared" si="0"/>
        <v>9.8363355065056602E-3</v>
      </c>
      <c r="J19" s="92">
        <f t="shared" si="1"/>
        <v>3.3398989466472552E-2</v>
      </c>
      <c r="K19" s="54">
        <f t="shared" si="2"/>
        <v>1170</v>
      </c>
      <c r="L19" s="41">
        <f t="shared" si="3"/>
        <v>0.36055469953775038</v>
      </c>
      <c r="M19" s="69">
        <f t="shared" si="4"/>
        <v>280</v>
      </c>
      <c r="N19" s="99">
        <f t="shared" si="5"/>
        <v>0</v>
      </c>
      <c r="O19" s="8"/>
      <c r="P19" s="58"/>
    </row>
    <row r="20" spans="1:21">
      <c r="A20" s="42">
        <v>27</v>
      </c>
      <c r="B20" s="40" t="s">
        <v>26</v>
      </c>
      <c r="C20" s="98">
        <v>150147</v>
      </c>
      <c r="D20" s="98">
        <v>149019</v>
      </c>
      <c r="E20" s="98">
        <v>148341</v>
      </c>
      <c r="F20" s="98"/>
      <c r="G20" s="98"/>
      <c r="H20" s="98"/>
      <c r="I20" s="92">
        <f t="shared" si="0"/>
        <v>4.0306396104266624E-2</v>
      </c>
      <c r="J20" s="92">
        <f t="shared" si="1"/>
        <v>-1.2028212351895143E-2</v>
      </c>
      <c r="K20" s="54">
        <f t="shared" si="2"/>
        <v>-1806</v>
      </c>
      <c r="L20" s="41">
        <f t="shared" si="3"/>
        <v>-0.55654853620955314</v>
      </c>
      <c r="M20" s="69">
        <f t="shared" si="4"/>
        <v>-678</v>
      </c>
      <c r="N20" s="99">
        <f t="shared" si="5"/>
        <v>0</v>
      </c>
      <c r="O20" s="8"/>
      <c r="P20" s="58"/>
    </row>
    <row r="21" spans="1:21">
      <c r="A21" s="42">
        <v>28</v>
      </c>
      <c r="B21" s="40" t="s">
        <v>27</v>
      </c>
      <c r="C21" s="98">
        <v>162301</v>
      </c>
      <c r="D21" s="98">
        <v>158606</v>
      </c>
      <c r="E21" s="98">
        <v>157277</v>
      </c>
      <c r="F21" s="98"/>
      <c r="G21" s="98"/>
      <c r="H21" s="98"/>
      <c r="I21" s="92">
        <f t="shared" si="0"/>
        <v>4.273443660276486E-2</v>
      </c>
      <c r="J21" s="92">
        <f t="shared" si="1"/>
        <v>-3.095483083899668E-2</v>
      </c>
      <c r="K21" s="54">
        <f t="shared" si="2"/>
        <v>-5024</v>
      </c>
      <c r="L21" s="41">
        <f t="shared" si="3"/>
        <v>-1.5482280431432973</v>
      </c>
      <c r="M21" s="69">
        <f t="shared" si="4"/>
        <v>-1329</v>
      </c>
      <c r="N21" s="99">
        <f t="shared" si="5"/>
        <v>0</v>
      </c>
      <c r="O21" s="8"/>
      <c r="P21" s="58"/>
    </row>
    <row r="22" spans="1:21">
      <c r="A22" s="42">
        <v>29</v>
      </c>
      <c r="B22" s="40" t="s">
        <v>28</v>
      </c>
      <c r="C22" s="98">
        <v>204059</v>
      </c>
      <c r="D22" s="98">
        <v>200023</v>
      </c>
      <c r="E22" s="98">
        <v>198552</v>
      </c>
      <c r="F22" s="98"/>
      <c r="G22" s="98"/>
      <c r="H22" s="98"/>
      <c r="I22" s="92">
        <f t="shared" si="0"/>
        <v>5.3949451326971952E-2</v>
      </c>
      <c r="J22" s="92">
        <f t="shared" si="1"/>
        <v>-2.6987292890781587E-2</v>
      </c>
      <c r="K22" s="54">
        <f t="shared" si="2"/>
        <v>-5507</v>
      </c>
      <c r="L22" s="41">
        <f t="shared" si="3"/>
        <v>-1.6970724191063173</v>
      </c>
      <c r="M22" s="69">
        <f t="shared" si="4"/>
        <v>-1471</v>
      </c>
      <c r="N22" s="99">
        <f t="shared" si="5"/>
        <v>0</v>
      </c>
      <c r="O22" s="8"/>
      <c r="P22" s="58"/>
    </row>
    <row r="23" spans="1:21">
      <c r="A23" s="42">
        <v>30</v>
      </c>
      <c r="B23" s="40" t="s">
        <v>29</v>
      </c>
      <c r="C23" s="98">
        <v>52796</v>
      </c>
      <c r="D23" s="98">
        <v>64717</v>
      </c>
      <c r="E23" s="98">
        <v>64562</v>
      </c>
      <c r="F23" s="98"/>
      <c r="G23" s="98"/>
      <c r="H23" s="98"/>
      <c r="I23" s="92">
        <f t="shared" si="0"/>
        <v>1.7542429572968105E-2</v>
      </c>
      <c r="J23" s="92">
        <f t="shared" si="1"/>
        <v>0.22285779225698918</v>
      </c>
      <c r="K23" s="54">
        <f t="shared" si="2"/>
        <v>11766</v>
      </c>
      <c r="L23" s="41">
        <f t="shared" si="3"/>
        <v>3.6258859784283515</v>
      </c>
      <c r="M23" s="69">
        <f t="shared" si="4"/>
        <v>-155</v>
      </c>
      <c r="N23" s="99">
        <f t="shared" si="5"/>
        <v>0</v>
      </c>
      <c r="O23" s="8"/>
      <c r="P23" s="58"/>
    </row>
    <row r="24" spans="1:21">
      <c r="A24" s="42">
        <v>31</v>
      </c>
      <c r="B24" s="40" t="s">
        <v>30</v>
      </c>
      <c r="C24" s="98">
        <v>156199</v>
      </c>
      <c r="D24" s="98">
        <v>149165</v>
      </c>
      <c r="E24" s="98">
        <v>147961</v>
      </c>
      <c r="F24" s="98"/>
      <c r="G24" s="98"/>
      <c r="H24" s="98"/>
      <c r="I24" s="92">
        <f t="shared" si="0"/>
        <v>4.0203144605897183E-2</v>
      </c>
      <c r="J24" s="92">
        <f t="shared" si="1"/>
        <v>-5.2740414471283428E-2</v>
      </c>
      <c r="K24" s="54">
        <f t="shared" si="2"/>
        <v>-8238</v>
      </c>
      <c r="L24" s="41">
        <f t="shared" si="3"/>
        <v>-2.5386748844375964</v>
      </c>
      <c r="M24" s="69">
        <f t="shared" si="4"/>
        <v>-1204</v>
      </c>
      <c r="N24" s="99">
        <f t="shared" si="5"/>
        <v>0</v>
      </c>
      <c r="O24" s="8"/>
      <c r="P24" s="21"/>
    </row>
    <row r="25" spans="1:21">
      <c r="A25" s="42">
        <v>32</v>
      </c>
      <c r="B25" s="40" t="s">
        <v>31</v>
      </c>
      <c r="C25" s="98">
        <v>58199</v>
      </c>
      <c r="D25" s="98">
        <v>62549</v>
      </c>
      <c r="E25" s="98">
        <v>62198</v>
      </c>
      <c r="F25" s="98"/>
      <c r="G25" s="98"/>
      <c r="H25" s="98"/>
      <c r="I25" s="92">
        <f t="shared" si="0"/>
        <v>1.6900096567322422E-2</v>
      </c>
      <c r="J25" s="92">
        <f t="shared" si="1"/>
        <v>6.8712520833691296E-2</v>
      </c>
      <c r="K25" s="54">
        <f t="shared" si="2"/>
        <v>3999</v>
      </c>
      <c r="L25" s="41">
        <f t="shared" si="3"/>
        <v>1.2323574730354392</v>
      </c>
      <c r="M25" s="69">
        <f t="shared" si="4"/>
        <v>-351</v>
      </c>
      <c r="N25" s="99">
        <f t="shared" si="5"/>
        <v>0</v>
      </c>
      <c r="O25" s="8"/>
      <c r="P25" s="9"/>
    </row>
    <row r="26" spans="1:21">
      <c r="A26" s="42">
        <v>33</v>
      </c>
      <c r="B26" s="40" t="s">
        <v>32</v>
      </c>
      <c r="C26" s="98">
        <v>138226</v>
      </c>
      <c r="D26" s="98">
        <v>139956</v>
      </c>
      <c r="E26" s="98">
        <v>138523</v>
      </c>
      <c r="F26" s="98"/>
      <c r="G26" s="98"/>
      <c r="H26" s="98"/>
      <c r="I26" s="92">
        <f t="shared" si="0"/>
        <v>3.7638703443763528E-2</v>
      </c>
      <c r="J26" s="92">
        <f t="shared" si="1"/>
        <v>2.1486551010663694E-3</v>
      </c>
      <c r="K26" s="54">
        <f t="shared" si="2"/>
        <v>297</v>
      </c>
      <c r="L26" s="41">
        <f t="shared" si="3"/>
        <v>9.152542372881356E-2</v>
      </c>
      <c r="M26" s="69">
        <f t="shared" si="4"/>
        <v>-1433</v>
      </c>
      <c r="N26" s="99">
        <f t="shared" si="5"/>
        <v>0</v>
      </c>
      <c r="O26" s="8"/>
      <c r="P26" s="9"/>
    </row>
    <row r="27" spans="1:21" s="111" customFormat="1">
      <c r="A27" s="187" t="s">
        <v>254</v>
      </c>
      <c r="B27" s="187"/>
      <c r="C27" s="65">
        <v>3677089</v>
      </c>
      <c r="D27" s="65">
        <v>3704579</v>
      </c>
      <c r="E27" s="65">
        <v>3680334</v>
      </c>
      <c r="F27" s="65"/>
      <c r="G27" s="65"/>
      <c r="H27" s="65"/>
      <c r="I27" s="101">
        <f t="shared" si="0"/>
        <v>1</v>
      </c>
      <c r="J27" s="101">
        <f t="shared" si="1"/>
        <v>8.8249155786003551E-4</v>
      </c>
      <c r="K27" s="98">
        <f t="shared" si="2"/>
        <v>3245</v>
      </c>
      <c r="L27" s="102">
        <f t="shared" si="3"/>
        <v>1</v>
      </c>
      <c r="M27" s="98">
        <f t="shared" si="4"/>
        <v>-24245</v>
      </c>
      <c r="N27" s="99">
        <f t="shared" si="5"/>
        <v>0</v>
      </c>
      <c r="O27" s="58"/>
      <c r="P27" s="58"/>
      <c r="Q27" s="112"/>
      <c r="R27" s="112"/>
      <c r="S27" s="112"/>
      <c r="T27" s="112"/>
      <c r="U27" s="112"/>
    </row>
    <row r="28" spans="1:21">
      <c r="I28" s="58"/>
      <c r="K28" s="17"/>
      <c r="L28" s="16"/>
      <c r="N28" s="9"/>
      <c r="O28" s="9"/>
      <c r="P28" s="9"/>
    </row>
    <row r="29" spans="1:21">
      <c r="C29" s="125"/>
      <c r="D29" s="110"/>
      <c r="E29" s="125"/>
      <c r="F29" s="129"/>
      <c r="G29" s="129"/>
      <c r="H29" s="129"/>
      <c r="N29" s="9"/>
      <c r="O29" s="9"/>
      <c r="P29" s="9"/>
    </row>
    <row r="30" spans="1:21">
      <c r="E30" s="160"/>
      <c r="F30" s="160"/>
      <c r="N30" s="9"/>
      <c r="O30" s="9"/>
      <c r="P30" s="9"/>
    </row>
    <row r="31" spans="1:21">
      <c r="B31" s="8"/>
      <c r="N31" s="9"/>
      <c r="O31" s="9"/>
    </row>
    <row r="32" spans="1:21">
      <c r="B32" s="8"/>
      <c r="N32" s="9"/>
      <c r="O32" s="9"/>
    </row>
    <row r="33" spans="2:15">
      <c r="B33" s="8"/>
      <c r="N33" s="9"/>
      <c r="O33" s="9"/>
    </row>
    <row r="34" spans="2:15">
      <c r="B34" s="57"/>
      <c r="N34" s="9"/>
      <c r="O34" s="9"/>
    </row>
    <row r="35" spans="2:15">
      <c r="B35" s="8"/>
      <c r="N35" s="9"/>
      <c r="O35" s="9"/>
    </row>
    <row r="36" spans="2:15">
      <c r="B36" s="8"/>
      <c r="N36" s="9"/>
      <c r="O36" s="9"/>
    </row>
    <row r="37" spans="2:15">
      <c r="B37" s="8"/>
      <c r="N37" s="8"/>
      <c r="O37" s="8"/>
    </row>
    <row r="38" spans="2:15">
      <c r="N38" s="8"/>
      <c r="O38" s="8"/>
    </row>
    <row r="39" spans="2:15">
      <c r="N39" s="8"/>
      <c r="O39" s="8"/>
    </row>
    <row r="40" spans="2:15">
      <c r="N40" s="8"/>
      <c r="O40" s="8"/>
    </row>
    <row r="41" spans="2:15">
      <c r="N41" s="8"/>
      <c r="O41" s="8"/>
    </row>
    <row r="42" spans="2:15">
      <c r="N42" s="8"/>
      <c r="O42" s="8"/>
    </row>
    <row r="43" spans="2:15">
      <c r="N43" s="8"/>
      <c r="O43" s="8"/>
    </row>
    <row r="44" spans="2:15">
      <c r="N44" s="8"/>
      <c r="O44" s="8"/>
    </row>
    <row r="45" spans="2:15">
      <c r="N45" s="8"/>
      <c r="O45" s="8"/>
    </row>
    <row r="46" spans="2:15">
      <c r="N46" s="8"/>
      <c r="O46" s="8"/>
    </row>
    <row r="47" spans="2:15">
      <c r="N47" s="8"/>
      <c r="O47" s="8"/>
    </row>
    <row r="48" spans="2:15">
      <c r="N48" s="8"/>
      <c r="O48" s="8"/>
    </row>
    <row r="49" spans="14:15">
      <c r="N49" s="8"/>
      <c r="O49" s="8"/>
    </row>
    <row r="50" spans="14:15">
      <c r="N50" s="8"/>
      <c r="O50" s="8"/>
    </row>
    <row r="51" spans="14:15">
      <c r="N51" s="8"/>
      <c r="O51" s="8"/>
    </row>
    <row r="52" spans="14:15">
      <c r="N52" s="8"/>
      <c r="O52" s="8"/>
    </row>
    <row r="53" spans="14:15">
      <c r="N53" s="8"/>
      <c r="O53" s="8"/>
    </row>
    <row r="54" spans="14:15">
      <c r="N54" s="8"/>
      <c r="O54" s="8"/>
    </row>
    <row r="55" spans="14:15">
      <c r="N55" s="8"/>
      <c r="O55" s="8"/>
    </row>
    <row r="56" spans="14:15">
      <c r="N56" s="8"/>
      <c r="O56" s="8"/>
    </row>
    <row r="57" spans="14:15">
      <c r="N57" s="8"/>
      <c r="O57" s="8"/>
    </row>
    <row r="58" spans="14:15">
      <c r="N58" s="8"/>
      <c r="O58" s="8"/>
    </row>
    <row r="59" spans="14:15">
      <c r="N59" s="8"/>
      <c r="O59" s="8"/>
    </row>
    <row r="60" spans="14:15">
      <c r="N60" s="8"/>
      <c r="O60" s="8"/>
    </row>
    <row r="61" spans="14:15">
      <c r="N61" s="8"/>
      <c r="O61" s="8"/>
    </row>
    <row r="62" spans="14:15">
      <c r="N62" s="8"/>
      <c r="O62" s="8"/>
    </row>
    <row r="63" spans="14:15">
      <c r="N63" s="8"/>
      <c r="O63" s="8"/>
    </row>
    <row r="64" spans="14:15">
      <c r="N64" s="8"/>
      <c r="O64" s="8"/>
    </row>
    <row r="65" spans="14:15">
      <c r="N65" s="8"/>
      <c r="O65" s="8"/>
    </row>
    <row r="66" spans="14:15">
      <c r="N66" s="8"/>
      <c r="O66" s="8"/>
    </row>
    <row r="67" spans="14:15">
      <c r="N67" s="8"/>
      <c r="O67" s="8"/>
    </row>
    <row r="68" spans="14:15">
      <c r="N68" s="8"/>
      <c r="O68" s="8"/>
    </row>
    <row r="69" spans="14:15">
      <c r="N69" s="8"/>
      <c r="O69" s="8"/>
    </row>
    <row r="70" spans="14:15">
      <c r="N70" s="8"/>
      <c r="O70" s="8"/>
    </row>
    <row r="71" spans="14:15">
      <c r="N71" s="8"/>
      <c r="O71" s="8"/>
    </row>
    <row r="72" spans="14:15">
      <c r="N72" s="8"/>
      <c r="O72" s="8"/>
    </row>
    <row r="73" spans="14:15">
      <c r="N73" s="8"/>
      <c r="O73" s="8"/>
    </row>
    <row r="74" spans="14:15">
      <c r="N74" s="8"/>
      <c r="O74" s="8"/>
    </row>
    <row r="75" spans="14:15">
      <c r="N75" s="8"/>
      <c r="O75" s="8"/>
    </row>
    <row r="76" spans="14:15">
      <c r="N76" s="8"/>
      <c r="O76" s="8"/>
    </row>
    <row r="77" spans="14:15">
      <c r="N77" s="8"/>
      <c r="O77" s="8"/>
    </row>
    <row r="78" spans="14:15">
      <c r="N78" s="8"/>
      <c r="O78" s="8"/>
    </row>
    <row r="79" spans="14:15">
      <c r="N79" s="8"/>
      <c r="O79" s="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zoomScale="91" zoomScaleNormal="91" workbookViewId="0">
      <pane ySplit="2" topLeftCell="A3" activePane="bottomLeft" state="frozen"/>
      <selection activeCell="W1" sqref="W1"/>
      <selection pane="bottomLeft" activeCell="S2" sqref="S2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3" width="29.7109375" style="6" customWidth="1"/>
    <col min="14" max="14" width="25.42578125" style="6" customWidth="1"/>
    <col min="15" max="16384" width="9.140625" style="6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45">
      <c r="A2" s="94" t="s">
        <v>91</v>
      </c>
      <c r="B2" s="94" t="s">
        <v>174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317</v>
      </c>
      <c r="J2" s="93" t="s">
        <v>319</v>
      </c>
      <c r="K2" s="93" t="s">
        <v>324</v>
      </c>
      <c r="L2" s="93" t="s">
        <v>325</v>
      </c>
      <c r="M2" s="123" t="s">
        <v>323</v>
      </c>
      <c r="N2" s="162" t="s">
        <v>305</v>
      </c>
    </row>
    <row r="3" spans="1:14">
      <c r="A3" s="43">
        <v>1</v>
      </c>
      <c r="B3" s="105" t="s">
        <v>92</v>
      </c>
      <c r="C3" s="99">
        <v>303394</v>
      </c>
      <c r="D3" s="99">
        <v>287486</v>
      </c>
      <c r="E3" s="99">
        <v>286797</v>
      </c>
      <c r="F3" s="99"/>
      <c r="G3" s="98"/>
      <c r="H3" s="99"/>
      <c r="I3" s="101">
        <f t="shared" ref="I3:I66" si="0">E3/$E$84</f>
        <v>2.0311884170056443E-2</v>
      </c>
      <c r="J3" s="101">
        <f t="shared" ref="J3:J66" si="1">(E3-C3)/C3</f>
        <v>-5.4704443726639289E-2</v>
      </c>
      <c r="K3" s="98">
        <f t="shared" ref="K3:K66" si="2">E3-C3</f>
        <v>-16597</v>
      </c>
      <c r="L3" s="102">
        <f>K3/$K$84</f>
        <v>4.5723274598609323E-2</v>
      </c>
      <c r="M3" s="99">
        <f t="shared" ref="M3:M66" si="3">E3-D3</f>
        <v>-689</v>
      </c>
      <c r="N3" s="99">
        <f>H3-G3</f>
        <v>0</v>
      </c>
    </row>
    <row r="4" spans="1:14">
      <c r="A4" s="43">
        <v>2</v>
      </c>
      <c r="B4" s="105" t="s">
        <v>93</v>
      </c>
      <c r="C4" s="99">
        <v>53107</v>
      </c>
      <c r="D4" s="99">
        <v>52771</v>
      </c>
      <c r="E4" s="99">
        <v>53126</v>
      </c>
      <c r="F4" s="99"/>
      <c r="G4" s="98"/>
      <c r="H4" s="99"/>
      <c r="I4" s="101">
        <f t="shared" si="0"/>
        <v>3.7625538566247855E-3</v>
      </c>
      <c r="J4" s="101">
        <f t="shared" si="1"/>
        <v>3.5776827913457738E-4</v>
      </c>
      <c r="K4" s="98">
        <f t="shared" si="2"/>
        <v>19</v>
      </c>
      <c r="L4" s="102">
        <f t="shared" ref="L4:L67" si="4">K4/$K$84</f>
        <v>-5.234332815409876E-5</v>
      </c>
      <c r="M4" s="99">
        <f t="shared" si="3"/>
        <v>355</v>
      </c>
      <c r="N4" s="99">
        <f t="shared" ref="N4:N67" si="5">H4-G4</f>
        <v>0</v>
      </c>
    </row>
    <row r="5" spans="1:14">
      <c r="A5" s="43">
        <v>3</v>
      </c>
      <c r="B5" s="105" t="s">
        <v>94</v>
      </c>
      <c r="C5" s="99">
        <v>93718</v>
      </c>
      <c r="D5" s="99">
        <v>88351</v>
      </c>
      <c r="E5" s="99">
        <v>88289</v>
      </c>
      <c r="F5" s="99"/>
      <c r="G5" s="98"/>
      <c r="H5" s="99"/>
      <c r="I5" s="101">
        <f t="shared" si="0"/>
        <v>6.2529103912876121E-3</v>
      </c>
      <c r="J5" s="101">
        <f t="shared" si="1"/>
        <v>-5.7929106468341193E-2</v>
      </c>
      <c r="K5" s="98">
        <f t="shared" si="2"/>
        <v>-5429</v>
      </c>
      <c r="L5" s="102">
        <f t="shared" si="4"/>
        <v>1.4956417292031692E-2</v>
      </c>
      <c r="M5" s="99">
        <f t="shared" si="3"/>
        <v>-62</v>
      </c>
      <c r="N5" s="99">
        <f t="shared" si="5"/>
        <v>0</v>
      </c>
    </row>
    <row r="6" spans="1:14">
      <c r="A6" s="43">
        <v>4</v>
      </c>
      <c r="B6" s="105" t="s">
        <v>95</v>
      </c>
      <c r="C6" s="99">
        <v>29142</v>
      </c>
      <c r="D6" s="99">
        <v>30864</v>
      </c>
      <c r="E6" s="99">
        <v>28475</v>
      </c>
      <c r="F6" s="99"/>
      <c r="G6" s="98"/>
      <c r="H6" s="99"/>
      <c r="I6" s="101">
        <f t="shared" si="0"/>
        <v>2.0166909059103032E-3</v>
      </c>
      <c r="J6" s="101">
        <f t="shared" si="1"/>
        <v>-2.2887928076315969E-2</v>
      </c>
      <c r="K6" s="98">
        <f t="shared" si="2"/>
        <v>-667</v>
      </c>
      <c r="L6" s="102">
        <f t="shared" si="4"/>
        <v>1.8375263094096775E-3</v>
      </c>
      <c r="M6" s="99">
        <f t="shared" si="3"/>
        <v>-2389</v>
      </c>
      <c r="N6" s="99">
        <f t="shared" si="5"/>
        <v>0</v>
      </c>
    </row>
    <row r="7" spans="1:14">
      <c r="A7" s="43">
        <v>5</v>
      </c>
      <c r="B7" s="105" t="s">
        <v>96</v>
      </c>
      <c r="C7" s="99">
        <v>40467</v>
      </c>
      <c r="D7" s="99">
        <v>37692</v>
      </c>
      <c r="E7" s="99">
        <v>38055</v>
      </c>
      <c r="F7" s="99"/>
      <c r="G7" s="98"/>
      <c r="H7" s="99"/>
      <c r="I7" s="101">
        <f t="shared" si="0"/>
        <v>2.6951772581006702E-3</v>
      </c>
      <c r="J7" s="101">
        <f t="shared" si="1"/>
        <v>-5.9604121877085033E-2</v>
      </c>
      <c r="K7" s="98">
        <f t="shared" si="2"/>
        <v>-2412</v>
      </c>
      <c r="L7" s="102">
        <f t="shared" si="4"/>
        <v>6.6448477635624318E-3</v>
      </c>
      <c r="M7" s="99">
        <f t="shared" si="3"/>
        <v>363</v>
      </c>
      <c r="N7" s="99">
        <f t="shared" si="5"/>
        <v>0</v>
      </c>
    </row>
    <row r="8" spans="1:14">
      <c r="A8" s="43">
        <v>6</v>
      </c>
      <c r="B8" s="105" t="s">
        <v>97</v>
      </c>
      <c r="C8" s="99">
        <v>1136906</v>
      </c>
      <c r="D8" s="99">
        <v>1098273</v>
      </c>
      <c r="E8" s="99">
        <v>1089403</v>
      </c>
      <c r="F8" s="99"/>
      <c r="G8" s="98"/>
      <c r="H8" s="99"/>
      <c r="I8" s="101">
        <f t="shared" si="0"/>
        <v>7.7155017488021144E-2</v>
      </c>
      <c r="J8" s="101">
        <f t="shared" si="1"/>
        <v>-4.1782697953920554E-2</v>
      </c>
      <c r="K8" s="98">
        <f t="shared" si="2"/>
        <v>-47503</v>
      </c>
      <c r="L8" s="102">
        <f t="shared" si="4"/>
        <v>0.13086658512127122</v>
      </c>
      <c r="M8" s="99">
        <f t="shared" si="3"/>
        <v>-8870</v>
      </c>
      <c r="N8" s="99">
        <f t="shared" si="5"/>
        <v>0</v>
      </c>
    </row>
    <row r="9" spans="1:14">
      <c r="A9" s="43">
        <v>7</v>
      </c>
      <c r="B9" s="105" t="s">
        <v>98</v>
      </c>
      <c r="C9" s="99">
        <v>610144</v>
      </c>
      <c r="D9" s="99">
        <v>646122</v>
      </c>
      <c r="E9" s="99">
        <v>641036</v>
      </c>
      <c r="F9" s="99"/>
      <c r="G9" s="98"/>
      <c r="H9" s="99"/>
      <c r="I9" s="101">
        <f t="shared" si="0"/>
        <v>4.5400227271681019E-2</v>
      </c>
      <c r="J9" s="101">
        <f t="shared" si="1"/>
        <v>5.0630670792468663E-2</v>
      </c>
      <c r="K9" s="98">
        <f t="shared" si="2"/>
        <v>30892</v>
      </c>
      <c r="L9" s="102">
        <f t="shared" si="4"/>
        <v>-8.5104741754548366E-2</v>
      </c>
      <c r="M9" s="99">
        <f t="shared" si="3"/>
        <v>-5086</v>
      </c>
      <c r="N9" s="99">
        <f t="shared" si="5"/>
        <v>0</v>
      </c>
    </row>
    <row r="10" spans="1:14">
      <c r="A10" s="43">
        <v>8</v>
      </c>
      <c r="B10" s="105" t="s">
        <v>99</v>
      </c>
      <c r="C10" s="99">
        <v>26109</v>
      </c>
      <c r="D10" s="99">
        <v>27365</v>
      </c>
      <c r="E10" s="99">
        <v>26631</v>
      </c>
      <c r="F10" s="99"/>
      <c r="G10" s="98"/>
      <c r="H10" s="99"/>
      <c r="I10" s="101">
        <f t="shared" si="0"/>
        <v>1.8860929065951635E-3</v>
      </c>
      <c r="J10" s="101">
        <f t="shared" si="1"/>
        <v>1.9993105825577388E-2</v>
      </c>
      <c r="K10" s="98">
        <f t="shared" si="2"/>
        <v>522</v>
      </c>
      <c r="L10" s="102">
        <f t="shared" si="4"/>
        <v>-1.4380640682336607E-3</v>
      </c>
      <c r="M10" s="99">
        <f t="shared" si="3"/>
        <v>-734</v>
      </c>
      <c r="N10" s="99">
        <f t="shared" si="5"/>
        <v>0</v>
      </c>
    </row>
    <row r="11" spans="1:14">
      <c r="A11" s="43">
        <v>9</v>
      </c>
      <c r="B11" s="105" t="s">
        <v>100</v>
      </c>
      <c r="C11" s="99">
        <v>164688</v>
      </c>
      <c r="D11" s="99">
        <v>159005</v>
      </c>
      <c r="E11" s="99">
        <v>157784</v>
      </c>
      <c r="F11" s="99"/>
      <c r="G11" s="98"/>
      <c r="H11" s="99"/>
      <c r="I11" s="101">
        <f t="shared" si="0"/>
        <v>1.1174769373069403E-2</v>
      </c>
      <c r="J11" s="101">
        <f t="shared" si="1"/>
        <v>-4.192169435538716E-2</v>
      </c>
      <c r="K11" s="98">
        <f t="shared" si="2"/>
        <v>-6904</v>
      </c>
      <c r="L11" s="102">
        <f t="shared" si="4"/>
        <v>1.9019912503994624E-2</v>
      </c>
      <c r="M11" s="99">
        <f t="shared" si="3"/>
        <v>-1221</v>
      </c>
      <c r="N11" s="99">
        <f t="shared" si="5"/>
        <v>0</v>
      </c>
    </row>
    <row r="12" spans="1:14">
      <c r="A12" s="43">
        <v>10</v>
      </c>
      <c r="B12" s="105" t="s">
        <v>101</v>
      </c>
      <c r="C12" s="99">
        <v>183689</v>
      </c>
      <c r="D12" s="99">
        <v>178709</v>
      </c>
      <c r="E12" s="99">
        <v>177484</v>
      </c>
      <c r="F12" s="99"/>
      <c r="G12" s="98"/>
      <c r="H12" s="99"/>
      <c r="I12" s="101">
        <f t="shared" si="0"/>
        <v>1.2569986610872141E-2</v>
      </c>
      <c r="J12" s="101">
        <f t="shared" si="1"/>
        <v>-3.3779921497748916E-2</v>
      </c>
      <c r="K12" s="98">
        <f t="shared" si="2"/>
        <v>-6205</v>
      </c>
      <c r="L12" s="102">
        <f t="shared" si="4"/>
        <v>1.709422901032541E-2</v>
      </c>
      <c r="M12" s="99">
        <f t="shared" si="3"/>
        <v>-1225</v>
      </c>
      <c r="N12" s="99">
        <f t="shared" si="5"/>
        <v>0</v>
      </c>
    </row>
    <row r="13" spans="1:14">
      <c r="A13" s="43">
        <v>11</v>
      </c>
      <c r="B13" s="105" t="s">
        <v>102</v>
      </c>
      <c r="C13" s="99">
        <v>46074</v>
      </c>
      <c r="D13" s="99">
        <v>43625</v>
      </c>
      <c r="E13" s="99">
        <v>44028</v>
      </c>
      <c r="F13" s="99"/>
      <c r="G13" s="98"/>
      <c r="H13" s="99"/>
      <c r="I13" s="101">
        <f t="shared" si="0"/>
        <v>3.1182042916740589E-3</v>
      </c>
      <c r="J13" s="101">
        <f t="shared" si="1"/>
        <v>-4.4406823805182967E-2</v>
      </c>
      <c r="K13" s="98">
        <f t="shared" si="2"/>
        <v>-2046</v>
      </c>
      <c r="L13" s="102">
        <f t="shared" si="4"/>
        <v>5.636549968594003E-3</v>
      </c>
      <c r="M13" s="99">
        <f t="shared" si="3"/>
        <v>403</v>
      </c>
      <c r="N13" s="99">
        <f t="shared" si="5"/>
        <v>0</v>
      </c>
    </row>
    <row r="14" spans="1:14">
      <c r="A14" s="43">
        <v>12</v>
      </c>
      <c r="B14" s="105" t="s">
        <v>103</v>
      </c>
      <c r="C14" s="99">
        <v>30089</v>
      </c>
      <c r="D14" s="99">
        <v>29746</v>
      </c>
      <c r="E14" s="99">
        <v>29992</v>
      </c>
      <c r="F14" s="99"/>
      <c r="G14" s="98"/>
      <c r="H14" s="99"/>
      <c r="I14" s="101">
        <f t="shared" si="0"/>
        <v>2.124129715542118E-3</v>
      </c>
      <c r="J14" s="101">
        <f t="shared" si="1"/>
        <v>-3.2237694838645353E-3</v>
      </c>
      <c r="K14" s="98">
        <f t="shared" si="2"/>
        <v>-97</v>
      </c>
      <c r="L14" s="102">
        <f t="shared" si="4"/>
        <v>2.6722646478671472E-4</v>
      </c>
      <c r="M14" s="99">
        <f t="shared" si="3"/>
        <v>246</v>
      </c>
      <c r="N14" s="99">
        <f t="shared" si="5"/>
        <v>0</v>
      </c>
    </row>
    <row r="15" spans="1:14">
      <c r="A15" s="43">
        <v>13</v>
      </c>
      <c r="B15" s="105" t="s">
        <v>104</v>
      </c>
      <c r="C15" s="99">
        <v>30513</v>
      </c>
      <c r="D15" s="99">
        <v>29776</v>
      </c>
      <c r="E15" s="99">
        <v>30629</v>
      </c>
      <c r="F15" s="99"/>
      <c r="G15" s="98"/>
      <c r="H15" s="99"/>
      <c r="I15" s="101">
        <f t="shared" si="0"/>
        <v>2.1692441003380745E-3</v>
      </c>
      <c r="J15" s="101">
        <f t="shared" si="1"/>
        <v>3.8016583095729687E-3</v>
      </c>
      <c r="K15" s="98">
        <f t="shared" si="2"/>
        <v>116</v>
      </c>
      <c r="L15" s="102">
        <f t="shared" si="4"/>
        <v>-3.1956979294081345E-4</v>
      </c>
      <c r="M15" s="99">
        <f t="shared" si="3"/>
        <v>853</v>
      </c>
      <c r="N15" s="99">
        <f t="shared" si="5"/>
        <v>0</v>
      </c>
    </row>
    <row r="16" spans="1:14">
      <c r="A16" s="43">
        <v>14</v>
      </c>
      <c r="B16" s="105" t="s">
        <v>105</v>
      </c>
      <c r="C16" s="99">
        <v>59294</v>
      </c>
      <c r="D16" s="99">
        <v>57223</v>
      </c>
      <c r="E16" s="99">
        <v>57070</v>
      </c>
      <c r="F16" s="99"/>
      <c r="G16" s="98"/>
      <c r="H16" s="99"/>
      <c r="I16" s="101">
        <f t="shared" si="0"/>
        <v>4.0418805970254962E-3</v>
      </c>
      <c r="J16" s="101">
        <f t="shared" si="1"/>
        <v>-3.7508010928593113E-2</v>
      </c>
      <c r="K16" s="98">
        <f t="shared" si="2"/>
        <v>-2224</v>
      </c>
      <c r="L16" s="102">
        <f t="shared" si="4"/>
        <v>6.1269243060376654E-3</v>
      </c>
      <c r="M16" s="99">
        <f t="shared" si="3"/>
        <v>-153</v>
      </c>
      <c r="N16" s="99">
        <f t="shared" si="5"/>
        <v>0</v>
      </c>
    </row>
    <row r="17" spans="1:14">
      <c r="A17" s="43">
        <v>15</v>
      </c>
      <c r="B17" s="105" t="s">
        <v>106</v>
      </c>
      <c r="C17" s="99">
        <v>35285</v>
      </c>
      <c r="D17" s="99">
        <v>33082</v>
      </c>
      <c r="E17" s="99">
        <v>31866</v>
      </c>
      <c r="F17" s="99"/>
      <c r="G17" s="98"/>
      <c r="H17" s="99"/>
      <c r="I17" s="101">
        <f t="shared" si="0"/>
        <v>2.2568524111584798E-3</v>
      </c>
      <c r="J17" s="101">
        <f t="shared" si="1"/>
        <v>-9.6896698313731044E-2</v>
      </c>
      <c r="K17" s="98">
        <f t="shared" si="2"/>
        <v>-3419</v>
      </c>
      <c r="L17" s="102">
        <f t="shared" si="4"/>
        <v>9.4190441557296667E-3</v>
      </c>
      <c r="M17" s="99">
        <f t="shared" si="3"/>
        <v>-1216</v>
      </c>
      <c r="N17" s="99">
        <f t="shared" si="5"/>
        <v>0</v>
      </c>
    </row>
    <row r="18" spans="1:14">
      <c r="A18" s="43">
        <v>16</v>
      </c>
      <c r="B18" s="105" t="s">
        <v>107</v>
      </c>
      <c r="C18" s="99">
        <v>689889</v>
      </c>
      <c r="D18" s="99">
        <v>672691</v>
      </c>
      <c r="E18" s="99">
        <v>662934</v>
      </c>
      <c r="F18" s="99"/>
      <c r="G18" s="98"/>
      <c r="H18" s="99"/>
      <c r="I18" s="101">
        <f t="shared" si="0"/>
        <v>4.6951113925153325E-2</v>
      </c>
      <c r="J18" s="101">
        <f t="shared" si="1"/>
        <v>-3.9071502806973295E-2</v>
      </c>
      <c r="K18" s="98">
        <f t="shared" si="2"/>
        <v>-26955</v>
      </c>
      <c r="L18" s="102">
        <f t="shared" si="4"/>
        <v>7.4258653178617476E-2</v>
      </c>
      <c r="M18" s="99">
        <f t="shared" si="3"/>
        <v>-9757</v>
      </c>
      <c r="N18" s="99">
        <f t="shared" si="5"/>
        <v>0</v>
      </c>
    </row>
    <row r="19" spans="1:14">
      <c r="A19" s="43">
        <v>17</v>
      </c>
      <c r="B19" s="105" t="s">
        <v>108</v>
      </c>
      <c r="C19" s="99">
        <v>87742</v>
      </c>
      <c r="D19" s="99">
        <v>86094</v>
      </c>
      <c r="E19" s="99">
        <v>86021</v>
      </c>
      <c r="F19" s="99"/>
      <c r="G19" s="98"/>
      <c r="H19" s="99"/>
      <c r="I19" s="101">
        <f t="shared" si="0"/>
        <v>6.0922833509151949E-3</v>
      </c>
      <c r="J19" s="101">
        <f t="shared" si="1"/>
        <v>-1.9614323812997197E-2</v>
      </c>
      <c r="K19" s="98">
        <f t="shared" si="2"/>
        <v>-1721</v>
      </c>
      <c r="L19" s="102">
        <f t="shared" si="4"/>
        <v>4.7412035659581036E-3</v>
      </c>
      <c r="M19" s="99">
        <f t="shared" si="3"/>
        <v>-73</v>
      </c>
      <c r="N19" s="99">
        <f t="shared" si="5"/>
        <v>0</v>
      </c>
    </row>
    <row r="20" spans="1:14">
      <c r="A20" s="43">
        <v>18</v>
      </c>
      <c r="B20" s="105" t="s">
        <v>109</v>
      </c>
      <c r="C20" s="99">
        <v>28334</v>
      </c>
      <c r="D20" s="99">
        <v>25403</v>
      </c>
      <c r="E20" s="99">
        <v>25761</v>
      </c>
      <c r="F20" s="99"/>
      <c r="G20" s="98"/>
      <c r="H20" s="99"/>
      <c r="I20" s="101">
        <f t="shared" si="0"/>
        <v>1.8244767138597127E-3</v>
      </c>
      <c r="J20" s="101">
        <f t="shared" si="1"/>
        <v>-9.0809628008752738E-2</v>
      </c>
      <c r="K20" s="98">
        <f t="shared" si="2"/>
        <v>-2573</v>
      </c>
      <c r="L20" s="102">
        <f t="shared" si="4"/>
        <v>7.0883885968682156E-3</v>
      </c>
      <c r="M20" s="99">
        <f t="shared" si="3"/>
        <v>358</v>
      </c>
      <c r="N20" s="99">
        <f t="shared" si="5"/>
        <v>0</v>
      </c>
    </row>
    <row r="21" spans="1:14">
      <c r="A21" s="43">
        <v>19</v>
      </c>
      <c r="B21" s="105" t="s">
        <v>110</v>
      </c>
      <c r="C21" s="99">
        <v>61195</v>
      </c>
      <c r="D21" s="99">
        <v>56082</v>
      </c>
      <c r="E21" s="99">
        <v>54713</v>
      </c>
      <c r="F21" s="99"/>
      <c r="G21" s="98"/>
      <c r="H21" s="99"/>
      <c r="I21" s="101">
        <f t="shared" si="0"/>
        <v>3.8749502909594525E-3</v>
      </c>
      <c r="J21" s="101">
        <f t="shared" si="1"/>
        <v>-0.10592368657570063</v>
      </c>
      <c r="K21" s="98">
        <f t="shared" si="2"/>
        <v>-6482</v>
      </c>
      <c r="L21" s="102">
        <f t="shared" si="4"/>
        <v>1.7857339636572007E-2</v>
      </c>
      <c r="M21" s="99">
        <f t="shared" si="3"/>
        <v>-1369</v>
      </c>
      <c r="N21" s="99">
        <f t="shared" si="5"/>
        <v>0</v>
      </c>
    </row>
    <row r="22" spans="1:14">
      <c r="A22" s="43">
        <v>20</v>
      </c>
      <c r="B22" s="105" t="s">
        <v>111</v>
      </c>
      <c r="C22" s="99">
        <v>188751</v>
      </c>
      <c r="D22" s="99">
        <v>181496</v>
      </c>
      <c r="E22" s="99">
        <v>180380</v>
      </c>
      <c r="F22" s="99"/>
      <c r="G22" s="98"/>
      <c r="H22" s="99"/>
      <c r="I22" s="101">
        <f t="shared" si="0"/>
        <v>1.2775090627150149E-2</v>
      </c>
      <c r="J22" s="101">
        <f t="shared" si="1"/>
        <v>-4.4349433910283918E-2</v>
      </c>
      <c r="K22" s="98">
        <f t="shared" si="2"/>
        <v>-8371</v>
      </c>
      <c r="L22" s="102">
        <f t="shared" si="4"/>
        <v>2.3061368419892668E-2</v>
      </c>
      <c r="M22" s="99">
        <f t="shared" si="3"/>
        <v>-1116</v>
      </c>
      <c r="N22" s="99">
        <f t="shared" si="5"/>
        <v>0</v>
      </c>
    </row>
    <row r="23" spans="1:14">
      <c r="A23" s="43">
        <v>21</v>
      </c>
      <c r="B23" s="105" t="s">
        <v>112</v>
      </c>
      <c r="C23" s="99">
        <v>142045</v>
      </c>
      <c r="D23" s="99">
        <v>143528</v>
      </c>
      <c r="E23" s="99">
        <v>142629</v>
      </c>
      <c r="F23" s="99"/>
      <c r="G23" s="98"/>
      <c r="H23" s="99"/>
      <c r="I23" s="101">
        <f t="shared" si="0"/>
        <v>1.0101443624901866E-2</v>
      </c>
      <c r="J23" s="101">
        <f t="shared" si="1"/>
        <v>4.1113731563941006E-3</v>
      </c>
      <c r="K23" s="98">
        <f t="shared" si="2"/>
        <v>584</v>
      </c>
      <c r="L23" s="102">
        <f t="shared" si="4"/>
        <v>-1.6088686127365092E-3</v>
      </c>
      <c r="M23" s="99">
        <f t="shared" si="3"/>
        <v>-899</v>
      </c>
      <c r="N23" s="99">
        <f t="shared" si="5"/>
        <v>0</v>
      </c>
    </row>
    <row r="24" spans="1:14">
      <c r="A24" s="43">
        <v>22</v>
      </c>
      <c r="B24" s="105" t="s">
        <v>113</v>
      </c>
      <c r="C24" s="99">
        <v>60645</v>
      </c>
      <c r="D24" s="99">
        <v>59675</v>
      </c>
      <c r="E24" s="99">
        <v>59795</v>
      </c>
      <c r="F24" s="99"/>
      <c r="G24" s="98"/>
      <c r="H24" s="99"/>
      <c r="I24" s="101">
        <f t="shared" si="0"/>
        <v>4.2348738443865348E-3</v>
      </c>
      <c r="J24" s="101">
        <f t="shared" si="1"/>
        <v>-1.4015994723390221E-2</v>
      </c>
      <c r="K24" s="98">
        <f t="shared" si="2"/>
        <v>-850</v>
      </c>
      <c r="L24" s="102">
        <f t="shared" si="4"/>
        <v>2.3416752068938919E-3</v>
      </c>
      <c r="M24" s="99">
        <f t="shared" si="3"/>
        <v>120</v>
      </c>
      <c r="N24" s="99">
        <f t="shared" si="5"/>
        <v>0</v>
      </c>
    </row>
    <row r="25" spans="1:14">
      <c r="A25" s="43">
        <v>23</v>
      </c>
      <c r="B25" s="105" t="s">
        <v>114</v>
      </c>
      <c r="C25" s="99">
        <v>69751</v>
      </c>
      <c r="D25" s="99">
        <v>67715</v>
      </c>
      <c r="E25" s="99">
        <v>65861</v>
      </c>
      <c r="F25" s="99"/>
      <c r="G25" s="98"/>
      <c r="H25" s="99"/>
      <c r="I25" s="101">
        <f t="shared" si="0"/>
        <v>4.6644874364937128E-3</v>
      </c>
      <c r="J25" s="101">
        <f t="shared" si="1"/>
        <v>-5.5769809751831517E-2</v>
      </c>
      <c r="K25" s="98">
        <f t="shared" si="2"/>
        <v>-3890</v>
      </c>
      <c r="L25" s="102">
        <f t="shared" si="4"/>
        <v>1.0716607711549694E-2</v>
      </c>
      <c r="M25" s="99">
        <f t="shared" si="3"/>
        <v>-1854</v>
      </c>
      <c r="N25" s="99">
        <f t="shared" si="5"/>
        <v>0</v>
      </c>
    </row>
    <row r="26" spans="1:14">
      <c r="A26" s="43">
        <v>24</v>
      </c>
      <c r="B26" s="105" t="s">
        <v>115</v>
      </c>
      <c r="C26" s="99">
        <v>34553</v>
      </c>
      <c r="D26" s="99">
        <v>32510</v>
      </c>
      <c r="E26" s="99">
        <v>30206</v>
      </c>
      <c r="F26" s="99"/>
      <c r="G26" s="98"/>
      <c r="H26" s="99"/>
      <c r="I26" s="101">
        <f t="shared" si="0"/>
        <v>2.1392858824908381E-3</v>
      </c>
      <c r="J26" s="101">
        <f t="shared" si="1"/>
        <v>-0.12580673168755246</v>
      </c>
      <c r="K26" s="98">
        <f t="shared" si="2"/>
        <v>-4347</v>
      </c>
      <c r="L26" s="102">
        <f t="shared" si="4"/>
        <v>1.1975602499256173E-2</v>
      </c>
      <c r="M26" s="99">
        <f t="shared" si="3"/>
        <v>-2304</v>
      </c>
      <c r="N26" s="99">
        <f t="shared" si="5"/>
        <v>0</v>
      </c>
    </row>
    <row r="27" spans="1:14">
      <c r="A27" s="43">
        <v>25</v>
      </c>
      <c r="B27" s="105" t="s">
        <v>116</v>
      </c>
      <c r="C27" s="99">
        <v>91865</v>
      </c>
      <c r="D27" s="99">
        <v>82384</v>
      </c>
      <c r="E27" s="99">
        <v>82499</v>
      </c>
      <c r="F27" s="99"/>
      <c r="G27" s="98"/>
      <c r="H27" s="99"/>
      <c r="I27" s="101">
        <f t="shared" si="0"/>
        <v>5.8428440051516801E-3</v>
      </c>
      <c r="J27" s="101">
        <f t="shared" si="1"/>
        <v>-0.10195395417188266</v>
      </c>
      <c r="K27" s="98">
        <f t="shared" si="2"/>
        <v>-9366</v>
      </c>
      <c r="L27" s="102">
        <f t="shared" si="4"/>
        <v>2.5802505867962577E-2</v>
      </c>
      <c r="M27" s="99">
        <f t="shared" si="3"/>
        <v>115</v>
      </c>
      <c r="N27" s="99">
        <f t="shared" si="5"/>
        <v>0</v>
      </c>
    </row>
    <row r="28" spans="1:14">
      <c r="A28" s="43">
        <v>26</v>
      </c>
      <c r="B28" s="105" t="s">
        <v>117</v>
      </c>
      <c r="C28" s="99">
        <v>170993</v>
      </c>
      <c r="D28" s="99">
        <v>168730</v>
      </c>
      <c r="E28" s="99">
        <v>166728</v>
      </c>
      <c r="F28" s="99"/>
      <c r="G28" s="98"/>
      <c r="H28" s="99"/>
      <c r="I28" s="101">
        <f t="shared" si="0"/>
        <v>1.1808212163673854E-2</v>
      </c>
      <c r="J28" s="101">
        <f t="shared" si="1"/>
        <v>-2.4942541507547093E-2</v>
      </c>
      <c r="K28" s="98">
        <f t="shared" si="2"/>
        <v>-4265</v>
      </c>
      <c r="L28" s="102">
        <f t="shared" si="4"/>
        <v>1.1749699714591116E-2</v>
      </c>
      <c r="M28" s="99">
        <f t="shared" si="3"/>
        <v>-2002</v>
      </c>
      <c r="N28" s="99">
        <f t="shared" si="5"/>
        <v>0</v>
      </c>
    </row>
    <row r="29" spans="1:14">
      <c r="A29" s="43">
        <v>27</v>
      </c>
      <c r="B29" s="105" t="s">
        <v>118</v>
      </c>
      <c r="C29" s="99">
        <v>287340</v>
      </c>
      <c r="D29" s="99">
        <v>284920</v>
      </c>
      <c r="E29" s="99">
        <v>283796</v>
      </c>
      <c r="F29" s="99"/>
      <c r="G29" s="98"/>
      <c r="H29" s="99"/>
      <c r="I29" s="101">
        <f t="shared" si="0"/>
        <v>2.0099343716724158E-2</v>
      </c>
      <c r="J29" s="101">
        <f t="shared" si="1"/>
        <v>-1.2333820561007866E-2</v>
      </c>
      <c r="K29" s="98">
        <f t="shared" si="2"/>
        <v>-3544</v>
      </c>
      <c r="L29" s="102">
        <f t="shared" si="4"/>
        <v>9.7634081567434736E-3</v>
      </c>
      <c r="M29" s="99">
        <f t="shared" si="3"/>
        <v>-1124</v>
      </c>
      <c r="N29" s="99">
        <f t="shared" si="5"/>
        <v>0</v>
      </c>
    </row>
    <row r="30" spans="1:14">
      <c r="A30" s="43">
        <v>28</v>
      </c>
      <c r="B30" s="105" t="s">
        <v>119</v>
      </c>
      <c r="C30" s="99">
        <v>53147</v>
      </c>
      <c r="D30" s="99">
        <v>51096</v>
      </c>
      <c r="E30" s="99">
        <v>50278</v>
      </c>
      <c r="F30" s="99"/>
      <c r="G30" s="98"/>
      <c r="H30" s="99"/>
      <c r="I30" s="101">
        <f t="shared" si="0"/>
        <v>3.5608493544287347E-3</v>
      </c>
      <c r="J30" s="101">
        <f t="shared" si="1"/>
        <v>-5.3982350838241107E-2</v>
      </c>
      <c r="K30" s="98">
        <f t="shared" si="2"/>
        <v>-2869</v>
      </c>
      <c r="L30" s="102">
        <f t="shared" si="4"/>
        <v>7.9038425512689119E-3</v>
      </c>
      <c r="M30" s="99">
        <f t="shared" si="3"/>
        <v>-818</v>
      </c>
      <c r="N30" s="99">
        <f t="shared" si="5"/>
        <v>0</v>
      </c>
    </row>
    <row r="31" spans="1:14">
      <c r="A31" s="43">
        <v>29</v>
      </c>
      <c r="B31" s="105" t="s">
        <v>120</v>
      </c>
      <c r="C31" s="99">
        <v>17264</v>
      </c>
      <c r="D31" s="99">
        <v>15102</v>
      </c>
      <c r="E31" s="99">
        <v>14850</v>
      </c>
      <c r="F31" s="99"/>
      <c r="G31" s="98"/>
      <c r="H31" s="99"/>
      <c r="I31" s="101">
        <f t="shared" si="0"/>
        <v>1.0517246691051098E-3</v>
      </c>
      <c r="J31" s="101">
        <f t="shared" si="1"/>
        <v>-0.13982854494902688</v>
      </c>
      <c r="K31" s="98">
        <f t="shared" si="2"/>
        <v>-2414</v>
      </c>
      <c r="L31" s="102">
        <f t="shared" si="4"/>
        <v>6.6503575875786524E-3</v>
      </c>
      <c r="M31" s="99">
        <f t="shared" si="3"/>
        <v>-252</v>
      </c>
      <c r="N31" s="99">
        <f t="shared" si="5"/>
        <v>0</v>
      </c>
    </row>
    <row r="32" spans="1:14">
      <c r="A32" s="43">
        <v>30</v>
      </c>
      <c r="B32" s="105" t="s">
        <v>121</v>
      </c>
      <c r="C32" s="99">
        <v>25563</v>
      </c>
      <c r="D32" s="99">
        <v>27587</v>
      </c>
      <c r="E32" s="99">
        <v>27492</v>
      </c>
      <c r="F32" s="99"/>
      <c r="G32" s="98"/>
      <c r="H32" s="99"/>
      <c r="I32" s="101">
        <f t="shared" si="0"/>
        <v>1.9470716904402476E-3</v>
      </c>
      <c r="J32" s="101">
        <f t="shared" si="1"/>
        <v>7.5460626687008564E-2</v>
      </c>
      <c r="K32" s="98">
        <f t="shared" si="2"/>
        <v>1929</v>
      </c>
      <c r="L32" s="102">
        <f t="shared" si="4"/>
        <v>-5.3142252636450794E-3</v>
      </c>
      <c r="M32" s="99">
        <f t="shared" si="3"/>
        <v>-95</v>
      </c>
      <c r="N32" s="99">
        <f t="shared" si="5"/>
        <v>0</v>
      </c>
    </row>
    <row r="33" spans="1:14">
      <c r="A33" s="43">
        <v>31</v>
      </c>
      <c r="B33" s="105" t="s">
        <v>122</v>
      </c>
      <c r="C33" s="99">
        <v>164844</v>
      </c>
      <c r="D33" s="99">
        <v>162439</v>
      </c>
      <c r="E33" s="99">
        <v>161811</v>
      </c>
      <c r="F33" s="99"/>
      <c r="G33" s="98"/>
      <c r="H33" s="99"/>
      <c r="I33" s="101">
        <f t="shared" si="0"/>
        <v>1.1459974439903497E-2</v>
      </c>
      <c r="J33" s="101">
        <f t="shared" si="1"/>
        <v>-1.8399213802140206E-2</v>
      </c>
      <c r="K33" s="98">
        <f t="shared" si="2"/>
        <v>-3033</v>
      </c>
      <c r="L33" s="102">
        <f t="shared" si="4"/>
        <v>8.3556481205990275E-3</v>
      </c>
      <c r="M33" s="99">
        <f t="shared" si="3"/>
        <v>-628</v>
      </c>
      <c r="N33" s="99">
        <f t="shared" si="5"/>
        <v>0</v>
      </c>
    </row>
    <row r="34" spans="1:14">
      <c r="A34" s="43">
        <v>32</v>
      </c>
      <c r="B34" s="105" t="s">
        <v>123</v>
      </c>
      <c r="C34" s="99">
        <v>59104</v>
      </c>
      <c r="D34" s="99">
        <v>57266</v>
      </c>
      <c r="E34" s="99">
        <v>56896</v>
      </c>
      <c r="F34" s="99"/>
      <c r="G34" s="98"/>
      <c r="H34" s="99"/>
      <c r="I34" s="101">
        <f t="shared" si="0"/>
        <v>4.0295573584784054E-3</v>
      </c>
      <c r="J34" s="101">
        <f t="shared" si="1"/>
        <v>-3.7357877639415268E-2</v>
      </c>
      <c r="K34" s="98">
        <f t="shared" si="2"/>
        <v>-2208</v>
      </c>
      <c r="L34" s="102">
        <f t="shared" si="4"/>
        <v>6.082845713907898E-3</v>
      </c>
      <c r="M34" s="99">
        <f t="shared" si="3"/>
        <v>-370</v>
      </c>
      <c r="N34" s="99">
        <f t="shared" si="5"/>
        <v>0</v>
      </c>
    </row>
    <row r="35" spans="1:14">
      <c r="A35" s="43">
        <v>33</v>
      </c>
      <c r="B35" s="105" t="s">
        <v>124</v>
      </c>
      <c r="C35" s="99">
        <v>242018</v>
      </c>
      <c r="D35" s="99">
        <v>241369</v>
      </c>
      <c r="E35" s="99">
        <v>240539</v>
      </c>
      <c r="F35" s="99"/>
      <c r="G35" s="98"/>
      <c r="H35" s="99"/>
      <c r="I35" s="101">
        <f t="shared" si="0"/>
        <v>1.7035744119991515E-2</v>
      </c>
      <c r="J35" s="101">
        <f t="shared" si="1"/>
        <v>-6.1111157021378577E-3</v>
      </c>
      <c r="K35" s="98">
        <f t="shared" si="2"/>
        <v>-1479</v>
      </c>
      <c r="L35" s="102">
        <f t="shared" si="4"/>
        <v>4.0745148599953714E-3</v>
      </c>
      <c r="M35" s="99">
        <f t="shared" si="3"/>
        <v>-830</v>
      </c>
      <c r="N35" s="99">
        <f t="shared" si="5"/>
        <v>0</v>
      </c>
    </row>
    <row r="36" spans="1:14">
      <c r="A36" s="43">
        <v>34</v>
      </c>
      <c r="B36" s="105" t="s">
        <v>125</v>
      </c>
      <c r="C36" s="99">
        <v>4014554</v>
      </c>
      <c r="D36" s="99">
        <v>3954773</v>
      </c>
      <c r="E36" s="99">
        <v>3957295</v>
      </c>
      <c r="F36" s="99"/>
      <c r="G36" s="98"/>
      <c r="H36" s="99"/>
      <c r="I36" s="101">
        <f t="shared" si="0"/>
        <v>0.28026833497820236</v>
      </c>
      <c r="J36" s="101">
        <f t="shared" si="1"/>
        <v>-1.4262854603525074E-2</v>
      </c>
      <c r="K36" s="98">
        <f t="shared" si="2"/>
        <v>-57259</v>
      </c>
      <c r="L36" s="102">
        <f t="shared" si="4"/>
        <v>0.15774350667239689</v>
      </c>
      <c r="M36" s="99">
        <f t="shared" si="3"/>
        <v>2522</v>
      </c>
      <c r="N36" s="99">
        <f t="shared" si="5"/>
        <v>0</v>
      </c>
    </row>
    <row r="37" spans="1:14">
      <c r="A37" s="43">
        <v>35</v>
      </c>
      <c r="B37" s="105" t="s">
        <v>126</v>
      </c>
      <c r="C37" s="99">
        <v>915675</v>
      </c>
      <c r="D37" s="99">
        <v>893182</v>
      </c>
      <c r="E37" s="99">
        <v>884748</v>
      </c>
      <c r="F37" s="99"/>
      <c r="G37" s="98"/>
      <c r="H37" s="99"/>
      <c r="I37" s="101">
        <f t="shared" si="0"/>
        <v>6.2660693437131834E-2</v>
      </c>
      <c r="J37" s="101">
        <f t="shared" si="1"/>
        <v>-3.3775083954459828E-2</v>
      </c>
      <c r="K37" s="98">
        <f t="shared" si="2"/>
        <v>-30927</v>
      </c>
      <c r="L37" s="102">
        <f t="shared" si="4"/>
        <v>8.5201163674832228E-2</v>
      </c>
      <c r="M37" s="99">
        <f t="shared" si="3"/>
        <v>-8434</v>
      </c>
      <c r="N37" s="99">
        <f t="shared" si="5"/>
        <v>0</v>
      </c>
    </row>
    <row r="38" spans="1:14">
      <c r="A38" s="43">
        <v>36</v>
      </c>
      <c r="B38" s="105" t="s">
        <v>127</v>
      </c>
      <c r="C38" s="99">
        <v>26955</v>
      </c>
      <c r="D38" s="99">
        <v>24490</v>
      </c>
      <c r="E38" s="99">
        <v>25177</v>
      </c>
      <c r="F38" s="99"/>
      <c r="G38" s="98"/>
      <c r="H38" s="99"/>
      <c r="I38" s="101">
        <f t="shared" si="0"/>
        <v>1.7831159591959157E-3</v>
      </c>
      <c r="J38" s="101">
        <f t="shared" si="1"/>
        <v>-6.5961788165460958E-2</v>
      </c>
      <c r="K38" s="98">
        <f t="shared" si="2"/>
        <v>-1778</v>
      </c>
      <c r="L38" s="102">
        <f t="shared" si="4"/>
        <v>4.8982335504203995E-3</v>
      </c>
      <c r="M38" s="99">
        <f t="shared" si="3"/>
        <v>687</v>
      </c>
      <c r="N38" s="99">
        <f t="shared" si="5"/>
        <v>0</v>
      </c>
    </row>
    <row r="39" spans="1:14">
      <c r="A39" s="43">
        <v>37</v>
      </c>
      <c r="B39" s="105" t="s">
        <v>128</v>
      </c>
      <c r="C39" s="99">
        <v>51802</v>
      </c>
      <c r="D39" s="99">
        <v>47103</v>
      </c>
      <c r="E39" s="99">
        <v>47512</v>
      </c>
      <c r="F39" s="99"/>
      <c r="G39" s="98"/>
      <c r="H39" s="99"/>
      <c r="I39" s="101">
        <f t="shared" si="0"/>
        <v>3.3649523554560253E-3</v>
      </c>
      <c r="J39" s="101">
        <f t="shared" si="1"/>
        <v>-8.2815335315238797E-2</v>
      </c>
      <c r="K39" s="98">
        <f t="shared" si="2"/>
        <v>-4290</v>
      </c>
      <c r="L39" s="102">
        <f t="shared" si="4"/>
        <v>1.1818572514793877E-2</v>
      </c>
      <c r="M39" s="99">
        <f t="shared" si="3"/>
        <v>409</v>
      </c>
      <c r="N39" s="99">
        <f t="shared" si="5"/>
        <v>0</v>
      </c>
    </row>
    <row r="40" spans="1:14">
      <c r="A40" s="43">
        <v>38</v>
      </c>
      <c r="B40" s="105" t="s">
        <v>129</v>
      </c>
      <c r="C40" s="99">
        <v>220997</v>
      </c>
      <c r="D40" s="99">
        <v>217184</v>
      </c>
      <c r="E40" s="99">
        <v>216626</v>
      </c>
      <c r="F40" s="99"/>
      <c r="G40" s="98"/>
      <c r="H40" s="99"/>
      <c r="I40" s="101">
        <f t="shared" si="0"/>
        <v>1.5342148698287105E-2</v>
      </c>
      <c r="J40" s="101">
        <f t="shared" si="1"/>
        <v>-1.9778549030077332E-2</v>
      </c>
      <c r="K40" s="98">
        <f t="shared" si="2"/>
        <v>-4371</v>
      </c>
      <c r="L40" s="102">
        <f t="shared" si="4"/>
        <v>1.2041720387450825E-2</v>
      </c>
      <c r="M40" s="99">
        <f t="shared" si="3"/>
        <v>-558</v>
      </c>
      <c r="N40" s="99">
        <f t="shared" si="5"/>
        <v>0</v>
      </c>
    </row>
    <row r="41" spans="1:14">
      <c r="A41" s="43">
        <v>39</v>
      </c>
      <c r="B41" s="105" t="s">
        <v>130</v>
      </c>
      <c r="C41" s="99">
        <v>67357</v>
      </c>
      <c r="D41" s="99">
        <v>66542</v>
      </c>
      <c r="E41" s="99">
        <v>65622</v>
      </c>
      <c r="F41" s="99"/>
      <c r="G41" s="98"/>
      <c r="H41" s="99"/>
      <c r="I41" s="101">
        <f t="shared" si="0"/>
        <v>4.6475606892939737E-3</v>
      </c>
      <c r="J41" s="101">
        <f t="shared" si="1"/>
        <v>-2.5758273082233472E-2</v>
      </c>
      <c r="K41" s="98">
        <f t="shared" si="2"/>
        <v>-1735</v>
      </c>
      <c r="L41" s="102">
        <f t="shared" si="4"/>
        <v>4.7797723340716495E-3</v>
      </c>
      <c r="M41" s="99">
        <f t="shared" si="3"/>
        <v>-920</v>
      </c>
      <c r="N41" s="99">
        <f t="shared" si="5"/>
        <v>0</v>
      </c>
    </row>
    <row r="42" spans="1:14">
      <c r="A42" s="43">
        <v>40</v>
      </c>
      <c r="B42" s="105" t="s">
        <v>131</v>
      </c>
      <c r="C42" s="99">
        <v>27239</v>
      </c>
      <c r="D42" s="99">
        <v>25458</v>
      </c>
      <c r="E42" s="99">
        <v>24273</v>
      </c>
      <c r="F42" s="99"/>
      <c r="G42" s="98"/>
      <c r="H42" s="99"/>
      <c r="I42" s="101">
        <f t="shared" si="0"/>
        <v>1.7190917773190794E-3</v>
      </c>
      <c r="J42" s="101">
        <f t="shared" si="1"/>
        <v>-0.1088879914828004</v>
      </c>
      <c r="K42" s="98">
        <f t="shared" si="2"/>
        <v>-2966</v>
      </c>
      <c r="L42" s="102">
        <f t="shared" si="4"/>
        <v>8.1710690160556269E-3</v>
      </c>
      <c r="M42" s="99">
        <f t="shared" si="3"/>
        <v>-1185</v>
      </c>
      <c r="N42" s="99">
        <f t="shared" si="5"/>
        <v>0</v>
      </c>
    </row>
    <row r="43" spans="1:14">
      <c r="A43" s="43">
        <v>41</v>
      </c>
      <c r="B43" s="105" t="s">
        <v>132</v>
      </c>
      <c r="C43" s="99">
        <v>503906</v>
      </c>
      <c r="D43" s="99">
        <v>492243</v>
      </c>
      <c r="E43" s="99">
        <v>486373</v>
      </c>
      <c r="F43" s="99"/>
      <c r="G43" s="98"/>
      <c r="H43" s="99"/>
      <c r="I43" s="101">
        <f t="shared" si="0"/>
        <v>3.4446497137148792E-2</v>
      </c>
      <c r="J43" s="101">
        <f t="shared" si="1"/>
        <v>-3.4794187804868371E-2</v>
      </c>
      <c r="K43" s="98">
        <f t="shared" si="2"/>
        <v>-17533</v>
      </c>
      <c r="L43" s="102">
        <f t="shared" si="4"/>
        <v>4.8301872238200712E-2</v>
      </c>
      <c r="M43" s="99">
        <f t="shared" si="3"/>
        <v>-5870</v>
      </c>
      <c r="N43" s="99">
        <f t="shared" si="5"/>
        <v>0</v>
      </c>
    </row>
    <row r="44" spans="1:14">
      <c r="A44" s="43">
        <v>42</v>
      </c>
      <c r="B44" s="105" t="s">
        <v>133</v>
      </c>
      <c r="C44" s="99">
        <v>317856</v>
      </c>
      <c r="D44" s="99">
        <v>296274</v>
      </c>
      <c r="E44" s="99">
        <v>293989</v>
      </c>
      <c r="F44" s="99"/>
      <c r="G44" s="98"/>
      <c r="H44" s="99"/>
      <c r="I44" s="101">
        <f t="shared" si="0"/>
        <v>2.0821244696669503E-2</v>
      </c>
      <c r="J44" s="101">
        <f t="shared" si="1"/>
        <v>-7.5087460988623775E-2</v>
      </c>
      <c r="K44" s="98">
        <f t="shared" si="2"/>
        <v>-23867</v>
      </c>
      <c r="L44" s="102">
        <f t="shared" si="4"/>
        <v>6.5751484897572376E-2</v>
      </c>
      <c r="M44" s="99">
        <f t="shared" si="3"/>
        <v>-2285</v>
      </c>
      <c r="N44" s="99">
        <f t="shared" si="5"/>
        <v>0</v>
      </c>
    </row>
    <row r="45" spans="1:14">
      <c r="A45" s="43">
        <v>43</v>
      </c>
      <c r="B45" s="105" t="s">
        <v>134</v>
      </c>
      <c r="C45" s="99">
        <v>85028</v>
      </c>
      <c r="D45" s="99">
        <v>79318</v>
      </c>
      <c r="E45" s="99">
        <v>79350</v>
      </c>
      <c r="F45" s="99"/>
      <c r="G45" s="98"/>
      <c r="H45" s="99"/>
      <c r="I45" s="101">
        <f t="shared" si="0"/>
        <v>5.6198217167333642E-3</v>
      </c>
      <c r="J45" s="101">
        <f t="shared" si="1"/>
        <v>-6.6778002540339651E-2</v>
      </c>
      <c r="K45" s="98">
        <f t="shared" si="2"/>
        <v>-5678</v>
      </c>
      <c r="L45" s="102">
        <f t="shared" si="4"/>
        <v>1.5642390382051199E-2</v>
      </c>
      <c r="M45" s="99">
        <f t="shared" si="3"/>
        <v>32</v>
      </c>
      <c r="N45" s="99">
        <f t="shared" si="5"/>
        <v>0</v>
      </c>
    </row>
    <row r="46" spans="1:14">
      <c r="A46" s="43">
        <v>44</v>
      </c>
      <c r="B46" s="105" t="s">
        <v>135</v>
      </c>
      <c r="C46" s="99">
        <v>101283</v>
      </c>
      <c r="D46" s="99">
        <v>98039</v>
      </c>
      <c r="E46" s="99">
        <v>96042</v>
      </c>
      <c r="F46" s="99"/>
      <c r="G46" s="98"/>
      <c r="H46" s="99"/>
      <c r="I46" s="101">
        <f t="shared" si="0"/>
        <v>6.8020027387335324E-3</v>
      </c>
      <c r="J46" s="101">
        <f t="shared" si="1"/>
        <v>-5.1746097568199992E-2</v>
      </c>
      <c r="K46" s="98">
        <f t="shared" si="2"/>
        <v>-5241</v>
      </c>
      <c r="L46" s="102">
        <f t="shared" si="4"/>
        <v>1.4438493834506926E-2</v>
      </c>
      <c r="M46" s="99">
        <f t="shared" si="3"/>
        <v>-1997</v>
      </c>
      <c r="N46" s="99">
        <f t="shared" si="5"/>
        <v>0</v>
      </c>
    </row>
    <row r="47" spans="1:14">
      <c r="A47" s="43">
        <v>45</v>
      </c>
      <c r="B47" s="105" t="s">
        <v>136</v>
      </c>
      <c r="C47" s="99">
        <v>247411</v>
      </c>
      <c r="D47" s="99">
        <v>237659</v>
      </c>
      <c r="E47" s="99">
        <v>236278</v>
      </c>
      <c r="F47" s="99"/>
      <c r="G47" s="98"/>
      <c r="H47" s="99"/>
      <c r="I47" s="101">
        <f t="shared" si="0"/>
        <v>1.6733966422007886E-2</v>
      </c>
      <c r="J47" s="101">
        <f t="shared" si="1"/>
        <v>-4.4997999280549372E-2</v>
      </c>
      <c r="K47" s="98">
        <f t="shared" si="2"/>
        <v>-11133</v>
      </c>
      <c r="L47" s="102">
        <f t="shared" si="4"/>
        <v>3.067043538629376E-2</v>
      </c>
      <c r="M47" s="99">
        <f t="shared" si="3"/>
        <v>-1381</v>
      </c>
      <c r="N47" s="99">
        <f t="shared" si="5"/>
        <v>0</v>
      </c>
    </row>
    <row r="48" spans="1:14">
      <c r="A48" s="43">
        <v>46</v>
      </c>
      <c r="B48" s="105" t="s">
        <v>137</v>
      </c>
      <c r="C48" s="99">
        <v>143507</v>
      </c>
      <c r="D48" s="99">
        <v>138664</v>
      </c>
      <c r="E48" s="99">
        <v>138009</v>
      </c>
      <c r="F48" s="99"/>
      <c r="G48" s="98"/>
      <c r="H48" s="99"/>
      <c r="I48" s="101">
        <f t="shared" si="0"/>
        <v>9.7742403945136093E-3</v>
      </c>
      <c r="J48" s="101">
        <f t="shared" si="1"/>
        <v>-3.8311719985784663E-2</v>
      </c>
      <c r="K48" s="98">
        <f t="shared" si="2"/>
        <v>-5498</v>
      </c>
      <c r="L48" s="102">
        <f t="shared" si="4"/>
        <v>1.5146506220591315E-2</v>
      </c>
      <c r="M48" s="99">
        <f t="shared" si="3"/>
        <v>-655</v>
      </c>
      <c r="N48" s="99">
        <f t="shared" si="5"/>
        <v>0</v>
      </c>
    </row>
    <row r="49" spans="1:14">
      <c r="A49" s="43">
        <v>47</v>
      </c>
      <c r="B49" s="105" t="s">
        <v>138</v>
      </c>
      <c r="C49" s="99">
        <v>74309</v>
      </c>
      <c r="D49" s="99">
        <v>74251</v>
      </c>
      <c r="E49" s="99">
        <v>77277</v>
      </c>
      <c r="F49" s="99"/>
      <c r="G49" s="98"/>
      <c r="H49" s="99"/>
      <c r="I49" s="101">
        <f t="shared" si="0"/>
        <v>5.4730052023188938E-3</v>
      </c>
      <c r="J49" s="101">
        <f t="shared" si="1"/>
        <v>3.9941326084323568E-2</v>
      </c>
      <c r="K49" s="98">
        <f t="shared" si="2"/>
        <v>2968</v>
      </c>
      <c r="L49" s="102">
        <f t="shared" si="4"/>
        <v>-8.1765788400718475E-3</v>
      </c>
      <c r="M49" s="99">
        <f t="shared" si="3"/>
        <v>3026</v>
      </c>
      <c r="N49" s="99">
        <f t="shared" si="5"/>
        <v>0</v>
      </c>
    </row>
    <row r="50" spans="1:14">
      <c r="A50" s="43">
        <v>48</v>
      </c>
      <c r="B50" s="105" t="s">
        <v>139</v>
      </c>
      <c r="C50" s="99">
        <v>241045</v>
      </c>
      <c r="D50" s="99">
        <v>256607</v>
      </c>
      <c r="E50" s="99">
        <v>251198</v>
      </c>
      <c r="F50" s="99"/>
      <c r="G50" s="98"/>
      <c r="H50" s="99"/>
      <c r="I50" s="101">
        <f t="shared" si="0"/>
        <v>1.779064871581585E-2</v>
      </c>
      <c r="J50" s="101">
        <f t="shared" si="1"/>
        <v>4.2120765832106041E-2</v>
      </c>
      <c r="K50" s="98">
        <f t="shared" si="2"/>
        <v>10153</v>
      </c>
      <c r="L50" s="102">
        <f t="shared" si="4"/>
        <v>-2.7970621618345511E-2</v>
      </c>
      <c r="M50" s="99">
        <f t="shared" si="3"/>
        <v>-5409</v>
      </c>
      <c r="N50" s="99">
        <f t="shared" si="5"/>
        <v>0</v>
      </c>
    </row>
    <row r="51" spans="1:14">
      <c r="A51" s="43">
        <v>49</v>
      </c>
      <c r="B51" s="105" t="s">
        <v>140</v>
      </c>
      <c r="C51" s="99">
        <v>27698</v>
      </c>
      <c r="D51" s="99">
        <v>29065</v>
      </c>
      <c r="E51" s="99">
        <v>29469</v>
      </c>
      <c r="F51" s="99"/>
      <c r="G51" s="98"/>
      <c r="H51" s="99"/>
      <c r="I51" s="101">
        <f t="shared" si="0"/>
        <v>2.0870891766908068E-3</v>
      </c>
      <c r="J51" s="101">
        <f t="shared" si="1"/>
        <v>6.3939634630659256E-2</v>
      </c>
      <c r="K51" s="98">
        <f t="shared" si="2"/>
        <v>1771</v>
      </c>
      <c r="L51" s="102">
        <f t="shared" si="4"/>
        <v>-4.8789491663636265E-3</v>
      </c>
      <c r="M51" s="99">
        <f t="shared" si="3"/>
        <v>404</v>
      </c>
      <c r="N51" s="99">
        <f t="shared" si="5"/>
        <v>0</v>
      </c>
    </row>
    <row r="52" spans="1:14">
      <c r="A52" s="43">
        <v>50</v>
      </c>
      <c r="B52" s="105" t="s">
        <v>141</v>
      </c>
      <c r="C52" s="99">
        <v>40249</v>
      </c>
      <c r="D52" s="99">
        <v>41501</v>
      </c>
      <c r="E52" s="99">
        <v>41394</v>
      </c>
      <c r="F52" s="99"/>
      <c r="G52" s="98"/>
      <c r="H52" s="99"/>
      <c r="I52" s="101">
        <f t="shared" si="0"/>
        <v>2.9316559564267282E-3</v>
      </c>
      <c r="J52" s="101">
        <f t="shared" si="1"/>
        <v>2.8447911749360233E-2</v>
      </c>
      <c r="K52" s="98">
        <f t="shared" si="2"/>
        <v>1145</v>
      </c>
      <c r="L52" s="102">
        <f t="shared" si="4"/>
        <v>-3.1543742492864779E-3</v>
      </c>
      <c r="M52" s="99">
        <f t="shared" si="3"/>
        <v>-107</v>
      </c>
      <c r="N52" s="99">
        <f t="shared" si="5"/>
        <v>0</v>
      </c>
    </row>
    <row r="53" spans="1:14">
      <c r="A53" s="43">
        <v>51</v>
      </c>
      <c r="B53" s="105" t="s">
        <v>142</v>
      </c>
      <c r="C53" s="99">
        <v>38530</v>
      </c>
      <c r="D53" s="99">
        <v>36191</v>
      </c>
      <c r="E53" s="99">
        <v>35305</v>
      </c>
      <c r="F53" s="99"/>
      <c r="G53" s="98"/>
      <c r="H53" s="99"/>
      <c r="I53" s="101">
        <f t="shared" si="0"/>
        <v>2.500413430488613E-3</v>
      </c>
      <c r="J53" s="101">
        <f t="shared" si="1"/>
        <v>-8.3701012198287045E-2</v>
      </c>
      <c r="K53" s="98">
        <f t="shared" si="2"/>
        <v>-3225</v>
      </c>
      <c r="L53" s="102">
        <f t="shared" si="4"/>
        <v>8.8845912261562368E-3</v>
      </c>
      <c r="M53" s="99">
        <f t="shared" si="3"/>
        <v>-886</v>
      </c>
      <c r="N53" s="99">
        <f t="shared" si="5"/>
        <v>0</v>
      </c>
    </row>
    <row r="54" spans="1:14">
      <c r="A54" s="43">
        <v>52</v>
      </c>
      <c r="B54" s="105" t="s">
        <v>143</v>
      </c>
      <c r="C54" s="99">
        <v>83193</v>
      </c>
      <c r="D54" s="99">
        <v>80958</v>
      </c>
      <c r="E54" s="99">
        <v>79384</v>
      </c>
      <c r="F54" s="99"/>
      <c r="G54" s="98"/>
      <c r="H54" s="99"/>
      <c r="I54" s="101">
        <f t="shared" si="0"/>
        <v>5.6222297058747496E-3</v>
      </c>
      <c r="J54" s="101">
        <f t="shared" si="1"/>
        <v>-4.5785102111956535E-2</v>
      </c>
      <c r="K54" s="98">
        <f t="shared" si="2"/>
        <v>-3809</v>
      </c>
      <c r="L54" s="102">
        <f t="shared" si="4"/>
        <v>1.0493459838892745E-2</v>
      </c>
      <c r="M54" s="99">
        <f t="shared" si="3"/>
        <v>-1574</v>
      </c>
      <c r="N54" s="99">
        <f t="shared" si="5"/>
        <v>0</v>
      </c>
    </row>
    <row r="55" spans="1:14">
      <c r="A55" s="43">
        <v>53</v>
      </c>
      <c r="B55" s="105" t="s">
        <v>144</v>
      </c>
      <c r="C55" s="99">
        <v>55449</v>
      </c>
      <c r="D55" s="99">
        <v>53239</v>
      </c>
      <c r="E55" s="99">
        <v>52602</v>
      </c>
      <c r="F55" s="99"/>
      <c r="G55" s="98"/>
      <c r="H55" s="99"/>
      <c r="I55" s="101">
        <f t="shared" si="0"/>
        <v>3.7254424945634334E-3</v>
      </c>
      <c r="J55" s="101">
        <f t="shared" si="1"/>
        <v>-5.1344478710166098E-2</v>
      </c>
      <c r="K55" s="98">
        <f t="shared" si="2"/>
        <v>-2847</v>
      </c>
      <c r="L55" s="102">
        <f t="shared" si="4"/>
        <v>7.8432344870904818E-3</v>
      </c>
      <c r="M55" s="99">
        <f t="shared" si="3"/>
        <v>-637</v>
      </c>
      <c r="N55" s="99">
        <f t="shared" si="5"/>
        <v>0</v>
      </c>
    </row>
    <row r="56" spans="1:14">
      <c r="A56" s="43">
        <v>54</v>
      </c>
      <c r="B56" s="105" t="s">
        <v>145</v>
      </c>
      <c r="C56" s="99">
        <v>178684</v>
      </c>
      <c r="D56" s="99">
        <v>172911</v>
      </c>
      <c r="E56" s="99">
        <v>171859</v>
      </c>
      <c r="F56" s="99"/>
      <c r="G56" s="98"/>
      <c r="H56" s="99"/>
      <c r="I56" s="101">
        <f t="shared" si="0"/>
        <v>1.2171606054392934E-2</v>
      </c>
      <c r="J56" s="101">
        <f t="shared" si="1"/>
        <v>-3.8195921291218016E-2</v>
      </c>
      <c r="K56" s="98">
        <f t="shared" si="2"/>
        <v>-6825</v>
      </c>
      <c r="L56" s="102">
        <f t="shared" si="4"/>
        <v>1.8802274455353898E-2</v>
      </c>
      <c r="M56" s="99">
        <f t="shared" si="3"/>
        <v>-1052</v>
      </c>
      <c r="N56" s="99">
        <f t="shared" si="5"/>
        <v>0</v>
      </c>
    </row>
    <row r="57" spans="1:14">
      <c r="A57" s="43">
        <v>55</v>
      </c>
      <c r="B57" s="105" t="s">
        <v>146</v>
      </c>
      <c r="C57" s="99">
        <v>165431</v>
      </c>
      <c r="D57" s="99">
        <v>159461</v>
      </c>
      <c r="E57" s="99">
        <v>156603</v>
      </c>
      <c r="F57" s="99"/>
      <c r="G57" s="98"/>
      <c r="H57" s="99"/>
      <c r="I57" s="101">
        <f t="shared" si="0"/>
        <v>1.109112716201128E-2</v>
      </c>
      <c r="J57" s="101">
        <f t="shared" si="1"/>
        <v>-5.3363638012222617E-2</v>
      </c>
      <c r="K57" s="98">
        <f t="shared" si="2"/>
        <v>-8828</v>
      </c>
      <c r="L57" s="102">
        <f t="shared" si="4"/>
        <v>2.4320363207599151E-2</v>
      </c>
      <c r="M57" s="99">
        <f t="shared" si="3"/>
        <v>-2858</v>
      </c>
      <c r="N57" s="99">
        <f t="shared" si="5"/>
        <v>0</v>
      </c>
    </row>
    <row r="58" spans="1:14">
      <c r="A58" s="43">
        <v>56</v>
      </c>
      <c r="B58" s="105" t="s">
        <v>147</v>
      </c>
      <c r="C58" s="99">
        <v>27449</v>
      </c>
      <c r="D58" s="99">
        <v>28818</v>
      </c>
      <c r="E58" s="99">
        <v>30255</v>
      </c>
      <c r="F58" s="99"/>
      <c r="G58" s="98"/>
      <c r="H58" s="99"/>
      <c r="I58" s="101">
        <f t="shared" si="0"/>
        <v>2.1427562197828347E-3</v>
      </c>
      <c r="J58" s="101">
        <f t="shared" si="1"/>
        <v>0.10222594630041167</v>
      </c>
      <c r="K58" s="98">
        <f t="shared" si="2"/>
        <v>2806</v>
      </c>
      <c r="L58" s="102">
        <f t="shared" si="4"/>
        <v>-7.7302830947579533E-3</v>
      </c>
      <c r="M58" s="99">
        <f t="shared" si="3"/>
        <v>1437</v>
      </c>
      <c r="N58" s="99">
        <f t="shared" si="5"/>
        <v>0</v>
      </c>
    </row>
    <row r="59" spans="1:14">
      <c r="A59" s="43">
        <v>57</v>
      </c>
      <c r="B59" s="105" t="s">
        <v>148</v>
      </c>
      <c r="C59" s="99">
        <v>25285</v>
      </c>
      <c r="D59" s="99">
        <v>23987</v>
      </c>
      <c r="E59" s="99">
        <v>23705</v>
      </c>
      <c r="F59" s="99"/>
      <c r="G59" s="98"/>
      <c r="H59" s="99"/>
      <c r="I59" s="101">
        <f t="shared" si="0"/>
        <v>1.6788641940159346E-3</v>
      </c>
      <c r="J59" s="101">
        <f t="shared" si="1"/>
        <v>-6.2487640893810557E-2</v>
      </c>
      <c r="K59" s="98">
        <f t="shared" si="2"/>
        <v>-1580</v>
      </c>
      <c r="L59" s="102">
        <f t="shared" si="4"/>
        <v>4.3527609728145284E-3</v>
      </c>
      <c r="M59" s="99">
        <f t="shared" si="3"/>
        <v>-282</v>
      </c>
      <c r="N59" s="99">
        <f t="shared" si="5"/>
        <v>0</v>
      </c>
    </row>
    <row r="60" spans="1:14">
      <c r="A60" s="43">
        <v>58</v>
      </c>
      <c r="B60" s="105" t="s">
        <v>149</v>
      </c>
      <c r="C60" s="99">
        <v>82777</v>
      </c>
      <c r="D60" s="99">
        <v>75116</v>
      </c>
      <c r="E60" s="99">
        <v>74224</v>
      </c>
      <c r="F60" s="99"/>
      <c r="G60" s="98"/>
      <c r="H60" s="99"/>
      <c r="I60" s="101">
        <f t="shared" si="0"/>
        <v>5.2567819420644892E-3</v>
      </c>
      <c r="J60" s="101">
        <f t="shared" si="1"/>
        <v>-0.10332580306123682</v>
      </c>
      <c r="K60" s="98">
        <f t="shared" si="2"/>
        <v>-8553</v>
      </c>
      <c r="L60" s="102">
        <f t="shared" si="4"/>
        <v>2.3562762405368774E-2</v>
      </c>
      <c r="M60" s="99">
        <f t="shared" si="3"/>
        <v>-892</v>
      </c>
      <c r="N60" s="99">
        <f t="shared" si="5"/>
        <v>0</v>
      </c>
    </row>
    <row r="61" spans="1:14">
      <c r="A61" s="43">
        <v>59</v>
      </c>
      <c r="B61" s="105" t="s">
        <v>150</v>
      </c>
      <c r="C61" s="99">
        <v>269886</v>
      </c>
      <c r="D61" s="99">
        <v>263782</v>
      </c>
      <c r="E61" s="99">
        <v>262513</v>
      </c>
      <c r="F61" s="99"/>
      <c r="G61" s="98"/>
      <c r="H61" s="99"/>
      <c r="I61" s="101">
        <f t="shared" si="0"/>
        <v>1.8592013337426914E-2</v>
      </c>
      <c r="J61" s="101">
        <f t="shared" si="1"/>
        <v>-2.7318942071837739E-2</v>
      </c>
      <c r="K61" s="98">
        <f t="shared" si="2"/>
        <v>-7373</v>
      </c>
      <c r="L61" s="102">
        <f t="shared" si="4"/>
        <v>2.031196623579843E-2</v>
      </c>
      <c r="M61" s="99">
        <f t="shared" si="3"/>
        <v>-1269</v>
      </c>
      <c r="N61" s="99">
        <f t="shared" si="5"/>
        <v>0</v>
      </c>
    </row>
    <row r="62" spans="1:14">
      <c r="A62" s="43">
        <v>60</v>
      </c>
      <c r="B62" s="105" t="s">
        <v>151</v>
      </c>
      <c r="C62" s="99">
        <v>60853</v>
      </c>
      <c r="D62" s="99">
        <v>56199</v>
      </c>
      <c r="E62" s="99">
        <v>56838</v>
      </c>
      <c r="F62" s="99"/>
      <c r="G62" s="98"/>
      <c r="H62" s="99"/>
      <c r="I62" s="101">
        <f t="shared" si="0"/>
        <v>4.0254496122960424E-3</v>
      </c>
      <c r="J62" s="101">
        <f t="shared" si="1"/>
        <v>-6.5978669909453933E-2</v>
      </c>
      <c r="K62" s="98">
        <f t="shared" si="2"/>
        <v>-4015</v>
      </c>
      <c r="L62" s="102">
        <f t="shared" si="4"/>
        <v>1.1060971712563501E-2</v>
      </c>
      <c r="M62" s="99">
        <f t="shared" si="3"/>
        <v>639</v>
      </c>
      <c r="N62" s="99">
        <f t="shared" si="5"/>
        <v>0</v>
      </c>
    </row>
    <row r="63" spans="1:14">
      <c r="A63" s="43">
        <v>61</v>
      </c>
      <c r="B63" s="105" t="s">
        <v>152</v>
      </c>
      <c r="C63" s="99">
        <v>119299</v>
      </c>
      <c r="D63" s="99">
        <v>116344</v>
      </c>
      <c r="E63" s="99">
        <v>115835</v>
      </c>
      <c r="F63" s="99"/>
      <c r="G63" s="98"/>
      <c r="H63" s="99"/>
      <c r="I63" s="101">
        <f t="shared" si="0"/>
        <v>8.2038065350700604E-3</v>
      </c>
      <c r="J63" s="101">
        <f t="shared" si="1"/>
        <v>-2.9036286976420592E-2</v>
      </c>
      <c r="K63" s="98">
        <f t="shared" si="2"/>
        <v>-3464</v>
      </c>
      <c r="L63" s="102">
        <f t="shared" si="4"/>
        <v>9.5430151960946372E-3</v>
      </c>
      <c r="M63" s="99">
        <f t="shared" si="3"/>
        <v>-509</v>
      </c>
      <c r="N63" s="99">
        <f t="shared" si="5"/>
        <v>0</v>
      </c>
    </row>
    <row r="64" spans="1:14">
      <c r="A64" s="43">
        <v>62</v>
      </c>
      <c r="B64" s="105" t="s">
        <v>153</v>
      </c>
      <c r="C64" s="99">
        <v>10453</v>
      </c>
      <c r="D64" s="99">
        <v>9703</v>
      </c>
      <c r="E64" s="99">
        <v>9736</v>
      </c>
      <c r="F64" s="99"/>
      <c r="G64" s="98"/>
      <c r="H64" s="99"/>
      <c r="I64" s="101">
        <f t="shared" si="0"/>
        <v>6.895347729567238E-4</v>
      </c>
      <c r="J64" s="101">
        <f t="shared" si="1"/>
        <v>-6.8592748493255529E-2</v>
      </c>
      <c r="K64" s="98">
        <f t="shared" si="2"/>
        <v>-717</v>
      </c>
      <c r="L64" s="102">
        <f t="shared" si="4"/>
        <v>1.9752719098152004E-3</v>
      </c>
      <c r="M64" s="99">
        <f t="shared" si="3"/>
        <v>33</v>
      </c>
      <c r="N64" s="99">
        <f t="shared" si="5"/>
        <v>0</v>
      </c>
    </row>
    <row r="65" spans="1:14">
      <c r="A65" s="43">
        <v>63</v>
      </c>
      <c r="B65" s="105" t="s">
        <v>154</v>
      </c>
      <c r="C65" s="99">
        <v>128834</v>
      </c>
      <c r="D65" s="99">
        <v>130668</v>
      </c>
      <c r="E65" s="99">
        <v>132073</v>
      </c>
      <c r="F65" s="99"/>
      <c r="G65" s="98"/>
      <c r="H65" s="99"/>
      <c r="I65" s="101">
        <f t="shared" si="0"/>
        <v>9.3538338197117279E-3</v>
      </c>
      <c r="J65" s="101">
        <f t="shared" si="1"/>
        <v>2.5140878960522844E-2</v>
      </c>
      <c r="K65" s="98">
        <f t="shared" si="2"/>
        <v>3239</v>
      </c>
      <c r="L65" s="102">
        <f t="shared" si="4"/>
        <v>-8.9231599942697828E-3</v>
      </c>
      <c r="M65" s="99">
        <f t="shared" si="3"/>
        <v>1405</v>
      </c>
      <c r="N65" s="99">
        <f t="shared" si="5"/>
        <v>0</v>
      </c>
    </row>
    <row r="66" spans="1:14">
      <c r="A66" s="43">
        <v>64</v>
      </c>
      <c r="B66" s="105" t="s">
        <v>155</v>
      </c>
      <c r="C66" s="99">
        <v>63514</v>
      </c>
      <c r="D66" s="99">
        <v>61514</v>
      </c>
      <c r="E66" s="99">
        <v>61060</v>
      </c>
      <c r="F66" s="99"/>
      <c r="G66" s="98"/>
      <c r="H66" s="99"/>
      <c r="I66" s="101">
        <f t="shared" si="0"/>
        <v>4.3244652050880806E-3</v>
      </c>
      <c r="J66" s="101">
        <f t="shared" si="1"/>
        <v>-3.8637150864376357E-2</v>
      </c>
      <c r="K66" s="98">
        <f t="shared" si="2"/>
        <v>-2454</v>
      </c>
      <c r="L66" s="102">
        <f t="shared" si="4"/>
        <v>6.7605540679030714E-3</v>
      </c>
      <c r="M66" s="99">
        <f t="shared" si="3"/>
        <v>-454</v>
      </c>
      <c r="N66" s="99">
        <f t="shared" si="5"/>
        <v>0</v>
      </c>
    </row>
    <row r="67" spans="1:14">
      <c r="A67" s="43">
        <v>65</v>
      </c>
      <c r="B67" s="105" t="s">
        <v>156</v>
      </c>
      <c r="C67" s="99">
        <v>89183</v>
      </c>
      <c r="D67" s="99">
        <v>89613</v>
      </c>
      <c r="E67" s="99">
        <v>90009</v>
      </c>
      <c r="F67" s="99"/>
      <c r="G67" s="98"/>
      <c r="H67" s="99"/>
      <c r="I67" s="101">
        <f t="shared" ref="I67:I84" si="6">E67/$E$84</f>
        <v>6.3747263125576992E-3</v>
      </c>
      <c r="J67" s="101">
        <f t="shared" ref="J67:J84" si="7">(E67-C67)/C67</f>
        <v>9.2618548378054118E-3</v>
      </c>
      <c r="K67" s="98">
        <f t="shared" ref="K67:K84" si="8">E67-C67</f>
        <v>826</v>
      </c>
      <c r="L67" s="102">
        <f t="shared" si="4"/>
        <v>-2.2755573186992407E-3</v>
      </c>
      <c r="M67" s="99">
        <f t="shared" ref="M67:M84" si="9">E67-D67</f>
        <v>396</v>
      </c>
      <c r="N67" s="99">
        <f t="shared" si="5"/>
        <v>0</v>
      </c>
    </row>
    <row r="68" spans="1:14">
      <c r="A68" s="43">
        <v>66</v>
      </c>
      <c r="B68" s="105" t="s">
        <v>157</v>
      </c>
      <c r="C68" s="99">
        <v>42010</v>
      </c>
      <c r="D68" s="99">
        <v>40148</v>
      </c>
      <c r="E68" s="99">
        <v>38806</v>
      </c>
      <c r="F68" s="99"/>
      <c r="G68" s="98"/>
      <c r="H68" s="99"/>
      <c r="I68" s="101">
        <f t="shared" si="6"/>
        <v>2.7483654888412722E-3</v>
      </c>
      <c r="J68" s="101">
        <f t="shared" si="7"/>
        <v>-7.6267555343965718E-2</v>
      </c>
      <c r="K68" s="98">
        <f t="shared" si="8"/>
        <v>-3204</v>
      </c>
      <c r="L68" s="102">
        <f t="shared" ref="L68:L84" si="10">K68/$K$84</f>
        <v>8.826738073985917E-3</v>
      </c>
      <c r="M68" s="99">
        <f t="shared" si="9"/>
        <v>-1342</v>
      </c>
      <c r="N68" s="99">
        <f t="shared" ref="N68:N84" si="11">H68-G68</f>
        <v>0</v>
      </c>
    </row>
    <row r="69" spans="1:14">
      <c r="A69" s="43">
        <v>67</v>
      </c>
      <c r="B69" s="105" t="s">
        <v>158</v>
      </c>
      <c r="C69" s="99">
        <v>86564</v>
      </c>
      <c r="D69" s="99">
        <v>83736</v>
      </c>
      <c r="E69" s="99">
        <v>83370</v>
      </c>
      <c r="F69" s="99"/>
      <c r="G69" s="98"/>
      <c r="H69" s="99"/>
      <c r="I69" s="101">
        <f t="shared" si="6"/>
        <v>5.9045310210971719E-3</v>
      </c>
      <c r="J69" s="101">
        <f t="shared" si="7"/>
        <v>-3.6897555565824129E-2</v>
      </c>
      <c r="K69" s="98">
        <f t="shared" si="8"/>
        <v>-3194</v>
      </c>
      <c r="L69" s="102">
        <f t="shared" si="10"/>
        <v>8.7991889539048122E-3</v>
      </c>
      <c r="M69" s="99">
        <f t="shared" si="9"/>
        <v>-366</v>
      </c>
      <c r="N69" s="99">
        <f t="shared" si="11"/>
        <v>0</v>
      </c>
    </row>
    <row r="70" spans="1:14">
      <c r="A70" s="43">
        <v>68</v>
      </c>
      <c r="B70" s="105" t="s">
        <v>159</v>
      </c>
      <c r="C70" s="99">
        <v>52615</v>
      </c>
      <c r="D70" s="99">
        <v>51345</v>
      </c>
      <c r="E70" s="99">
        <v>50678</v>
      </c>
      <c r="F70" s="99"/>
      <c r="G70" s="98"/>
      <c r="H70" s="99"/>
      <c r="I70" s="101">
        <f t="shared" si="6"/>
        <v>3.589178638445034E-3</v>
      </c>
      <c r="J70" s="101">
        <f t="shared" si="7"/>
        <v>-3.6814596597928351E-2</v>
      </c>
      <c r="K70" s="98">
        <f t="shared" si="8"/>
        <v>-1937</v>
      </c>
      <c r="L70" s="102">
        <f t="shared" si="10"/>
        <v>5.3362645597099627E-3</v>
      </c>
      <c r="M70" s="99">
        <f t="shared" si="9"/>
        <v>-667</v>
      </c>
      <c r="N70" s="99">
        <f t="shared" si="11"/>
        <v>0</v>
      </c>
    </row>
    <row r="71" spans="1:14">
      <c r="A71" s="43">
        <v>69</v>
      </c>
      <c r="B71" s="105" t="s">
        <v>160</v>
      </c>
      <c r="C71" s="99">
        <v>10691</v>
      </c>
      <c r="D71" s="99">
        <v>9539</v>
      </c>
      <c r="E71" s="99">
        <v>9155</v>
      </c>
      <c r="F71" s="99"/>
      <c r="G71" s="98"/>
      <c r="H71" s="99"/>
      <c r="I71" s="101">
        <f t="shared" si="6"/>
        <v>6.4838648792304911E-4</v>
      </c>
      <c r="J71" s="101">
        <f t="shared" si="7"/>
        <v>-0.14367224768496867</v>
      </c>
      <c r="K71" s="98">
        <f t="shared" si="8"/>
        <v>-1536</v>
      </c>
      <c r="L71" s="102">
        <f t="shared" si="10"/>
        <v>4.2315448444576681E-3</v>
      </c>
      <c r="M71" s="99">
        <f t="shared" si="9"/>
        <v>-384</v>
      </c>
      <c r="N71" s="99">
        <f t="shared" si="11"/>
        <v>0</v>
      </c>
    </row>
    <row r="72" spans="1:14">
      <c r="A72" s="43">
        <v>70</v>
      </c>
      <c r="B72" s="105" t="s">
        <v>161</v>
      </c>
      <c r="C72" s="99">
        <v>39745</v>
      </c>
      <c r="D72" s="99">
        <v>37682</v>
      </c>
      <c r="E72" s="99">
        <v>37446</v>
      </c>
      <c r="F72" s="99"/>
      <c r="G72" s="98"/>
      <c r="H72" s="99"/>
      <c r="I72" s="101">
        <f t="shared" si="6"/>
        <v>2.6520459231858546E-3</v>
      </c>
      <c r="J72" s="101">
        <f t="shared" si="7"/>
        <v>-5.7843753931312115E-2</v>
      </c>
      <c r="K72" s="98">
        <f t="shared" si="8"/>
        <v>-2299</v>
      </c>
      <c r="L72" s="102">
        <f t="shared" si="10"/>
        <v>6.3335427066459494E-3</v>
      </c>
      <c r="M72" s="99">
        <f t="shared" si="9"/>
        <v>-236</v>
      </c>
      <c r="N72" s="99">
        <f t="shared" si="11"/>
        <v>0</v>
      </c>
    </row>
    <row r="73" spans="1:14">
      <c r="A73" s="43">
        <v>71</v>
      </c>
      <c r="B73" s="105" t="s">
        <v>162</v>
      </c>
      <c r="C73" s="99">
        <v>35008</v>
      </c>
      <c r="D73" s="99">
        <v>33948</v>
      </c>
      <c r="E73" s="99">
        <v>33446</v>
      </c>
      <c r="F73" s="99"/>
      <c r="G73" s="98"/>
      <c r="H73" s="99"/>
      <c r="I73" s="101">
        <f t="shared" si="6"/>
        <v>2.3687530830228619E-3</v>
      </c>
      <c r="J73" s="101">
        <f t="shared" si="7"/>
        <v>-4.4618372943327239E-2</v>
      </c>
      <c r="K73" s="98">
        <f t="shared" si="8"/>
        <v>-1562</v>
      </c>
      <c r="L73" s="102">
        <f t="shared" si="10"/>
        <v>4.3031725566685403E-3</v>
      </c>
      <c r="M73" s="99">
        <f t="shared" si="9"/>
        <v>-502</v>
      </c>
      <c r="N73" s="99">
        <f t="shared" si="11"/>
        <v>0</v>
      </c>
    </row>
    <row r="74" spans="1:14">
      <c r="A74" s="43">
        <v>72</v>
      </c>
      <c r="B74" s="105" t="s">
        <v>163</v>
      </c>
      <c r="C74" s="99">
        <v>57934</v>
      </c>
      <c r="D74" s="99">
        <v>64267</v>
      </c>
      <c r="E74" s="99">
        <v>64199</v>
      </c>
      <c r="F74" s="99"/>
      <c r="G74" s="98"/>
      <c r="H74" s="99"/>
      <c r="I74" s="101">
        <f t="shared" si="6"/>
        <v>4.5467792614059897E-3</v>
      </c>
      <c r="J74" s="101">
        <f t="shared" si="7"/>
        <v>0.10814029758000483</v>
      </c>
      <c r="K74" s="98">
        <f t="shared" si="8"/>
        <v>6265</v>
      </c>
      <c r="L74" s="102">
        <f t="shared" si="10"/>
        <v>-1.7259523730812038E-2</v>
      </c>
      <c r="M74" s="99">
        <f t="shared" si="9"/>
        <v>-68</v>
      </c>
      <c r="N74" s="99">
        <f t="shared" si="11"/>
        <v>0</v>
      </c>
    </row>
    <row r="75" spans="1:14">
      <c r="A75" s="43">
        <v>73</v>
      </c>
      <c r="B75" s="105" t="s">
        <v>164</v>
      </c>
      <c r="C75" s="99">
        <v>45354</v>
      </c>
      <c r="D75" s="99">
        <v>47525</v>
      </c>
      <c r="E75" s="99">
        <v>47442</v>
      </c>
      <c r="F75" s="99"/>
      <c r="G75" s="98"/>
      <c r="H75" s="99"/>
      <c r="I75" s="101">
        <f t="shared" si="6"/>
        <v>3.3599947307531731E-3</v>
      </c>
      <c r="J75" s="101">
        <f t="shared" si="7"/>
        <v>4.6037835692551925E-2</v>
      </c>
      <c r="K75" s="98">
        <f t="shared" si="8"/>
        <v>2088</v>
      </c>
      <c r="L75" s="102">
        <f t="shared" si="10"/>
        <v>-5.7522562729346426E-3</v>
      </c>
      <c r="M75" s="99">
        <f t="shared" si="9"/>
        <v>-83</v>
      </c>
      <c r="N75" s="99">
        <f t="shared" si="11"/>
        <v>0</v>
      </c>
    </row>
    <row r="76" spans="1:14">
      <c r="A76" s="43">
        <v>74</v>
      </c>
      <c r="B76" s="105" t="s">
        <v>165</v>
      </c>
      <c r="C76" s="99">
        <v>28262</v>
      </c>
      <c r="D76" s="99">
        <v>26184</v>
      </c>
      <c r="E76" s="99">
        <v>26022</v>
      </c>
      <c r="F76" s="99"/>
      <c r="G76" s="98"/>
      <c r="H76" s="99"/>
      <c r="I76" s="101">
        <f t="shared" si="6"/>
        <v>1.842961571680348E-3</v>
      </c>
      <c r="J76" s="101">
        <f t="shared" si="7"/>
        <v>-7.9258368126813389E-2</v>
      </c>
      <c r="K76" s="98">
        <f t="shared" si="8"/>
        <v>-2240</v>
      </c>
      <c r="L76" s="102">
        <f t="shared" si="10"/>
        <v>6.1710028981674329E-3</v>
      </c>
      <c r="M76" s="99">
        <f t="shared" si="9"/>
        <v>-162</v>
      </c>
      <c r="N76" s="99">
        <f t="shared" si="11"/>
        <v>0</v>
      </c>
    </row>
    <row r="77" spans="1:14">
      <c r="A77" s="43">
        <v>75</v>
      </c>
      <c r="B77" s="105" t="s">
        <v>166</v>
      </c>
      <c r="C77" s="99">
        <v>14350</v>
      </c>
      <c r="D77" s="99">
        <v>10233</v>
      </c>
      <c r="E77" s="99">
        <v>10339</v>
      </c>
      <c r="F77" s="99"/>
      <c r="G77" s="98"/>
      <c r="H77" s="99"/>
      <c r="I77" s="101">
        <f t="shared" si="6"/>
        <v>7.3224116861129497E-4</v>
      </c>
      <c r="J77" s="101">
        <f t="shared" si="7"/>
        <v>-0.27951219512195125</v>
      </c>
      <c r="K77" s="98">
        <f t="shared" si="8"/>
        <v>-4011</v>
      </c>
      <c r="L77" s="102">
        <f t="shared" si="10"/>
        <v>1.1049952064531059E-2</v>
      </c>
      <c r="M77" s="99">
        <f t="shared" si="9"/>
        <v>106</v>
      </c>
      <c r="N77" s="99">
        <f t="shared" si="11"/>
        <v>0</v>
      </c>
    </row>
    <row r="78" spans="1:14">
      <c r="A78" s="43">
        <v>76</v>
      </c>
      <c r="B78" s="105" t="s">
        <v>167</v>
      </c>
      <c r="C78" s="99">
        <v>16781</v>
      </c>
      <c r="D78" s="99">
        <v>15997</v>
      </c>
      <c r="E78" s="99">
        <v>15350</v>
      </c>
      <c r="F78" s="99"/>
      <c r="G78" s="98"/>
      <c r="H78" s="99"/>
      <c r="I78" s="101">
        <f t="shared" si="6"/>
        <v>1.0871362741254839E-3</v>
      </c>
      <c r="J78" s="101">
        <f t="shared" si="7"/>
        <v>-8.5275013408020975E-2</v>
      </c>
      <c r="K78" s="98">
        <f t="shared" si="8"/>
        <v>-1431</v>
      </c>
      <c r="L78" s="102">
        <f t="shared" si="10"/>
        <v>3.9422790836060699E-3</v>
      </c>
      <c r="M78" s="99">
        <f t="shared" si="9"/>
        <v>-647</v>
      </c>
      <c r="N78" s="99">
        <f t="shared" si="11"/>
        <v>0</v>
      </c>
    </row>
    <row r="79" spans="1:14">
      <c r="A79" s="43">
        <v>77</v>
      </c>
      <c r="B79" s="105" t="s">
        <v>168</v>
      </c>
      <c r="C79" s="99">
        <v>53937</v>
      </c>
      <c r="D79" s="99">
        <v>61284</v>
      </c>
      <c r="E79" s="99">
        <v>60270</v>
      </c>
      <c r="F79" s="99"/>
      <c r="G79" s="98"/>
      <c r="H79" s="99"/>
      <c r="I79" s="101">
        <f t="shared" si="6"/>
        <v>4.2685148691558898E-3</v>
      </c>
      <c r="J79" s="101">
        <f t="shared" si="7"/>
        <v>0.11741476166638856</v>
      </c>
      <c r="K79" s="98">
        <f t="shared" si="8"/>
        <v>6333</v>
      </c>
      <c r="L79" s="102">
        <f t="shared" si="10"/>
        <v>-1.7446857747363549E-2</v>
      </c>
      <c r="M79" s="99">
        <f t="shared" si="9"/>
        <v>-1014</v>
      </c>
      <c r="N79" s="99">
        <f t="shared" si="11"/>
        <v>0</v>
      </c>
    </row>
    <row r="80" spans="1:14">
      <c r="A80" s="43">
        <v>78</v>
      </c>
      <c r="B80" s="105" t="s">
        <v>169</v>
      </c>
      <c r="C80" s="99">
        <v>36491</v>
      </c>
      <c r="D80" s="99">
        <v>36176</v>
      </c>
      <c r="E80" s="99">
        <v>36096</v>
      </c>
      <c r="F80" s="99"/>
      <c r="G80" s="98"/>
      <c r="H80" s="99"/>
      <c r="I80" s="101">
        <f t="shared" si="6"/>
        <v>2.5564345896308448E-3</v>
      </c>
      <c r="J80" s="101">
        <f t="shared" si="7"/>
        <v>-1.0824586884437258E-2</v>
      </c>
      <c r="K80" s="98">
        <f t="shared" si="8"/>
        <v>-395</v>
      </c>
      <c r="L80" s="102">
        <f t="shared" si="10"/>
        <v>1.0881902432036321E-3</v>
      </c>
      <c r="M80" s="99">
        <f t="shared" si="9"/>
        <v>-80</v>
      </c>
      <c r="N80" s="99">
        <f t="shared" si="11"/>
        <v>0</v>
      </c>
    </row>
    <row r="81" spans="1:14">
      <c r="A81" s="43">
        <v>79</v>
      </c>
      <c r="B81" s="105" t="s">
        <v>170</v>
      </c>
      <c r="C81" s="99">
        <v>17553</v>
      </c>
      <c r="D81" s="99">
        <v>16022</v>
      </c>
      <c r="E81" s="99">
        <v>15994</v>
      </c>
      <c r="F81" s="99"/>
      <c r="G81" s="98"/>
      <c r="H81" s="99"/>
      <c r="I81" s="101">
        <f t="shared" si="6"/>
        <v>1.1327464213917256E-3</v>
      </c>
      <c r="J81" s="101">
        <f t="shared" si="7"/>
        <v>-8.8816726485501055E-2</v>
      </c>
      <c r="K81" s="98">
        <f t="shared" si="8"/>
        <v>-1559</v>
      </c>
      <c r="L81" s="102">
        <f t="shared" si="10"/>
        <v>4.2949078206442086E-3</v>
      </c>
      <c r="M81" s="99">
        <f t="shared" si="9"/>
        <v>-28</v>
      </c>
      <c r="N81" s="99">
        <f t="shared" si="11"/>
        <v>0</v>
      </c>
    </row>
    <row r="82" spans="1:14">
      <c r="A82" s="43">
        <v>80</v>
      </c>
      <c r="B82" s="105" t="s">
        <v>171</v>
      </c>
      <c r="C82" s="99">
        <v>52350</v>
      </c>
      <c r="D82" s="99">
        <v>49154</v>
      </c>
      <c r="E82" s="99">
        <v>47697</v>
      </c>
      <c r="F82" s="99"/>
      <c r="G82" s="98"/>
      <c r="H82" s="99"/>
      <c r="I82" s="101">
        <f t="shared" si="6"/>
        <v>3.3780546493135635E-3</v>
      </c>
      <c r="J82" s="101">
        <f t="shared" si="7"/>
        <v>-8.8882521489971347E-2</v>
      </c>
      <c r="K82" s="98">
        <f t="shared" si="8"/>
        <v>-4653</v>
      </c>
      <c r="L82" s="102">
        <f t="shared" si="10"/>
        <v>1.2818605573737974E-2</v>
      </c>
      <c r="M82" s="99">
        <f t="shared" si="9"/>
        <v>-1457</v>
      </c>
      <c r="N82" s="99">
        <f t="shared" si="11"/>
        <v>0</v>
      </c>
    </row>
    <row r="83" spans="1:14">
      <c r="A83" s="43">
        <v>81</v>
      </c>
      <c r="B83" s="105" t="s">
        <v>172</v>
      </c>
      <c r="C83" s="99">
        <v>69655</v>
      </c>
      <c r="D83" s="99">
        <v>67823</v>
      </c>
      <c r="E83" s="99">
        <v>66868</v>
      </c>
      <c r="F83" s="99"/>
      <c r="G83" s="98"/>
      <c r="H83" s="99"/>
      <c r="I83" s="101">
        <f t="shared" si="6"/>
        <v>4.7358064090047463E-3</v>
      </c>
      <c r="J83" s="101">
        <f t="shared" si="7"/>
        <v>-4.0011485176943508E-2</v>
      </c>
      <c r="K83" s="98">
        <f t="shared" si="8"/>
        <v>-2787</v>
      </c>
      <c r="L83" s="102">
        <f t="shared" si="10"/>
        <v>7.677939766603855E-3</v>
      </c>
      <c r="M83" s="99">
        <f t="shared" si="9"/>
        <v>-955</v>
      </c>
      <c r="N83" s="99">
        <f t="shared" si="11"/>
        <v>0</v>
      </c>
    </row>
    <row r="84" spans="1:14" s="111" customFormat="1">
      <c r="A84" s="191" t="s">
        <v>173</v>
      </c>
      <c r="B84" s="191"/>
      <c r="C84" s="64">
        <v>14482653</v>
      </c>
      <c r="D84" s="64">
        <v>14198097</v>
      </c>
      <c r="E84" s="64">
        <v>14119665</v>
      </c>
      <c r="F84" s="64"/>
      <c r="G84" s="65"/>
      <c r="H84" s="64"/>
      <c r="I84" s="70">
        <f t="shared" si="6"/>
        <v>1</v>
      </c>
      <c r="J84" s="70">
        <f t="shared" si="7"/>
        <v>-2.5063639928402621E-2</v>
      </c>
      <c r="K84" s="65">
        <f t="shared" si="8"/>
        <v>-362988</v>
      </c>
      <c r="L84" s="71">
        <f t="shared" si="10"/>
        <v>1</v>
      </c>
      <c r="M84" s="65">
        <f t="shared" si="9"/>
        <v>-78432</v>
      </c>
      <c r="N84" s="99">
        <f t="shared" si="11"/>
        <v>0</v>
      </c>
    </row>
    <row r="85" spans="1:14">
      <c r="C85" s="132"/>
      <c r="D85" s="130"/>
      <c r="E85" s="131"/>
      <c r="F85" s="142"/>
      <c r="G85" s="142"/>
      <c r="H85" s="142"/>
      <c r="L85" s="13"/>
    </row>
    <row r="86" spans="1:14">
      <c r="C86" s="128"/>
      <c r="D86" s="128"/>
      <c r="E86" s="128"/>
      <c r="F86" s="128"/>
      <c r="G86" s="128"/>
      <c r="H86" s="128"/>
    </row>
    <row r="88" spans="1:14">
      <c r="D88" s="142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4"/>
  <sheetViews>
    <sheetView zoomScale="90" zoomScaleNormal="90" workbookViewId="0">
      <pane ySplit="2" topLeftCell="A3" activePane="bottomLeft" state="frozen"/>
      <selection activeCell="W1" sqref="W1"/>
      <selection pane="bottomLeft" activeCell="Q2" sqref="Q2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3.5703125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3.140625" style="6" customWidth="1"/>
    <col min="15" max="16384" width="9.140625" style="6"/>
  </cols>
  <sheetData>
    <row r="1" spans="1:16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6" ht="45">
      <c r="A2" s="18" t="s">
        <v>91</v>
      </c>
      <c r="B2" s="18" t="s">
        <v>174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60" t="s">
        <v>317</v>
      </c>
      <c r="J2" s="14" t="s">
        <v>326</v>
      </c>
      <c r="K2" s="93" t="s">
        <v>327</v>
      </c>
      <c r="L2" s="93" t="s">
        <v>325</v>
      </c>
      <c r="M2" s="97" t="s">
        <v>328</v>
      </c>
      <c r="N2" s="162" t="s">
        <v>306</v>
      </c>
    </row>
    <row r="3" spans="1:16">
      <c r="A3" s="43">
        <v>1</v>
      </c>
      <c r="B3" s="105" t="s">
        <v>92</v>
      </c>
      <c r="C3" s="55">
        <v>51018</v>
      </c>
      <c r="D3" s="55">
        <v>51461</v>
      </c>
      <c r="E3" s="55">
        <v>51643</v>
      </c>
      <c r="F3" s="55"/>
      <c r="G3" s="55"/>
      <c r="H3" s="55"/>
      <c r="I3" s="101">
        <f t="shared" ref="I3:I66" si="0">E3/$E$84</f>
        <v>2.4245938313540362E-2</v>
      </c>
      <c r="J3" s="101">
        <f t="shared" ref="J3:J66" si="1">(E3-C3)/C3</f>
        <v>1.2250578227292329E-2</v>
      </c>
      <c r="K3" s="98">
        <f t="shared" ref="K3:K66" si="2">E3-C3</f>
        <v>625</v>
      </c>
      <c r="L3" s="102">
        <f>K3/$K$84</f>
        <v>3.5596309374644038E-2</v>
      </c>
      <c r="M3" s="99">
        <f t="shared" ref="M3:M66" si="3">E3-D3</f>
        <v>182</v>
      </c>
      <c r="N3" s="99">
        <f>H3-G3</f>
        <v>0</v>
      </c>
      <c r="P3" s="9"/>
    </row>
    <row r="4" spans="1:16">
      <c r="A4" s="43">
        <v>2</v>
      </c>
      <c r="B4" s="105" t="s">
        <v>93</v>
      </c>
      <c r="C4" s="55">
        <v>11960</v>
      </c>
      <c r="D4" s="55">
        <v>11957</v>
      </c>
      <c r="E4" s="55">
        <v>12176</v>
      </c>
      <c r="F4" s="55"/>
      <c r="G4" s="55"/>
      <c r="H4" s="55"/>
      <c r="I4" s="101">
        <f t="shared" si="0"/>
        <v>5.716525858406124E-3</v>
      </c>
      <c r="J4" s="101">
        <f t="shared" si="1"/>
        <v>1.8060200668896322E-2</v>
      </c>
      <c r="K4" s="98">
        <f t="shared" si="2"/>
        <v>216</v>
      </c>
      <c r="L4" s="102">
        <f t="shared" ref="L4:L67" si="4">K4/$K$84</f>
        <v>1.230208451987698E-2</v>
      </c>
      <c r="M4" s="99">
        <f t="shared" si="3"/>
        <v>219</v>
      </c>
      <c r="N4" s="99">
        <f t="shared" ref="N4:N67" si="5">H4-G4</f>
        <v>0</v>
      </c>
      <c r="P4" s="9"/>
    </row>
    <row r="5" spans="1:16">
      <c r="A5" s="43">
        <v>3</v>
      </c>
      <c r="B5" s="105" t="s">
        <v>94</v>
      </c>
      <c r="C5" s="55">
        <v>18315</v>
      </c>
      <c r="D5" s="55">
        <v>18568</v>
      </c>
      <c r="E5" s="55">
        <v>18627</v>
      </c>
      <c r="F5" s="55"/>
      <c r="G5" s="55"/>
      <c r="H5" s="55"/>
      <c r="I5" s="101">
        <f t="shared" si="0"/>
        <v>8.7452141232367674E-3</v>
      </c>
      <c r="J5" s="101">
        <f t="shared" si="1"/>
        <v>1.7035217035217036E-2</v>
      </c>
      <c r="K5" s="98">
        <f t="shared" si="2"/>
        <v>312</v>
      </c>
      <c r="L5" s="102">
        <f t="shared" si="4"/>
        <v>1.7769677639822304E-2</v>
      </c>
      <c r="M5" s="99">
        <f t="shared" si="3"/>
        <v>59</v>
      </c>
      <c r="N5" s="99">
        <f t="shared" si="5"/>
        <v>0</v>
      </c>
      <c r="P5" s="9"/>
    </row>
    <row r="6" spans="1:16">
      <c r="A6" s="43">
        <v>4</v>
      </c>
      <c r="B6" s="105" t="s">
        <v>95</v>
      </c>
      <c r="C6" s="55">
        <v>7172</v>
      </c>
      <c r="D6" s="55">
        <v>7277</v>
      </c>
      <c r="E6" s="55">
        <v>7559</v>
      </c>
      <c r="F6" s="55"/>
      <c r="G6" s="55"/>
      <c r="H6" s="55"/>
      <c r="I6" s="101">
        <f t="shared" si="0"/>
        <v>3.5488846060850766E-3</v>
      </c>
      <c r="J6" s="101">
        <f t="shared" si="1"/>
        <v>5.3959843837144451E-2</v>
      </c>
      <c r="K6" s="98">
        <f t="shared" si="2"/>
        <v>387</v>
      </c>
      <c r="L6" s="102">
        <f t="shared" si="4"/>
        <v>2.2041234764779587E-2</v>
      </c>
      <c r="M6" s="99">
        <f t="shared" si="3"/>
        <v>282</v>
      </c>
      <c r="N6" s="99">
        <f t="shared" si="5"/>
        <v>0</v>
      </c>
      <c r="P6" s="9"/>
    </row>
    <row r="7" spans="1:16">
      <c r="A7" s="43">
        <v>5</v>
      </c>
      <c r="B7" s="105" t="s">
        <v>96</v>
      </c>
      <c r="C7" s="55">
        <v>7954</v>
      </c>
      <c r="D7" s="55">
        <v>7847</v>
      </c>
      <c r="E7" s="55">
        <v>7936</v>
      </c>
      <c r="F7" s="55"/>
      <c r="G7" s="55"/>
      <c r="H7" s="55"/>
      <c r="I7" s="101">
        <f t="shared" si="0"/>
        <v>3.7258828196707456E-3</v>
      </c>
      <c r="J7" s="101">
        <f t="shared" si="1"/>
        <v>-2.2630123208448581E-3</v>
      </c>
      <c r="K7" s="98">
        <f t="shared" si="2"/>
        <v>-18</v>
      </c>
      <c r="L7" s="102">
        <f t="shared" si="4"/>
        <v>-1.0251737099897483E-3</v>
      </c>
      <c r="M7" s="99">
        <f t="shared" si="3"/>
        <v>89</v>
      </c>
      <c r="N7" s="99">
        <f t="shared" si="5"/>
        <v>0</v>
      </c>
      <c r="P7" s="9"/>
    </row>
    <row r="8" spans="1:16">
      <c r="A8" s="43">
        <v>6</v>
      </c>
      <c r="B8" s="105" t="s">
        <v>97</v>
      </c>
      <c r="C8" s="55">
        <v>133510</v>
      </c>
      <c r="D8" s="55">
        <v>135453</v>
      </c>
      <c r="E8" s="55">
        <v>134875</v>
      </c>
      <c r="F8" s="55"/>
      <c r="G8" s="55"/>
      <c r="H8" s="55"/>
      <c r="I8" s="101">
        <f t="shared" si="0"/>
        <v>6.3322636756942011E-2</v>
      </c>
      <c r="J8" s="101">
        <f t="shared" si="1"/>
        <v>1.0223953261927946E-2</v>
      </c>
      <c r="K8" s="98">
        <f t="shared" si="2"/>
        <v>1365</v>
      </c>
      <c r="L8" s="102">
        <f t="shared" si="4"/>
        <v>7.7742339674222574E-2</v>
      </c>
      <c r="M8" s="99">
        <f t="shared" si="3"/>
        <v>-578</v>
      </c>
      <c r="N8" s="99">
        <f t="shared" si="5"/>
        <v>0</v>
      </c>
      <c r="P8" s="9"/>
    </row>
    <row r="9" spans="1:16">
      <c r="A9" s="43">
        <v>7</v>
      </c>
      <c r="B9" s="105" t="s">
        <v>98</v>
      </c>
      <c r="C9" s="55">
        <v>91385</v>
      </c>
      <c r="D9" s="55">
        <v>91891</v>
      </c>
      <c r="E9" s="55">
        <v>92728</v>
      </c>
      <c r="F9" s="55"/>
      <c r="G9" s="55"/>
      <c r="H9" s="55"/>
      <c r="I9" s="101">
        <f t="shared" si="0"/>
        <v>4.3534987664116544E-2</v>
      </c>
      <c r="J9" s="101">
        <f t="shared" si="1"/>
        <v>1.4696066093997921E-2</v>
      </c>
      <c r="K9" s="98">
        <f t="shared" si="2"/>
        <v>1343</v>
      </c>
      <c r="L9" s="102">
        <f t="shared" si="4"/>
        <v>7.6489349584235103E-2</v>
      </c>
      <c r="M9" s="99">
        <f t="shared" si="3"/>
        <v>837</v>
      </c>
      <c r="N9" s="99">
        <f t="shared" si="5"/>
        <v>0</v>
      </c>
      <c r="P9" s="9"/>
    </row>
    <row r="10" spans="1:16">
      <c r="A10" s="43">
        <v>8</v>
      </c>
      <c r="B10" s="105" t="s">
        <v>99</v>
      </c>
      <c r="C10" s="55">
        <v>4332</v>
      </c>
      <c r="D10" s="55">
        <v>4316</v>
      </c>
      <c r="E10" s="55">
        <v>4347</v>
      </c>
      <c r="F10" s="55"/>
      <c r="G10" s="55"/>
      <c r="H10" s="55"/>
      <c r="I10" s="101">
        <f t="shared" si="0"/>
        <v>2.0408786059864835E-3</v>
      </c>
      <c r="J10" s="101">
        <f t="shared" si="1"/>
        <v>3.4626038781163434E-3</v>
      </c>
      <c r="K10" s="98">
        <f t="shared" si="2"/>
        <v>15</v>
      </c>
      <c r="L10" s="102">
        <f t="shared" si="4"/>
        <v>8.5431142499145692E-4</v>
      </c>
      <c r="M10" s="99">
        <f t="shared" si="3"/>
        <v>31</v>
      </c>
      <c r="N10" s="99">
        <f t="shared" si="5"/>
        <v>0</v>
      </c>
      <c r="P10" s="9"/>
    </row>
    <row r="11" spans="1:16">
      <c r="A11" s="43">
        <v>9</v>
      </c>
      <c r="B11" s="105" t="s">
        <v>100</v>
      </c>
      <c r="C11" s="55">
        <v>36332</v>
      </c>
      <c r="D11" s="55">
        <v>36017</v>
      </c>
      <c r="E11" s="55">
        <v>36356</v>
      </c>
      <c r="F11" s="55"/>
      <c r="G11" s="55"/>
      <c r="H11" s="55"/>
      <c r="I11" s="101">
        <f t="shared" si="0"/>
        <v>1.7068825074590427E-2</v>
      </c>
      <c r="J11" s="101">
        <f t="shared" si="1"/>
        <v>6.6057469998899042E-4</v>
      </c>
      <c r="K11" s="98">
        <f t="shared" si="2"/>
        <v>24</v>
      </c>
      <c r="L11" s="102">
        <f t="shared" si="4"/>
        <v>1.3668982799863311E-3</v>
      </c>
      <c r="M11" s="99">
        <f t="shared" si="3"/>
        <v>339</v>
      </c>
      <c r="N11" s="99">
        <f t="shared" si="5"/>
        <v>0</v>
      </c>
      <c r="P11" s="9"/>
    </row>
    <row r="12" spans="1:16">
      <c r="A12" s="43">
        <v>10</v>
      </c>
      <c r="B12" s="105" t="s">
        <v>101</v>
      </c>
      <c r="C12" s="55">
        <v>35804</v>
      </c>
      <c r="D12" s="55">
        <v>35685</v>
      </c>
      <c r="E12" s="55">
        <v>35666</v>
      </c>
      <c r="F12" s="55"/>
      <c r="G12" s="55"/>
      <c r="H12" s="55"/>
      <c r="I12" s="101">
        <f t="shared" si="0"/>
        <v>1.6744876089513208E-2</v>
      </c>
      <c r="J12" s="101">
        <f t="shared" si="1"/>
        <v>-3.8543179533013072E-3</v>
      </c>
      <c r="K12" s="98">
        <f t="shared" si="2"/>
        <v>-138</v>
      </c>
      <c r="L12" s="102">
        <f t="shared" si="4"/>
        <v>-7.8596651099214036E-3</v>
      </c>
      <c r="M12" s="99">
        <f t="shared" si="3"/>
        <v>-19</v>
      </c>
      <c r="N12" s="99">
        <f t="shared" si="5"/>
        <v>0</v>
      </c>
      <c r="P12" s="9"/>
    </row>
    <row r="13" spans="1:16">
      <c r="A13" s="43">
        <v>11</v>
      </c>
      <c r="B13" s="105" t="s">
        <v>102</v>
      </c>
      <c r="C13" s="55">
        <v>4227</v>
      </c>
      <c r="D13" s="55">
        <v>4209</v>
      </c>
      <c r="E13" s="55">
        <v>4218</v>
      </c>
      <c r="F13" s="55"/>
      <c r="G13" s="55"/>
      <c r="H13" s="55"/>
      <c r="I13" s="101">
        <f t="shared" si="0"/>
        <v>1.980314230515525E-3</v>
      </c>
      <c r="J13" s="101">
        <f t="shared" si="1"/>
        <v>-2.1291696238466998E-3</v>
      </c>
      <c r="K13" s="98">
        <f t="shared" si="2"/>
        <v>-9</v>
      </c>
      <c r="L13" s="102">
        <f t="shared" si="4"/>
        <v>-5.1258685499487415E-4</v>
      </c>
      <c r="M13" s="99">
        <f t="shared" si="3"/>
        <v>9</v>
      </c>
      <c r="N13" s="99">
        <f t="shared" si="5"/>
        <v>0</v>
      </c>
      <c r="P13" s="9"/>
    </row>
    <row r="14" spans="1:16">
      <c r="A14" s="43">
        <v>12</v>
      </c>
      <c r="B14" s="105" t="s">
        <v>103</v>
      </c>
      <c r="C14" s="55">
        <v>3913</v>
      </c>
      <c r="D14" s="55">
        <v>3779</v>
      </c>
      <c r="E14" s="55">
        <v>4088</v>
      </c>
      <c r="F14" s="55"/>
      <c r="G14" s="55"/>
      <c r="H14" s="55"/>
      <c r="I14" s="101">
        <f t="shared" si="0"/>
        <v>1.9192803637618459E-3</v>
      </c>
      <c r="J14" s="101">
        <f t="shared" si="1"/>
        <v>4.4722719141323794E-2</v>
      </c>
      <c r="K14" s="98">
        <f t="shared" si="2"/>
        <v>175</v>
      </c>
      <c r="L14" s="102">
        <f t="shared" si="4"/>
        <v>9.9669666249003301E-3</v>
      </c>
      <c r="M14" s="99">
        <f t="shared" si="3"/>
        <v>309</v>
      </c>
      <c r="N14" s="99">
        <f t="shared" si="5"/>
        <v>0</v>
      </c>
      <c r="P14" s="9"/>
    </row>
    <row r="15" spans="1:16">
      <c r="A15" s="43">
        <v>13</v>
      </c>
      <c r="B15" s="105" t="s">
        <v>104</v>
      </c>
      <c r="C15" s="55">
        <v>5232</v>
      </c>
      <c r="D15" s="55">
        <v>5196</v>
      </c>
      <c r="E15" s="55">
        <v>5286</v>
      </c>
      <c r="F15" s="55"/>
      <c r="G15" s="55"/>
      <c r="H15" s="55"/>
      <c r="I15" s="101">
        <f t="shared" si="0"/>
        <v>2.4817309204611345E-3</v>
      </c>
      <c r="J15" s="101">
        <f t="shared" si="1"/>
        <v>1.0321100917431193E-2</v>
      </c>
      <c r="K15" s="98">
        <f t="shared" si="2"/>
        <v>54</v>
      </c>
      <c r="L15" s="102">
        <f t="shared" si="4"/>
        <v>3.0755211299692449E-3</v>
      </c>
      <c r="M15" s="99">
        <f t="shared" si="3"/>
        <v>90</v>
      </c>
      <c r="N15" s="99">
        <f t="shared" si="5"/>
        <v>0</v>
      </c>
      <c r="P15" s="9"/>
    </row>
    <row r="16" spans="1:16">
      <c r="A16" s="43">
        <v>14</v>
      </c>
      <c r="B16" s="105" t="s">
        <v>105</v>
      </c>
      <c r="C16" s="55">
        <v>6872</v>
      </c>
      <c r="D16" s="55">
        <v>6851</v>
      </c>
      <c r="E16" s="55">
        <v>6953</v>
      </c>
      <c r="F16" s="55"/>
      <c r="G16" s="55"/>
      <c r="H16" s="55"/>
      <c r="I16" s="101">
        <f t="shared" si="0"/>
        <v>3.2643728887563881E-3</v>
      </c>
      <c r="J16" s="101">
        <f t="shared" si="1"/>
        <v>1.1786961583236321E-2</v>
      </c>
      <c r="K16" s="98">
        <f t="shared" si="2"/>
        <v>81</v>
      </c>
      <c r="L16" s="102">
        <f t="shared" si="4"/>
        <v>4.6132816949538673E-3</v>
      </c>
      <c r="M16" s="99">
        <f t="shared" si="3"/>
        <v>102</v>
      </c>
      <c r="N16" s="99">
        <f t="shared" si="5"/>
        <v>0</v>
      </c>
      <c r="P16" s="9"/>
    </row>
    <row r="17" spans="1:16">
      <c r="A17" s="43">
        <v>15</v>
      </c>
      <c r="B17" s="105" t="s">
        <v>106</v>
      </c>
      <c r="C17" s="55">
        <v>8799</v>
      </c>
      <c r="D17" s="55">
        <v>8695</v>
      </c>
      <c r="E17" s="55">
        <v>8864</v>
      </c>
      <c r="F17" s="55"/>
      <c r="G17" s="55"/>
      <c r="H17" s="55"/>
      <c r="I17" s="101">
        <f t="shared" si="0"/>
        <v>4.1615707300354703E-3</v>
      </c>
      <c r="J17" s="101">
        <f t="shared" si="1"/>
        <v>7.3872030912603701E-3</v>
      </c>
      <c r="K17" s="98">
        <f t="shared" si="2"/>
        <v>65</v>
      </c>
      <c r="L17" s="102">
        <f t="shared" si="4"/>
        <v>3.7020161749629797E-3</v>
      </c>
      <c r="M17" s="99">
        <f t="shared" si="3"/>
        <v>169</v>
      </c>
      <c r="N17" s="99">
        <f t="shared" si="5"/>
        <v>0</v>
      </c>
      <c r="P17" s="9"/>
    </row>
    <row r="18" spans="1:16">
      <c r="A18" s="43">
        <v>16</v>
      </c>
      <c r="B18" s="105" t="s">
        <v>107</v>
      </c>
      <c r="C18" s="55">
        <v>82722</v>
      </c>
      <c r="D18" s="55">
        <v>82665</v>
      </c>
      <c r="E18" s="55">
        <v>84259</v>
      </c>
      <c r="F18" s="55"/>
      <c r="G18" s="55"/>
      <c r="H18" s="55"/>
      <c r="I18" s="101">
        <f t="shared" si="0"/>
        <v>3.9558865990755719E-2</v>
      </c>
      <c r="J18" s="101">
        <f t="shared" si="1"/>
        <v>1.8580305118348201E-2</v>
      </c>
      <c r="K18" s="98">
        <f t="shared" si="2"/>
        <v>1537</v>
      </c>
      <c r="L18" s="102">
        <f t="shared" si="4"/>
        <v>8.7538444014124611E-2</v>
      </c>
      <c r="M18" s="99">
        <f t="shared" si="3"/>
        <v>1594</v>
      </c>
      <c r="N18" s="99">
        <f t="shared" si="5"/>
        <v>0</v>
      </c>
    </row>
    <row r="19" spans="1:16">
      <c r="A19" s="43">
        <v>17</v>
      </c>
      <c r="B19" s="105" t="s">
        <v>108</v>
      </c>
      <c r="C19" s="55">
        <v>16600</v>
      </c>
      <c r="D19" s="55">
        <v>16523</v>
      </c>
      <c r="E19" s="55">
        <v>16496</v>
      </c>
      <c r="F19" s="55"/>
      <c r="G19" s="55"/>
      <c r="H19" s="55"/>
      <c r="I19" s="101">
        <f t="shared" si="0"/>
        <v>7.7447281997591513E-3</v>
      </c>
      <c r="J19" s="101">
        <f t="shared" si="1"/>
        <v>-6.265060240963855E-3</v>
      </c>
      <c r="K19" s="98">
        <f t="shared" si="2"/>
        <v>-104</v>
      </c>
      <c r="L19" s="102">
        <f t="shared" si="4"/>
        <v>-5.9232258799407677E-3</v>
      </c>
      <c r="M19" s="99">
        <f t="shared" si="3"/>
        <v>-27</v>
      </c>
      <c r="N19" s="99">
        <f t="shared" si="5"/>
        <v>0</v>
      </c>
      <c r="O19" s="8"/>
    </row>
    <row r="20" spans="1:16">
      <c r="A20" s="43">
        <v>18</v>
      </c>
      <c r="B20" s="105" t="s">
        <v>109</v>
      </c>
      <c r="C20" s="55">
        <v>2994</v>
      </c>
      <c r="D20" s="55">
        <v>2990</v>
      </c>
      <c r="E20" s="55">
        <v>3015</v>
      </c>
      <c r="F20" s="55"/>
      <c r="G20" s="55"/>
      <c r="H20" s="55"/>
      <c r="I20" s="101">
        <f t="shared" si="0"/>
        <v>1.4155162174026333E-3</v>
      </c>
      <c r="J20" s="101">
        <f t="shared" si="1"/>
        <v>7.0140280561122245E-3</v>
      </c>
      <c r="K20" s="98">
        <f t="shared" si="2"/>
        <v>21</v>
      </c>
      <c r="L20" s="102">
        <f t="shared" si="4"/>
        <v>1.1960359949880397E-3</v>
      </c>
      <c r="M20" s="99">
        <f t="shared" si="3"/>
        <v>25</v>
      </c>
      <c r="N20" s="99">
        <f t="shared" si="5"/>
        <v>0</v>
      </c>
      <c r="O20" s="2"/>
    </row>
    <row r="21" spans="1:16">
      <c r="A21" s="43">
        <v>19</v>
      </c>
      <c r="B21" s="105" t="s">
        <v>110</v>
      </c>
      <c r="C21" s="55">
        <v>12253</v>
      </c>
      <c r="D21" s="55">
        <v>11978</v>
      </c>
      <c r="E21" s="55">
        <v>12285</v>
      </c>
      <c r="F21" s="55"/>
      <c r="G21" s="55"/>
      <c r="H21" s="55"/>
      <c r="I21" s="101">
        <f t="shared" si="0"/>
        <v>5.7677004082226707E-3</v>
      </c>
      <c r="J21" s="101">
        <f t="shared" si="1"/>
        <v>2.611605321145842E-3</v>
      </c>
      <c r="K21" s="98">
        <f t="shared" si="2"/>
        <v>32</v>
      </c>
      <c r="L21" s="102">
        <f t="shared" si="4"/>
        <v>1.8225310399817747E-3</v>
      </c>
      <c r="M21" s="99">
        <f t="shared" si="3"/>
        <v>307</v>
      </c>
      <c r="N21" s="99">
        <f t="shared" si="5"/>
        <v>0</v>
      </c>
      <c r="O21" s="2"/>
    </row>
    <row r="22" spans="1:16">
      <c r="A22" s="43">
        <v>20</v>
      </c>
      <c r="B22" s="105" t="s">
        <v>111</v>
      </c>
      <c r="C22" s="55">
        <v>35436</v>
      </c>
      <c r="D22" s="55">
        <v>35170</v>
      </c>
      <c r="E22" s="55">
        <v>35549</v>
      </c>
      <c r="F22" s="55"/>
      <c r="G22" s="55"/>
      <c r="H22" s="55"/>
      <c r="I22" s="101">
        <f t="shared" si="0"/>
        <v>1.6689945609434896E-2</v>
      </c>
      <c r="J22" s="101">
        <f t="shared" si="1"/>
        <v>3.1888474997178013E-3</v>
      </c>
      <c r="K22" s="98">
        <f t="shared" si="2"/>
        <v>113</v>
      </c>
      <c r="L22" s="102">
        <f t="shared" si="4"/>
        <v>6.4358127349356418E-3</v>
      </c>
      <c r="M22" s="99">
        <f t="shared" si="3"/>
        <v>379</v>
      </c>
      <c r="N22" s="99">
        <f t="shared" si="5"/>
        <v>0</v>
      </c>
      <c r="O22" s="2"/>
    </row>
    <row r="23" spans="1:16">
      <c r="A23" s="43">
        <v>21</v>
      </c>
      <c r="B23" s="105" t="s">
        <v>112</v>
      </c>
      <c r="C23" s="55">
        <v>21401</v>
      </c>
      <c r="D23" s="55">
        <v>21587</v>
      </c>
      <c r="E23" s="55">
        <v>21817</v>
      </c>
      <c r="F23" s="55"/>
      <c r="G23" s="55"/>
      <c r="H23" s="55"/>
      <c r="I23" s="101">
        <f t="shared" si="0"/>
        <v>1.0242891315115507E-2</v>
      </c>
      <c r="J23" s="101">
        <f t="shared" si="1"/>
        <v>1.9438344002616702E-2</v>
      </c>
      <c r="K23" s="98">
        <f t="shared" si="2"/>
        <v>416</v>
      </c>
      <c r="L23" s="102">
        <f t="shared" si="4"/>
        <v>2.3692903519763071E-2</v>
      </c>
      <c r="M23" s="99">
        <f t="shared" si="3"/>
        <v>230</v>
      </c>
      <c r="N23" s="99">
        <f t="shared" si="5"/>
        <v>0</v>
      </c>
      <c r="O23" s="2"/>
    </row>
    <row r="24" spans="1:16">
      <c r="A24" s="43">
        <v>22</v>
      </c>
      <c r="B24" s="105" t="s">
        <v>113</v>
      </c>
      <c r="C24" s="55">
        <v>11542</v>
      </c>
      <c r="D24" s="55">
        <v>11545</v>
      </c>
      <c r="E24" s="55">
        <v>11545</v>
      </c>
      <c r="F24" s="55"/>
      <c r="G24" s="55"/>
      <c r="H24" s="55"/>
      <c r="I24" s="101">
        <f t="shared" si="0"/>
        <v>5.4202768590094199E-3</v>
      </c>
      <c r="J24" s="101">
        <f t="shared" si="1"/>
        <v>2.5992029111072604E-4</v>
      </c>
      <c r="K24" s="98">
        <f t="shared" si="2"/>
        <v>3</v>
      </c>
      <c r="L24" s="102">
        <f t="shared" si="4"/>
        <v>1.7086228499829138E-4</v>
      </c>
      <c r="M24" s="99">
        <f t="shared" si="3"/>
        <v>0</v>
      </c>
      <c r="N24" s="99">
        <f t="shared" si="5"/>
        <v>0</v>
      </c>
      <c r="O24" s="2"/>
    </row>
    <row r="25" spans="1:16">
      <c r="A25" s="43">
        <v>23</v>
      </c>
      <c r="B25" s="105" t="s">
        <v>114</v>
      </c>
      <c r="C25" s="55">
        <v>10560</v>
      </c>
      <c r="D25" s="55">
        <v>10186</v>
      </c>
      <c r="E25" s="55">
        <v>10244</v>
      </c>
      <c r="F25" s="55"/>
      <c r="G25" s="55"/>
      <c r="H25" s="55"/>
      <c r="I25" s="101">
        <f t="shared" si="0"/>
        <v>4.8094687001899094E-3</v>
      </c>
      <c r="J25" s="101">
        <f t="shared" si="1"/>
        <v>-2.9924242424242423E-2</v>
      </c>
      <c r="K25" s="98">
        <f t="shared" si="2"/>
        <v>-316</v>
      </c>
      <c r="L25" s="102">
        <f t="shared" si="4"/>
        <v>-1.7997494019820023E-2</v>
      </c>
      <c r="M25" s="99">
        <f t="shared" si="3"/>
        <v>58</v>
      </c>
      <c r="N25" s="99">
        <f t="shared" si="5"/>
        <v>0</v>
      </c>
      <c r="O25" s="2"/>
    </row>
    <row r="26" spans="1:16">
      <c r="A26" s="43">
        <v>24</v>
      </c>
      <c r="B26" s="105" t="s">
        <v>115</v>
      </c>
      <c r="C26" s="55">
        <v>4799</v>
      </c>
      <c r="D26" s="55">
        <v>4782</v>
      </c>
      <c r="E26" s="55">
        <v>4895</v>
      </c>
      <c r="F26" s="55"/>
      <c r="G26" s="55"/>
      <c r="H26" s="55"/>
      <c r="I26" s="101">
        <f t="shared" si="0"/>
        <v>2.2981598289173767E-3</v>
      </c>
      <c r="J26" s="101">
        <f t="shared" si="1"/>
        <v>2.0004167534903104E-2</v>
      </c>
      <c r="K26" s="98">
        <f t="shared" si="2"/>
        <v>96</v>
      </c>
      <c r="L26" s="102">
        <f t="shared" si="4"/>
        <v>5.4675931199453243E-3</v>
      </c>
      <c r="M26" s="99">
        <f t="shared" si="3"/>
        <v>113</v>
      </c>
      <c r="N26" s="99">
        <f t="shared" si="5"/>
        <v>0</v>
      </c>
      <c r="O26" s="2"/>
    </row>
    <row r="27" spans="1:16">
      <c r="A27" s="43">
        <v>25</v>
      </c>
      <c r="B27" s="105" t="s">
        <v>116</v>
      </c>
      <c r="C27" s="55">
        <v>12910</v>
      </c>
      <c r="D27" s="55">
        <v>13044</v>
      </c>
      <c r="E27" s="55">
        <v>13180</v>
      </c>
      <c r="F27" s="55"/>
      <c r="G27" s="55"/>
      <c r="H27" s="55"/>
      <c r="I27" s="101">
        <f t="shared" si="0"/>
        <v>6.1878951062576144E-3</v>
      </c>
      <c r="J27" s="101">
        <f t="shared" si="1"/>
        <v>2.0914020139426802E-2</v>
      </c>
      <c r="K27" s="98">
        <f t="shared" si="2"/>
        <v>270</v>
      </c>
      <c r="L27" s="102">
        <f t="shared" si="4"/>
        <v>1.5377605649846224E-2</v>
      </c>
      <c r="M27" s="99">
        <f t="shared" si="3"/>
        <v>136</v>
      </c>
      <c r="N27" s="99">
        <f t="shared" si="5"/>
        <v>0</v>
      </c>
      <c r="O27" s="2"/>
    </row>
    <row r="28" spans="1:16">
      <c r="A28" s="43">
        <v>26</v>
      </c>
      <c r="B28" s="105" t="s">
        <v>117</v>
      </c>
      <c r="C28" s="55">
        <v>18278</v>
      </c>
      <c r="D28" s="55">
        <v>18626</v>
      </c>
      <c r="E28" s="55">
        <v>18325</v>
      </c>
      <c r="F28" s="55"/>
      <c r="G28" s="55"/>
      <c r="H28" s="55"/>
      <c r="I28" s="101">
        <f t="shared" si="0"/>
        <v>8.6034277558551427E-3</v>
      </c>
      <c r="J28" s="101">
        <f t="shared" si="1"/>
        <v>2.5713973082394136E-3</v>
      </c>
      <c r="K28" s="98">
        <f t="shared" si="2"/>
        <v>47</v>
      </c>
      <c r="L28" s="102">
        <f t="shared" si="4"/>
        <v>2.6768424649732314E-3</v>
      </c>
      <c r="M28" s="99">
        <f t="shared" si="3"/>
        <v>-301</v>
      </c>
      <c r="N28" s="99">
        <f t="shared" si="5"/>
        <v>0</v>
      </c>
      <c r="O28" s="2"/>
    </row>
    <row r="29" spans="1:16">
      <c r="A29" s="43">
        <v>27</v>
      </c>
      <c r="B29" s="105" t="s">
        <v>118</v>
      </c>
      <c r="C29" s="55">
        <v>47491</v>
      </c>
      <c r="D29" s="55">
        <v>48319</v>
      </c>
      <c r="E29" s="55">
        <v>49904</v>
      </c>
      <c r="F29" s="55"/>
      <c r="G29" s="55"/>
      <c r="H29" s="55"/>
      <c r="I29" s="101">
        <f t="shared" si="0"/>
        <v>2.3429492972889227E-2</v>
      </c>
      <c r="J29" s="101">
        <f t="shared" si="1"/>
        <v>5.0809627087237581E-2</v>
      </c>
      <c r="K29" s="98">
        <f t="shared" si="2"/>
        <v>2413</v>
      </c>
      <c r="L29" s="102">
        <f t="shared" si="4"/>
        <v>0.13743023123362569</v>
      </c>
      <c r="M29" s="99">
        <f t="shared" si="3"/>
        <v>1585</v>
      </c>
      <c r="N29" s="99">
        <f t="shared" si="5"/>
        <v>0</v>
      </c>
      <c r="O29" s="2"/>
    </row>
    <row r="30" spans="1:16">
      <c r="A30" s="43">
        <v>28</v>
      </c>
      <c r="B30" s="105" t="s">
        <v>119</v>
      </c>
      <c r="C30" s="55">
        <v>10235</v>
      </c>
      <c r="D30" s="55">
        <v>10294</v>
      </c>
      <c r="E30" s="55">
        <v>10370</v>
      </c>
      <c r="F30" s="55"/>
      <c r="G30" s="55"/>
      <c r="H30" s="55"/>
      <c r="I30" s="101">
        <f t="shared" si="0"/>
        <v>4.8686246018127058E-3</v>
      </c>
      <c r="J30" s="101">
        <f t="shared" si="1"/>
        <v>1.3190034196384953E-2</v>
      </c>
      <c r="K30" s="98">
        <f t="shared" si="2"/>
        <v>135</v>
      </c>
      <c r="L30" s="102">
        <f t="shared" si="4"/>
        <v>7.6888028249231122E-3</v>
      </c>
      <c r="M30" s="99">
        <f t="shared" si="3"/>
        <v>76</v>
      </c>
      <c r="N30" s="99">
        <f t="shared" si="5"/>
        <v>0</v>
      </c>
      <c r="O30" s="2"/>
    </row>
    <row r="31" spans="1:16">
      <c r="A31" s="43">
        <v>29</v>
      </c>
      <c r="B31" s="105" t="s">
        <v>120</v>
      </c>
      <c r="C31" s="55">
        <v>2496</v>
      </c>
      <c r="D31" s="55">
        <v>2386</v>
      </c>
      <c r="E31" s="55">
        <v>2473</v>
      </c>
      <c r="F31" s="55"/>
      <c r="G31" s="55"/>
      <c r="H31" s="55"/>
      <c r="I31" s="101">
        <f t="shared" si="0"/>
        <v>1.1610519421680638E-3</v>
      </c>
      <c r="J31" s="101">
        <f t="shared" si="1"/>
        <v>-9.21474358974359E-3</v>
      </c>
      <c r="K31" s="98">
        <f t="shared" si="2"/>
        <v>-23</v>
      </c>
      <c r="L31" s="102">
        <f t="shared" si="4"/>
        <v>-1.3099441849869005E-3</v>
      </c>
      <c r="M31" s="99">
        <f t="shared" si="3"/>
        <v>87</v>
      </c>
      <c r="N31" s="99">
        <f t="shared" si="5"/>
        <v>0</v>
      </c>
      <c r="O31" s="2"/>
    </row>
    <row r="32" spans="1:16">
      <c r="A32" s="43">
        <v>30</v>
      </c>
      <c r="B32" s="105" t="s">
        <v>121</v>
      </c>
      <c r="C32" s="55">
        <v>3393</v>
      </c>
      <c r="D32" s="55">
        <v>3871</v>
      </c>
      <c r="E32" s="55">
        <v>3916</v>
      </c>
      <c r="F32" s="55"/>
      <c r="G32" s="55"/>
      <c r="H32" s="55"/>
      <c r="I32" s="101">
        <f t="shared" si="0"/>
        <v>1.8385278631339013E-3</v>
      </c>
      <c r="J32" s="101">
        <f t="shared" si="1"/>
        <v>0.15414087827880932</v>
      </c>
      <c r="K32" s="98">
        <f t="shared" si="2"/>
        <v>523</v>
      </c>
      <c r="L32" s="102">
        <f t="shared" si="4"/>
        <v>2.9786991684702131E-2</v>
      </c>
      <c r="M32" s="99">
        <f t="shared" si="3"/>
        <v>45</v>
      </c>
      <c r="N32" s="99">
        <f t="shared" si="5"/>
        <v>0</v>
      </c>
      <c r="O32" s="2"/>
    </row>
    <row r="33" spans="1:15">
      <c r="A33" s="43">
        <v>31</v>
      </c>
      <c r="B33" s="105" t="s">
        <v>122</v>
      </c>
      <c r="C33" s="55">
        <v>39867</v>
      </c>
      <c r="D33" s="55">
        <v>40154</v>
      </c>
      <c r="E33" s="55">
        <v>41421</v>
      </c>
      <c r="F33" s="55"/>
      <c r="G33" s="55"/>
      <c r="H33" s="55"/>
      <c r="I33" s="101">
        <f t="shared" si="0"/>
        <v>1.9446798421570308E-2</v>
      </c>
      <c r="J33" s="101">
        <f t="shared" si="1"/>
        <v>3.8979607193919782E-2</v>
      </c>
      <c r="K33" s="98">
        <f t="shared" si="2"/>
        <v>1554</v>
      </c>
      <c r="L33" s="102">
        <f t="shared" si="4"/>
        <v>8.850666362911494E-2</v>
      </c>
      <c r="M33" s="99">
        <f t="shared" si="3"/>
        <v>1267</v>
      </c>
      <c r="N33" s="99">
        <f t="shared" si="5"/>
        <v>0</v>
      </c>
      <c r="O33" s="2"/>
    </row>
    <row r="34" spans="1:15">
      <c r="A34" s="43">
        <v>32</v>
      </c>
      <c r="B34" s="105" t="s">
        <v>123</v>
      </c>
      <c r="C34" s="55">
        <v>11093</v>
      </c>
      <c r="D34" s="55">
        <v>11093</v>
      </c>
      <c r="E34" s="55">
        <v>11191</v>
      </c>
      <c r="F34" s="55"/>
      <c r="G34" s="55"/>
      <c r="H34" s="55"/>
      <c r="I34" s="101">
        <f t="shared" si="0"/>
        <v>5.2540769449263254E-3</v>
      </c>
      <c r="J34" s="101">
        <f t="shared" si="1"/>
        <v>8.8344000721175524E-3</v>
      </c>
      <c r="K34" s="98">
        <f t="shared" si="2"/>
        <v>98</v>
      </c>
      <c r="L34" s="102">
        <f t="shared" si="4"/>
        <v>5.5815013099441849E-3</v>
      </c>
      <c r="M34" s="99">
        <f t="shared" si="3"/>
        <v>98</v>
      </c>
      <c r="N34" s="99">
        <f t="shared" si="5"/>
        <v>0</v>
      </c>
      <c r="O34" s="2"/>
    </row>
    <row r="35" spans="1:15">
      <c r="A35" s="43">
        <v>33</v>
      </c>
      <c r="B35" s="105" t="s">
        <v>124</v>
      </c>
      <c r="C35" s="55">
        <v>50814</v>
      </c>
      <c r="D35" s="55">
        <v>51083</v>
      </c>
      <c r="E35" s="55">
        <v>51830</v>
      </c>
      <c r="F35" s="55"/>
      <c r="G35" s="55"/>
      <c r="H35" s="55"/>
      <c r="I35" s="101">
        <f t="shared" si="0"/>
        <v>2.4333733183409118E-2</v>
      </c>
      <c r="J35" s="101">
        <f t="shared" si="1"/>
        <v>1.999448970756091E-2</v>
      </c>
      <c r="K35" s="98">
        <f t="shared" si="2"/>
        <v>1016</v>
      </c>
      <c r="L35" s="102">
        <f t="shared" si="4"/>
        <v>5.7865360519421344E-2</v>
      </c>
      <c r="M35" s="99">
        <f t="shared" si="3"/>
        <v>747</v>
      </c>
      <c r="N35" s="99">
        <f t="shared" si="5"/>
        <v>0</v>
      </c>
      <c r="O35" s="2"/>
    </row>
    <row r="36" spans="1:15">
      <c r="A36" s="43">
        <v>34</v>
      </c>
      <c r="B36" s="105" t="s">
        <v>125</v>
      </c>
      <c r="C36" s="55">
        <v>505117</v>
      </c>
      <c r="D36" s="55">
        <v>505205</v>
      </c>
      <c r="E36" s="55">
        <v>505672</v>
      </c>
      <c r="F36" s="55"/>
      <c r="G36" s="55"/>
      <c r="H36" s="55"/>
      <c r="I36" s="101">
        <f t="shared" si="0"/>
        <v>0.23740859591589533</v>
      </c>
      <c r="J36" s="101">
        <f t="shared" si="1"/>
        <v>1.0987553378722158E-3</v>
      </c>
      <c r="K36" s="98">
        <f t="shared" si="2"/>
        <v>555</v>
      </c>
      <c r="L36" s="102">
        <f t="shared" si="4"/>
        <v>3.1609522724683904E-2</v>
      </c>
      <c r="M36" s="99">
        <f t="shared" si="3"/>
        <v>467</v>
      </c>
      <c r="N36" s="99">
        <f t="shared" si="5"/>
        <v>0</v>
      </c>
    </row>
    <row r="37" spans="1:15">
      <c r="A37" s="43">
        <v>35</v>
      </c>
      <c r="B37" s="105" t="s">
        <v>126</v>
      </c>
      <c r="C37" s="55">
        <v>126825</v>
      </c>
      <c r="D37" s="55">
        <v>126588</v>
      </c>
      <c r="E37" s="55">
        <v>125868</v>
      </c>
      <c r="F37" s="55"/>
      <c r="G37" s="55"/>
      <c r="H37" s="55"/>
      <c r="I37" s="101">
        <f t="shared" si="0"/>
        <v>5.9093928773477501E-2</v>
      </c>
      <c r="J37" s="101">
        <f t="shared" si="1"/>
        <v>-7.545830869308102E-3</v>
      </c>
      <c r="K37" s="98">
        <f t="shared" si="2"/>
        <v>-957</v>
      </c>
      <c r="L37" s="102">
        <f t="shared" si="4"/>
        <v>-5.4505068914454946E-2</v>
      </c>
      <c r="M37" s="99">
        <f t="shared" si="3"/>
        <v>-720</v>
      </c>
      <c r="N37" s="99">
        <f t="shared" si="5"/>
        <v>0</v>
      </c>
    </row>
    <row r="38" spans="1:15">
      <c r="A38" s="43">
        <v>36</v>
      </c>
      <c r="B38" s="105" t="s">
        <v>127</v>
      </c>
      <c r="C38" s="55">
        <v>4548</v>
      </c>
      <c r="D38" s="55">
        <v>4559</v>
      </c>
      <c r="E38" s="55">
        <v>4659</v>
      </c>
      <c r="F38" s="55"/>
      <c r="G38" s="55"/>
      <c r="H38" s="55"/>
      <c r="I38" s="101">
        <f t="shared" si="0"/>
        <v>2.1873598861953131E-3</v>
      </c>
      <c r="J38" s="101">
        <f t="shared" si="1"/>
        <v>2.4406332453825858E-2</v>
      </c>
      <c r="K38" s="98">
        <f t="shared" si="2"/>
        <v>111</v>
      </c>
      <c r="L38" s="102">
        <f t="shared" si="4"/>
        <v>6.3219045449367812E-3</v>
      </c>
      <c r="M38" s="99">
        <f t="shared" si="3"/>
        <v>100</v>
      </c>
      <c r="N38" s="99">
        <f t="shared" si="5"/>
        <v>0</v>
      </c>
    </row>
    <row r="39" spans="1:15">
      <c r="A39" s="43">
        <v>37</v>
      </c>
      <c r="B39" s="105" t="s">
        <v>128</v>
      </c>
      <c r="C39" s="55">
        <v>9488</v>
      </c>
      <c r="D39" s="55">
        <v>9455</v>
      </c>
      <c r="E39" s="55">
        <v>9550</v>
      </c>
      <c r="F39" s="55"/>
      <c r="G39" s="55"/>
      <c r="H39" s="55"/>
      <c r="I39" s="101">
        <f t="shared" si="0"/>
        <v>4.4836417499818076E-3</v>
      </c>
      <c r="J39" s="101">
        <f t="shared" si="1"/>
        <v>6.5345699831365935E-3</v>
      </c>
      <c r="K39" s="98">
        <f t="shared" si="2"/>
        <v>62</v>
      </c>
      <c r="L39" s="102">
        <f t="shared" si="4"/>
        <v>3.5311538899646883E-3</v>
      </c>
      <c r="M39" s="99">
        <f t="shared" si="3"/>
        <v>95</v>
      </c>
      <c r="N39" s="99">
        <f t="shared" si="5"/>
        <v>0</v>
      </c>
    </row>
    <row r="40" spans="1:15">
      <c r="A40" s="43">
        <v>38</v>
      </c>
      <c r="B40" s="105" t="s">
        <v>129</v>
      </c>
      <c r="C40" s="55">
        <v>32677</v>
      </c>
      <c r="D40" s="55">
        <v>32427</v>
      </c>
      <c r="E40" s="55">
        <v>32479</v>
      </c>
      <c r="F40" s="55"/>
      <c r="G40" s="55"/>
      <c r="H40" s="55"/>
      <c r="I40" s="101">
        <f t="shared" si="0"/>
        <v>1.524860737148263E-2</v>
      </c>
      <c r="J40" s="101">
        <f t="shared" si="1"/>
        <v>-6.0593077699911254E-3</v>
      </c>
      <c r="K40" s="98">
        <f t="shared" si="2"/>
        <v>-198</v>
      </c>
      <c r="L40" s="102">
        <f t="shared" si="4"/>
        <v>-1.1276910809887231E-2</v>
      </c>
      <c r="M40" s="99">
        <f t="shared" si="3"/>
        <v>52</v>
      </c>
      <c r="N40" s="99">
        <f t="shared" si="5"/>
        <v>0</v>
      </c>
    </row>
    <row r="41" spans="1:15">
      <c r="A41" s="43">
        <v>39</v>
      </c>
      <c r="B41" s="105" t="s">
        <v>130</v>
      </c>
      <c r="C41" s="55">
        <v>9688</v>
      </c>
      <c r="D41" s="55">
        <v>9733</v>
      </c>
      <c r="E41" s="55">
        <v>9712</v>
      </c>
      <c r="F41" s="55"/>
      <c r="G41" s="55"/>
      <c r="H41" s="55"/>
      <c r="I41" s="101">
        <f t="shared" si="0"/>
        <v>4.5596993377825454E-3</v>
      </c>
      <c r="J41" s="101">
        <f t="shared" si="1"/>
        <v>2.477291494632535E-3</v>
      </c>
      <c r="K41" s="98">
        <f t="shared" si="2"/>
        <v>24</v>
      </c>
      <c r="L41" s="102">
        <f t="shared" si="4"/>
        <v>1.3668982799863311E-3</v>
      </c>
      <c r="M41" s="99">
        <f t="shared" si="3"/>
        <v>-21</v>
      </c>
      <c r="N41" s="99">
        <f t="shared" si="5"/>
        <v>0</v>
      </c>
    </row>
    <row r="42" spans="1:15">
      <c r="A42" s="43">
        <v>40</v>
      </c>
      <c r="B42" s="105" t="s">
        <v>131</v>
      </c>
      <c r="C42" s="55">
        <v>5243</v>
      </c>
      <c r="D42" s="55">
        <v>5167</v>
      </c>
      <c r="E42" s="55">
        <v>5122</v>
      </c>
      <c r="F42" s="55"/>
      <c r="G42" s="55"/>
      <c r="H42" s="55"/>
      <c r="I42" s="101">
        <f t="shared" si="0"/>
        <v>2.4047343500949547E-3</v>
      </c>
      <c r="J42" s="101">
        <f t="shared" si="1"/>
        <v>-2.3078390234598511E-2</v>
      </c>
      <c r="K42" s="98">
        <f t="shared" si="2"/>
        <v>-121</v>
      </c>
      <c r="L42" s="102">
        <f t="shared" si="4"/>
        <v>-6.8914454949310852E-3</v>
      </c>
      <c r="M42" s="99">
        <f t="shared" si="3"/>
        <v>-45</v>
      </c>
      <c r="N42" s="99">
        <f t="shared" si="5"/>
        <v>0</v>
      </c>
    </row>
    <row r="43" spans="1:15">
      <c r="A43" s="43">
        <v>41</v>
      </c>
      <c r="B43" s="105" t="s">
        <v>132</v>
      </c>
      <c r="C43" s="55">
        <v>39469</v>
      </c>
      <c r="D43" s="55">
        <v>39539</v>
      </c>
      <c r="E43" s="55">
        <v>39857</v>
      </c>
      <c r="F43" s="55"/>
      <c r="G43" s="55"/>
      <c r="H43" s="55"/>
      <c r="I43" s="101">
        <f t="shared" si="0"/>
        <v>1.8712514055395278E-2</v>
      </c>
      <c r="J43" s="101">
        <f t="shared" si="1"/>
        <v>9.8304998859864712E-3</v>
      </c>
      <c r="K43" s="98">
        <f t="shared" si="2"/>
        <v>388</v>
      </c>
      <c r="L43" s="102">
        <f t="shared" si="4"/>
        <v>2.2098188859779017E-2</v>
      </c>
      <c r="M43" s="99">
        <f t="shared" si="3"/>
        <v>318</v>
      </c>
      <c r="N43" s="99">
        <f t="shared" si="5"/>
        <v>0</v>
      </c>
    </row>
    <row r="44" spans="1:15">
      <c r="A44" s="43">
        <v>42</v>
      </c>
      <c r="B44" s="105" t="s">
        <v>133</v>
      </c>
      <c r="C44" s="55">
        <v>63473</v>
      </c>
      <c r="D44" s="55">
        <v>63700</v>
      </c>
      <c r="E44" s="55">
        <v>64382</v>
      </c>
      <c r="F44" s="55"/>
      <c r="G44" s="55"/>
      <c r="H44" s="55"/>
      <c r="I44" s="101">
        <f t="shared" si="0"/>
        <v>3.022678776411819E-2</v>
      </c>
      <c r="J44" s="101">
        <f t="shared" si="1"/>
        <v>1.4321049895231043E-2</v>
      </c>
      <c r="K44" s="98">
        <f t="shared" si="2"/>
        <v>909</v>
      </c>
      <c r="L44" s="102">
        <f t="shared" si="4"/>
        <v>5.1771272354482284E-2</v>
      </c>
      <c r="M44" s="99">
        <f t="shared" si="3"/>
        <v>682</v>
      </c>
      <c r="N44" s="99">
        <f t="shared" si="5"/>
        <v>0</v>
      </c>
    </row>
    <row r="45" spans="1:15">
      <c r="A45" s="43">
        <v>43</v>
      </c>
      <c r="B45" s="105" t="s">
        <v>134</v>
      </c>
      <c r="C45" s="55">
        <v>12569</v>
      </c>
      <c r="D45" s="55">
        <v>12464</v>
      </c>
      <c r="E45" s="55">
        <v>12448</v>
      </c>
      <c r="F45" s="55"/>
      <c r="G45" s="55"/>
      <c r="H45" s="55"/>
      <c r="I45" s="101">
        <f t="shared" si="0"/>
        <v>5.8442274873061291E-3</v>
      </c>
      <c r="J45" s="101">
        <f t="shared" si="1"/>
        <v>-9.6268597342668467E-3</v>
      </c>
      <c r="K45" s="98">
        <f t="shared" si="2"/>
        <v>-121</v>
      </c>
      <c r="L45" s="102">
        <f t="shared" si="4"/>
        <v>-6.8914454949310852E-3</v>
      </c>
      <c r="M45" s="99">
        <f t="shared" si="3"/>
        <v>-16</v>
      </c>
      <c r="N45" s="99">
        <f t="shared" si="5"/>
        <v>0</v>
      </c>
    </row>
    <row r="46" spans="1:15">
      <c r="A46" s="43">
        <v>44</v>
      </c>
      <c r="B46" s="105" t="s">
        <v>135</v>
      </c>
      <c r="C46" s="55">
        <v>15975</v>
      </c>
      <c r="D46" s="55">
        <v>15778</v>
      </c>
      <c r="E46" s="55">
        <v>15895</v>
      </c>
      <c r="F46" s="55"/>
      <c r="G46" s="55"/>
      <c r="H46" s="55"/>
      <c r="I46" s="101">
        <f t="shared" si="0"/>
        <v>7.4625639388440652E-3</v>
      </c>
      <c r="J46" s="101">
        <f t="shared" si="1"/>
        <v>-5.0078247261345849E-3</v>
      </c>
      <c r="K46" s="98">
        <f t="shared" si="2"/>
        <v>-80</v>
      </c>
      <c r="L46" s="102">
        <f t="shared" si="4"/>
        <v>-4.5563275999544366E-3</v>
      </c>
      <c r="M46" s="99">
        <f t="shared" si="3"/>
        <v>117</v>
      </c>
      <c r="N46" s="99">
        <f t="shared" si="5"/>
        <v>0</v>
      </c>
    </row>
    <row r="47" spans="1:15">
      <c r="A47" s="43">
        <v>45</v>
      </c>
      <c r="B47" s="105" t="s">
        <v>136</v>
      </c>
      <c r="C47" s="55">
        <v>39717</v>
      </c>
      <c r="D47" s="55">
        <v>39449</v>
      </c>
      <c r="E47" s="55">
        <v>39578</v>
      </c>
      <c r="F47" s="55"/>
      <c r="G47" s="55"/>
      <c r="H47" s="55"/>
      <c r="I47" s="101">
        <f t="shared" si="0"/>
        <v>1.8581525987516227E-2</v>
      </c>
      <c r="J47" s="101">
        <f t="shared" si="1"/>
        <v>-3.4997608077145807E-3</v>
      </c>
      <c r="K47" s="98">
        <f t="shared" si="2"/>
        <v>-139</v>
      </c>
      <c r="L47" s="102">
        <f t="shared" si="4"/>
        <v>-7.9166192049208335E-3</v>
      </c>
      <c r="M47" s="99">
        <f t="shared" si="3"/>
        <v>129</v>
      </c>
      <c r="N47" s="99">
        <f t="shared" si="5"/>
        <v>0</v>
      </c>
    </row>
    <row r="48" spans="1:15">
      <c r="A48" s="43">
        <v>46</v>
      </c>
      <c r="B48" s="105" t="s">
        <v>137</v>
      </c>
      <c r="C48" s="55">
        <v>24295</v>
      </c>
      <c r="D48" s="55">
        <v>24062</v>
      </c>
      <c r="E48" s="55">
        <v>24622</v>
      </c>
      <c r="F48" s="55"/>
      <c r="G48" s="55"/>
      <c r="H48" s="55"/>
      <c r="I48" s="101">
        <f t="shared" si="0"/>
        <v>1.1559814363146813E-2</v>
      </c>
      <c r="J48" s="101">
        <f t="shared" si="1"/>
        <v>1.3459559580160527E-2</v>
      </c>
      <c r="K48" s="98">
        <f t="shared" si="2"/>
        <v>327</v>
      </c>
      <c r="L48" s="102">
        <f t="shared" si="4"/>
        <v>1.8623989064813759E-2</v>
      </c>
      <c r="M48" s="99">
        <f t="shared" si="3"/>
        <v>560</v>
      </c>
      <c r="N48" s="99">
        <f t="shared" si="5"/>
        <v>0</v>
      </c>
    </row>
    <row r="49" spans="1:14">
      <c r="A49" s="43">
        <v>47</v>
      </c>
      <c r="B49" s="105" t="s">
        <v>138</v>
      </c>
      <c r="C49" s="55">
        <v>11633</v>
      </c>
      <c r="D49" s="55">
        <v>11270</v>
      </c>
      <c r="E49" s="55">
        <v>11529</v>
      </c>
      <c r="F49" s="55"/>
      <c r="G49" s="55"/>
      <c r="H49" s="55"/>
      <c r="I49" s="101">
        <f t="shared" si="0"/>
        <v>5.4127649984858908E-3</v>
      </c>
      <c r="J49" s="101">
        <f t="shared" si="1"/>
        <v>-8.9400842431015207E-3</v>
      </c>
      <c r="K49" s="98">
        <f t="shared" si="2"/>
        <v>-104</v>
      </c>
      <c r="L49" s="102">
        <f t="shared" si="4"/>
        <v>-5.9232258799407677E-3</v>
      </c>
      <c r="M49" s="99">
        <f t="shared" si="3"/>
        <v>259</v>
      </c>
      <c r="N49" s="99">
        <f t="shared" si="5"/>
        <v>0</v>
      </c>
    </row>
    <row r="50" spans="1:14">
      <c r="A50" s="43">
        <v>48</v>
      </c>
      <c r="B50" s="105" t="s">
        <v>139</v>
      </c>
      <c r="C50" s="55">
        <v>38420</v>
      </c>
      <c r="D50" s="55">
        <v>38487</v>
      </c>
      <c r="E50" s="55">
        <v>39016</v>
      </c>
      <c r="F50" s="55"/>
      <c r="G50" s="55"/>
      <c r="H50" s="55"/>
      <c r="I50" s="101">
        <f t="shared" si="0"/>
        <v>1.8317671886627244E-2</v>
      </c>
      <c r="J50" s="101">
        <f t="shared" si="1"/>
        <v>1.5512753774076002E-2</v>
      </c>
      <c r="K50" s="98">
        <f t="shared" si="2"/>
        <v>596</v>
      </c>
      <c r="L50" s="102">
        <f t="shared" si="4"/>
        <v>3.394464061966055E-2</v>
      </c>
      <c r="M50" s="99">
        <f t="shared" si="3"/>
        <v>529</v>
      </c>
      <c r="N50" s="99">
        <f t="shared" si="5"/>
        <v>0</v>
      </c>
    </row>
    <row r="51" spans="1:14">
      <c r="A51" s="43">
        <v>49</v>
      </c>
      <c r="B51" s="105" t="s">
        <v>140</v>
      </c>
      <c r="C51" s="55">
        <v>4861</v>
      </c>
      <c r="D51" s="55">
        <v>4942</v>
      </c>
      <c r="E51" s="55">
        <v>5163</v>
      </c>
      <c r="F51" s="55"/>
      <c r="G51" s="55"/>
      <c r="H51" s="55"/>
      <c r="I51" s="101">
        <f t="shared" si="0"/>
        <v>2.4239834926864995E-3</v>
      </c>
      <c r="J51" s="101">
        <f t="shared" si="1"/>
        <v>6.2127134334499075E-2</v>
      </c>
      <c r="K51" s="98">
        <f t="shared" si="2"/>
        <v>302</v>
      </c>
      <c r="L51" s="102">
        <f t="shared" si="4"/>
        <v>1.7200136689827998E-2</v>
      </c>
      <c r="M51" s="99">
        <f t="shared" si="3"/>
        <v>221</v>
      </c>
      <c r="N51" s="99">
        <f t="shared" si="5"/>
        <v>0</v>
      </c>
    </row>
    <row r="52" spans="1:14">
      <c r="A52" s="43">
        <v>50</v>
      </c>
      <c r="B52" s="105" t="s">
        <v>141</v>
      </c>
      <c r="C52" s="55">
        <v>9519</v>
      </c>
      <c r="D52" s="55">
        <v>9528</v>
      </c>
      <c r="E52" s="55">
        <v>9552</v>
      </c>
      <c r="F52" s="55"/>
      <c r="G52" s="55"/>
      <c r="H52" s="55"/>
      <c r="I52" s="101">
        <f t="shared" si="0"/>
        <v>4.4845807325472487E-3</v>
      </c>
      <c r="J52" s="101">
        <f t="shared" si="1"/>
        <v>3.4667507091080997E-3</v>
      </c>
      <c r="K52" s="98">
        <f t="shared" si="2"/>
        <v>33</v>
      </c>
      <c r="L52" s="102">
        <f t="shared" si="4"/>
        <v>1.8794851349812052E-3</v>
      </c>
      <c r="M52" s="99">
        <f t="shared" si="3"/>
        <v>24</v>
      </c>
      <c r="N52" s="99">
        <f t="shared" si="5"/>
        <v>0</v>
      </c>
    </row>
    <row r="53" spans="1:14">
      <c r="A53" s="43">
        <v>51</v>
      </c>
      <c r="B53" s="105" t="s">
        <v>142</v>
      </c>
      <c r="C53" s="55">
        <v>8930</v>
      </c>
      <c r="D53" s="55">
        <v>8855</v>
      </c>
      <c r="E53" s="55">
        <v>9089</v>
      </c>
      <c r="F53" s="55"/>
      <c r="G53" s="55"/>
      <c r="H53" s="55"/>
      <c r="I53" s="101">
        <f t="shared" si="0"/>
        <v>4.2672062686476067E-3</v>
      </c>
      <c r="J53" s="101">
        <f t="shared" si="1"/>
        <v>1.780515117581187E-2</v>
      </c>
      <c r="K53" s="98">
        <f t="shared" si="2"/>
        <v>159</v>
      </c>
      <c r="L53" s="102">
        <f t="shared" si="4"/>
        <v>9.0557011049094433E-3</v>
      </c>
      <c r="M53" s="99">
        <f t="shared" si="3"/>
        <v>234</v>
      </c>
      <c r="N53" s="99">
        <f t="shared" si="5"/>
        <v>0</v>
      </c>
    </row>
    <row r="54" spans="1:14">
      <c r="A54" s="43">
        <v>52</v>
      </c>
      <c r="B54" s="105" t="s">
        <v>143</v>
      </c>
      <c r="C54" s="55">
        <v>17001</v>
      </c>
      <c r="D54" s="55">
        <v>16888</v>
      </c>
      <c r="E54" s="55">
        <v>17099</v>
      </c>
      <c r="F54" s="55"/>
      <c r="G54" s="55"/>
      <c r="H54" s="55"/>
      <c r="I54" s="101">
        <f t="shared" si="0"/>
        <v>8.0278314432396785E-3</v>
      </c>
      <c r="J54" s="101">
        <f t="shared" si="1"/>
        <v>5.7643668019528261E-3</v>
      </c>
      <c r="K54" s="98">
        <f t="shared" si="2"/>
        <v>98</v>
      </c>
      <c r="L54" s="102">
        <f t="shared" si="4"/>
        <v>5.5815013099441849E-3</v>
      </c>
      <c r="M54" s="99">
        <f t="shared" si="3"/>
        <v>211</v>
      </c>
      <c r="N54" s="99">
        <f t="shared" si="5"/>
        <v>0</v>
      </c>
    </row>
    <row r="55" spans="1:14">
      <c r="A55" s="43">
        <v>53</v>
      </c>
      <c r="B55" s="105" t="s">
        <v>144</v>
      </c>
      <c r="C55" s="55">
        <v>7247</v>
      </c>
      <c r="D55" s="55">
        <v>7135</v>
      </c>
      <c r="E55" s="55">
        <v>7117</v>
      </c>
      <c r="F55" s="55"/>
      <c r="G55" s="55"/>
      <c r="H55" s="55"/>
      <c r="I55" s="101">
        <f t="shared" si="0"/>
        <v>3.3413694591225679E-3</v>
      </c>
      <c r="J55" s="101">
        <f t="shared" si="1"/>
        <v>-1.7938457292672832E-2</v>
      </c>
      <c r="K55" s="98">
        <f t="shared" si="2"/>
        <v>-130</v>
      </c>
      <c r="L55" s="102">
        <f t="shared" si="4"/>
        <v>-7.4040323499259594E-3</v>
      </c>
      <c r="M55" s="99">
        <f t="shared" si="3"/>
        <v>-18</v>
      </c>
      <c r="N55" s="99">
        <f t="shared" si="5"/>
        <v>0</v>
      </c>
    </row>
    <row r="56" spans="1:14">
      <c r="A56" s="43">
        <v>54</v>
      </c>
      <c r="B56" s="105" t="s">
        <v>145</v>
      </c>
      <c r="C56" s="55">
        <v>26758</v>
      </c>
      <c r="D56" s="55">
        <v>26477</v>
      </c>
      <c r="E56" s="55">
        <v>26935</v>
      </c>
      <c r="F56" s="55"/>
      <c r="G56" s="55"/>
      <c r="H56" s="55"/>
      <c r="I56" s="101">
        <f t="shared" si="0"/>
        <v>1.2645747700079578E-2</v>
      </c>
      <c r="J56" s="101">
        <f t="shared" si="1"/>
        <v>6.6148441587562598E-3</v>
      </c>
      <c r="K56" s="98">
        <f t="shared" si="2"/>
        <v>177</v>
      </c>
      <c r="L56" s="102">
        <f t="shared" si="4"/>
        <v>1.0080874814899192E-2</v>
      </c>
      <c r="M56" s="99">
        <f t="shared" si="3"/>
        <v>458</v>
      </c>
      <c r="N56" s="99">
        <f t="shared" si="5"/>
        <v>0</v>
      </c>
    </row>
    <row r="57" spans="1:14">
      <c r="A57" s="43">
        <v>55</v>
      </c>
      <c r="B57" s="105" t="s">
        <v>146</v>
      </c>
      <c r="C57" s="55">
        <v>30907</v>
      </c>
      <c r="D57" s="55">
        <v>30787</v>
      </c>
      <c r="E57" s="55">
        <v>30655</v>
      </c>
      <c r="F57" s="55"/>
      <c r="G57" s="55"/>
      <c r="H57" s="55"/>
      <c r="I57" s="101">
        <f t="shared" si="0"/>
        <v>1.4392255271800242E-2</v>
      </c>
      <c r="J57" s="101">
        <f t="shared" si="1"/>
        <v>-8.1534927362733357E-3</v>
      </c>
      <c r="K57" s="98">
        <f t="shared" si="2"/>
        <v>-252</v>
      </c>
      <c r="L57" s="102">
        <f t="shared" si="4"/>
        <v>-1.4352431939856476E-2</v>
      </c>
      <c r="M57" s="99">
        <f t="shared" si="3"/>
        <v>-132</v>
      </c>
      <c r="N57" s="99">
        <f t="shared" si="5"/>
        <v>0</v>
      </c>
    </row>
    <row r="58" spans="1:14">
      <c r="A58" s="43">
        <v>56</v>
      </c>
      <c r="B58" s="105" t="s">
        <v>147</v>
      </c>
      <c r="C58" s="55">
        <v>3512</v>
      </c>
      <c r="D58" s="55">
        <v>3418</v>
      </c>
      <c r="E58" s="55">
        <v>3660</v>
      </c>
      <c r="F58" s="55"/>
      <c r="G58" s="55"/>
      <c r="H58" s="55"/>
      <c r="I58" s="101">
        <f t="shared" si="0"/>
        <v>1.7183380947574257E-3</v>
      </c>
      <c r="J58" s="101">
        <f t="shared" si="1"/>
        <v>4.2141230068337129E-2</v>
      </c>
      <c r="K58" s="98">
        <f t="shared" si="2"/>
        <v>148</v>
      </c>
      <c r="L58" s="102">
        <f t="shared" si="4"/>
        <v>8.4292060599157077E-3</v>
      </c>
      <c r="M58" s="99">
        <f t="shared" si="3"/>
        <v>242</v>
      </c>
      <c r="N58" s="99">
        <f t="shared" si="5"/>
        <v>0</v>
      </c>
    </row>
    <row r="59" spans="1:14">
      <c r="A59" s="43">
        <v>57</v>
      </c>
      <c r="B59" s="105" t="s">
        <v>148</v>
      </c>
      <c r="C59" s="55">
        <v>4689</v>
      </c>
      <c r="D59" s="55">
        <v>4650</v>
      </c>
      <c r="E59" s="55">
        <v>4655</v>
      </c>
      <c r="F59" s="55"/>
      <c r="G59" s="55"/>
      <c r="H59" s="55"/>
      <c r="I59" s="101">
        <f t="shared" si="0"/>
        <v>2.1854819210644304E-3</v>
      </c>
      <c r="J59" s="101">
        <f t="shared" si="1"/>
        <v>-7.2510130091703985E-3</v>
      </c>
      <c r="K59" s="98">
        <f t="shared" si="2"/>
        <v>-34</v>
      </c>
      <c r="L59" s="102">
        <f t="shared" si="4"/>
        <v>-1.9364392299806355E-3</v>
      </c>
      <c r="M59" s="99">
        <f t="shared" si="3"/>
        <v>5</v>
      </c>
      <c r="N59" s="99">
        <f t="shared" si="5"/>
        <v>0</v>
      </c>
    </row>
    <row r="60" spans="1:14">
      <c r="A60" s="43">
        <v>58</v>
      </c>
      <c r="B60" s="105" t="s">
        <v>149</v>
      </c>
      <c r="C60" s="55">
        <v>12694</v>
      </c>
      <c r="D60" s="55">
        <v>12574</v>
      </c>
      <c r="E60" s="55">
        <v>12821</v>
      </c>
      <c r="F60" s="55"/>
      <c r="G60" s="55"/>
      <c r="H60" s="55"/>
      <c r="I60" s="101">
        <f t="shared" si="0"/>
        <v>6.0193477357609161E-3</v>
      </c>
      <c r="J60" s="101">
        <f t="shared" si="1"/>
        <v>1.0004726642508271E-2</v>
      </c>
      <c r="K60" s="98">
        <f t="shared" si="2"/>
        <v>127</v>
      </c>
      <c r="L60" s="102">
        <f t="shared" si="4"/>
        <v>7.233170064927668E-3</v>
      </c>
      <c r="M60" s="99">
        <f t="shared" si="3"/>
        <v>247</v>
      </c>
      <c r="N60" s="99">
        <f t="shared" si="5"/>
        <v>0</v>
      </c>
    </row>
    <row r="61" spans="1:14">
      <c r="A61" s="43">
        <v>59</v>
      </c>
      <c r="B61" s="105" t="s">
        <v>150</v>
      </c>
      <c r="C61" s="55">
        <v>25801</v>
      </c>
      <c r="D61" s="55">
        <v>25756</v>
      </c>
      <c r="E61" s="55">
        <v>25897</v>
      </c>
      <c r="F61" s="55"/>
      <c r="G61" s="55"/>
      <c r="H61" s="55"/>
      <c r="I61" s="101">
        <f t="shared" si="0"/>
        <v>1.2158415748615587E-2</v>
      </c>
      <c r="J61" s="101">
        <f t="shared" si="1"/>
        <v>3.7207860160458897E-3</v>
      </c>
      <c r="K61" s="98">
        <f t="shared" si="2"/>
        <v>96</v>
      </c>
      <c r="L61" s="102">
        <f t="shared" si="4"/>
        <v>5.4675931199453243E-3</v>
      </c>
      <c r="M61" s="99">
        <f t="shared" si="3"/>
        <v>141</v>
      </c>
      <c r="N61" s="99">
        <f t="shared" si="5"/>
        <v>0</v>
      </c>
    </row>
    <row r="62" spans="1:14">
      <c r="A62" s="43">
        <v>60</v>
      </c>
      <c r="B62" s="105" t="s">
        <v>151</v>
      </c>
      <c r="C62" s="55">
        <v>12927</v>
      </c>
      <c r="D62" s="55">
        <v>12858</v>
      </c>
      <c r="E62" s="55">
        <v>12884</v>
      </c>
      <c r="F62" s="55"/>
      <c r="G62" s="55"/>
      <c r="H62" s="55"/>
      <c r="I62" s="101">
        <f t="shared" si="0"/>
        <v>6.0489256865723148E-3</v>
      </c>
      <c r="J62" s="101">
        <f t="shared" si="1"/>
        <v>-3.3263711611356077E-3</v>
      </c>
      <c r="K62" s="98">
        <f t="shared" si="2"/>
        <v>-43</v>
      </c>
      <c r="L62" s="102">
        <f t="shared" si="4"/>
        <v>-2.4490260849755097E-3</v>
      </c>
      <c r="M62" s="99">
        <f t="shared" si="3"/>
        <v>26</v>
      </c>
      <c r="N62" s="99">
        <f t="shared" si="5"/>
        <v>0</v>
      </c>
    </row>
    <row r="63" spans="1:14">
      <c r="A63" s="43">
        <v>61</v>
      </c>
      <c r="B63" s="105" t="s">
        <v>152</v>
      </c>
      <c r="C63" s="55">
        <v>18789</v>
      </c>
      <c r="D63" s="55">
        <v>18339</v>
      </c>
      <c r="E63" s="55">
        <v>18627</v>
      </c>
      <c r="F63" s="55"/>
      <c r="G63" s="55"/>
      <c r="H63" s="55"/>
      <c r="I63" s="101">
        <f t="shared" si="0"/>
        <v>8.7452141232367674E-3</v>
      </c>
      <c r="J63" s="101">
        <f t="shared" si="1"/>
        <v>-8.6220661025067855E-3</v>
      </c>
      <c r="K63" s="98">
        <f t="shared" si="2"/>
        <v>-162</v>
      </c>
      <c r="L63" s="102">
        <f t="shared" si="4"/>
        <v>-9.2265633899077347E-3</v>
      </c>
      <c r="M63" s="99">
        <f t="shared" si="3"/>
        <v>288</v>
      </c>
      <c r="N63" s="99">
        <f t="shared" si="5"/>
        <v>0</v>
      </c>
    </row>
    <row r="64" spans="1:14">
      <c r="A64" s="43">
        <v>62</v>
      </c>
      <c r="B64" s="105" t="s">
        <v>153</v>
      </c>
      <c r="C64" s="55">
        <v>1954</v>
      </c>
      <c r="D64" s="55">
        <v>1924</v>
      </c>
      <c r="E64" s="55">
        <v>2005</v>
      </c>
      <c r="F64" s="55"/>
      <c r="G64" s="55"/>
      <c r="H64" s="55"/>
      <c r="I64" s="101">
        <f t="shared" si="0"/>
        <v>9.4133002185481916E-4</v>
      </c>
      <c r="J64" s="101">
        <f t="shared" si="1"/>
        <v>2.6100307062436028E-2</v>
      </c>
      <c r="K64" s="98">
        <f t="shared" si="2"/>
        <v>51</v>
      </c>
      <c r="L64" s="102">
        <f t="shared" si="4"/>
        <v>2.9046588449709535E-3</v>
      </c>
      <c r="M64" s="99">
        <f t="shared" si="3"/>
        <v>81</v>
      </c>
      <c r="N64" s="99">
        <f t="shared" si="5"/>
        <v>0</v>
      </c>
    </row>
    <row r="65" spans="1:14">
      <c r="A65" s="43">
        <v>63</v>
      </c>
      <c r="B65" s="105" t="s">
        <v>154</v>
      </c>
      <c r="C65" s="55">
        <v>33977</v>
      </c>
      <c r="D65" s="55">
        <v>33959</v>
      </c>
      <c r="E65" s="55">
        <v>35548</v>
      </c>
      <c r="F65" s="55"/>
      <c r="G65" s="55"/>
      <c r="H65" s="55"/>
      <c r="I65" s="101">
        <f t="shared" si="0"/>
        <v>1.6689476118152177E-2</v>
      </c>
      <c r="J65" s="101">
        <f t="shared" si="1"/>
        <v>4.623716043205698E-2</v>
      </c>
      <c r="K65" s="98">
        <f t="shared" si="2"/>
        <v>1571</v>
      </c>
      <c r="L65" s="102">
        <f t="shared" si="4"/>
        <v>8.9474883244105255E-2</v>
      </c>
      <c r="M65" s="99">
        <f t="shared" si="3"/>
        <v>1589</v>
      </c>
      <c r="N65" s="99">
        <f t="shared" si="5"/>
        <v>0</v>
      </c>
    </row>
    <row r="66" spans="1:14">
      <c r="A66" s="43">
        <v>64</v>
      </c>
      <c r="B66" s="105" t="s">
        <v>155</v>
      </c>
      <c r="C66" s="55">
        <v>11639</v>
      </c>
      <c r="D66" s="55">
        <v>11419</v>
      </c>
      <c r="E66" s="55">
        <v>11581</v>
      </c>
      <c r="F66" s="55"/>
      <c r="G66" s="55"/>
      <c r="H66" s="55"/>
      <c r="I66" s="101">
        <f t="shared" si="0"/>
        <v>5.4371785451873622E-3</v>
      </c>
      <c r="J66" s="101">
        <f t="shared" si="1"/>
        <v>-4.983245983331901E-3</v>
      </c>
      <c r="K66" s="98">
        <f t="shared" si="2"/>
        <v>-58</v>
      </c>
      <c r="L66" s="102">
        <f t="shared" si="4"/>
        <v>-3.3033375099669666E-3</v>
      </c>
      <c r="M66" s="99">
        <f t="shared" si="3"/>
        <v>162</v>
      </c>
      <c r="N66" s="99">
        <f t="shared" si="5"/>
        <v>0</v>
      </c>
    </row>
    <row r="67" spans="1:14">
      <c r="A67" s="43">
        <v>65</v>
      </c>
      <c r="B67" s="105" t="s">
        <v>156</v>
      </c>
      <c r="C67" s="55">
        <v>15141</v>
      </c>
      <c r="D67" s="55">
        <v>15568</v>
      </c>
      <c r="E67" s="55">
        <v>15967</v>
      </c>
      <c r="F67" s="55"/>
      <c r="G67" s="55"/>
      <c r="H67" s="55"/>
      <c r="I67" s="101">
        <f t="shared" ref="I67:I84" si="6">E67/$E$84</f>
        <v>7.4963673111999489E-3</v>
      </c>
      <c r="J67" s="101">
        <f t="shared" ref="J67:J84" si="7">(E67-C67)/C67</f>
        <v>5.4553860379103099E-2</v>
      </c>
      <c r="K67" s="98">
        <f t="shared" ref="K67:K84" si="8">E67-C67</f>
        <v>826</v>
      </c>
      <c r="L67" s="102">
        <f t="shared" si="4"/>
        <v>4.7044082469529562E-2</v>
      </c>
      <c r="M67" s="99">
        <f t="shared" ref="M67:M84" si="9">E67-D67</f>
        <v>399</v>
      </c>
      <c r="N67" s="99">
        <f t="shared" si="5"/>
        <v>0</v>
      </c>
    </row>
    <row r="68" spans="1:14">
      <c r="A68" s="43">
        <v>66</v>
      </c>
      <c r="B68" s="105" t="s">
        <v>157</v>
      </c>
      <c r="C68" s="55">
        <v>10375</v>
      </c>
      <c r="D68" s="55">
        <v>10170</v>
      </c>
      <c r="E68" s="55">
        <v>10339</v>
      </c>
      <c r="F68" s="55"/>
      <c r="G68" s="55"/>
      <c r="H68" s="55"/>
      <c r="I68" s="101">
        <f t="shared" si="6"/>
        <v>4.8540703720483672E-3</v>
      </c>
      <c r="J68" s="101">
        <f t="shared" si="7"/>
        <v>-3.469879518072289E-3</v>
      </c>
      <c r="K68" s="98">
        <f t="shared" si="8"/>
        <v>-36</v>
      </c>
      <c r="L68" s="102">
        <f t="shared" ref="L68:L84" si="10">K68/$K$84</f>
        <v>-2.0503474199794966E-3</v>
      </c>
      <c r="M68" s="99">
        <f t="shared" si="9"/>
        <v>169</v>
      </c>
      <c r="N68" s="99">
        <f t="shared" ref="N68:N84" si="11">H68-G68</f>
        <v>0</v>
      </c>
    </row>
    <row r="69" spans="1:14">
      <c r="A69" s="43">
        <v>67</v>
      </c>
      <c r="B69" s="105" t="s">
        <v>158</v>
      </c>
      <c r="C69" s="55">
        <v>10469</v>
      </c>
      <c r="D69" s="55">
        <v>10418</v>
      </c>
      <c r="E69" s="55">
        <v>10280</v>
      </c>
      <c r="F69" s="55"/>
      <c r="G69" s="55"/>
      <c r="H69" s="55"/>
      <c r="I69" s="101">
        <f t="shared" si="6"/>
        <v>4.8263703863678509E-3</v>
      </c>
      <c r="J69" s="101">
        <f t="shared" si="7"/>
        <v>-1.8053300219696245E-2</v>
      </c>
      <c r="K69" s="98">
        <f t="shared" si="8"/>
        <v>-189</v>
      </c>
      <c r="L69" s="102">
        <f t="shared" si="10"/>
        <v>-1.0764323954892357E-2</v>
      </c>
      <c r="M69" s="99">
        <f t="shared" si="9"/>
        <v>-138</v>
      </c>
      <c r="N69" s="99">
        <f t="shared" si="11"/>
        <v>0</v>
      </c>
    </row>
    <row r="70" spans="1:14">
      <c r="A70" s="43">
        <v>68</v>
      </c>
      <c r="B70" s="105" t="s">
        <v>159</v>
      </c>
      <c r="C70" s="55">
        <v>11162</v>
      </c>
      <c r="D70" s="55">
        <v>11129</v>
      </c>
      <c r="E70" s="55">
        <v>11383</v>
      </c>
      <c r="F70" s="55"/>
      <c r="G70" s="55"/>
      <c r="H70" s="55"/>
      <c r="I70" s="101">
        <f t="shared" si="6"/>
        <v>5.3442192712086821E-3</v>
      </c>
      <c r="J70" s="101">
        <f t="shared" si="7"/>
        <v>1.9799319118437558E-2</v>
      </c>
      <c r="K70" s="98">
        <f t="shared" si="8"/>
        <v>221</v>
      </c>
      <c r="L70" s="102">
        <f t="shared" si="10"/>
        <v>1.2586854994874131E-2</v>
      </c>
      <c r="M70" s="99">
        <f t="shared" si="9"/>
        <v>254</v>
      </c>
      <c r="N70" s="99">
        <f t="shared" si="11"/>
        <v>0</v>
      </c>
    </row>
    <row r="71" spans="1:14">
      <c r="A71" s="43">
        <v>69</v>
      </c>
      <c r="B71" s="105" t="s">
        <v>160</v>
      </c>
      <c r="C71" s="55">
        <v>1579</v>
      </c>
      <c r="D71" s="55">
        <v>1538</v>
      </c>
      <c r="E71" s="55">
        <v>1580</v>
      </c>
      <c r="F71" s="55"/>
      <c r="G71" s="55"/>
      <c r="H71" s="55"/>
      <c r="I71" s="101">
        <f t="shared" si="6"/>
        <v>7.4179622669856083E-4</v>
      </c>
      <c r="J71" s="101">
        <f t="shared" si="7"/>
        <v>6.3331222292590248E-4</v>
      </c>
      <c r="K71" s="98">
        <f t="shared" si="8"/>
        <v>1</v>
      </c>
      <c r="L71" s="102">
        <f t="shared" si="10"/>
        <v>5.6954094999430459E-5</v>
      </c>
      <c r="M71" s="99">
        <f t="shared" si="9"/>
        <v>42</v>
      </c>
      <c r="N71" s="99">
        <f t="shared" si="11"/>
        <v>0</v>
      </c>
    </row>
    <row r="72" spans="1:14">
      <c r="A72" s="43">
        <v>70</v>
      </c>
      <c r="B72" s="105" t="s">
        <v>161</v>
      </c>
      <c r="C72" s="55">
        <v>6959</v>
      </c>
      <c r="D72" s="55">
        <v>6809</v>
      </c>
      <c r="E72" s="55">
        <v>6794</v>
      </c>
      <c r="F72" s="55"/>
      <c r="G72" s="55"/>
      <c r="H72" s="55"/>
      <c r="I72" s="101">
        <f t="shared" si="6"/>
        <v>3.1897237748038112E-3</v>
      </c>
      <c r="J72" s="101">
        <f t="shared" si="7"/>
        <v>-2.3710303204483404E-2</v>
      </c>
      <c r="K72" s="98">
        <f t="shared" si="8"/>
        <v>-165</v>
      </c>
      <c r="L72" s="102">
        <f t="shared" si="10"/>
        <v>-9.3974256749060261E-3</v>
      </c>
      <c r="M72" s="99">
        <f t="shared" si="9"/>
        <v>-15</v>
      </c>
      <c r="N72" s="99">
        <f t="shared" si="11"/>
        <v>0</v>
      </c>
    </row>
    <row r="73" spans="1:14">
      <c r="A73" s="43">
        <v>71</v>
      </c>
      <c r="B73" s="105" t="s">
        <v>162</v>
      </c>
      <c r="C73" s="55">
        <v>5591</v>
      </c>
      <c r="D73" s="55">
        <v>5434</v>
      </c>
      <c r="E73" s="55">
        <v>5381</v>
      </c>
      <c r="F73" s="55"/>
      <c r="G73" s="55"/>
      <c r="H73" s="55"/>
      <c r="I73" s="101">
        <f t="shared" si="6"/>
        <v>2.5263325923195923E-3</v>
      </c>
      <c r="J73" s="101">
        <f t="shared" si="7"/>
        <v>-3.7560364872115899E-2</v>
      </c>
      <c r="K73" s="98">
        <f t="shared" si="8"/>
        <v>-210</v>
      </c>
      <c r="L73" s="102">
        <f t="shared" si="10"/>
        <v>-1.1960359949880397E-2</v>
      </c>
      <c r="M73" s="99">
        <f t="shared" si="9"/>
        <v>-53</v>
      </c>
      <c r="N73" s="99">
        <f t="shared" si="11"/>
        <v>0</v>
      </c>
    </row>
    <row r="74" spans="1:14">
      <c r="A74" s="43">
        <v>72</v>
      </c>
      <c r="B74" s="105" t="s">
        <v>163</v>
      </c>
      <c r="C74" s="55">
        <v>6720</v>
      </c>
      <c r="D74" s="55">
        <v>6568</v>
      </c>
      <c r="E74" s="55">
        <v>6713</v>
      </c>
      <c r="F74" s="55"/>
      <c r="G74" s="55"/>
      <c r="H74" s="55"/>
      <c r="I74" s="101">
        <f t="shared" si="6"/>
        <v>3.1516949809034423E-3</v>
      </c>
      <c r="J74" s="101">
        <f t="shared" si="7"/>
        <v>-1.0416666666666667E-3</v>
      </c>
      <c r="K74" s="98">
        <f t="shared" si="8"/>
        <v>-7</v>
      </c>
      <c r="L74" s="102">
        <f t="shared" si="10"/>
        <v>-3.9867866499601319E-4</v>
      </c>
      <c r="M74" s="99">
        <f t="shared" si="9"/>
        <v>145</v>
      </c>
      <c r="N74" s="99">
        <f t="shared" si="11"/>
        <v>0</v>
      </c>
    </row>
    <row r="75" spans="1:14">
      <c r="A75" s="43">
        <v>73</v>
      </c>
      <c r="B75" s="105" t="s">
        <v>164</v>
      </c>
      <c r="C75" s="55">
        <v>5165</v>
      </c>
      <c r="D75" s="55">
        <v>5176</v>
      </c>
      <c r="E75" s="55">
        <v>5354</v>
      </c>
      <c r="F75" s="55"/>
      <c r="G75" s="55"/>
      <c r="H75" s="55"/>
      <c r="I75" s="101">
        <f t="shared" si="6"/>
        <v>2.5136563276861356E-3</v>
      </c>
      <c r="J75" s="101">
        <f t="shared" si="7"/>
        <v>3.6592449177153923E-2</v>
      </c>
      <c r="K75" s="98">
        <f t="shared" si="8"/>
        <v>189</v>
      </c>
      <c r="L75" s="102">
        <f t="shared" si="10"/>
        <v>1.0764323954892357E-2</v>
      </c>
      <c r="M75" s="99">
        <f t="shared" si="9"/>
        <v>178</v>
      </c>
      <c r="N75" s="99">
        <f t="shared" si="11"/>
        <v>0</v>
      </c>
    </row>
    <row r="76" spans="1:14">
      <c r="A76" s="43">
        <v>74</v>
      </c>
      <c r="B76" s="105" t="s">
        <v>165</v>
      </c>
      <c r="C76" s="55">
        <v>4243</v>
      </c>
      <c r="D76" s="55">
        <v>4155</v>
      </c>
      <c r="E76" s="55">
        <v>4150</v>
      </c>
      <c r="F76" s="55"/>
      <c r="G76" s="55"/>
      <c r="H76" s="55"/>
      <c r="I76" s="101">
        <f t="shared" si="6"/>
        <v>1.9483888232905235E-3</v>
      </c>
      <c r="J76" s="101">
        <f t="shared" si="7"/>
        <v>-2.19184539241103E-2</v>
      </c>
      <c r="K76" s="98">
        <f t="shared" si="8"/>
        <v>-93</v>
      </c>
      <c r="L76" s="102">
        <f t="shared" si="10"/>
        <v>-5.2967308349470329E-3</v>
      </c>
      <c r="M76" s="99">
        <f t="shared" si="9"/>
        <v>-5</v>
      </c>
      <c r="N76" s="99">
        <f t="shared" si="11"/>
        <v>0</v>
      </c>
    </row>
    <row r="77" spans="1:14">
      <c r="A77" s="43">
        <v>75</v>
      </c>
      <c r="B77" s="105" t="s">
        <v>166</v>
      </c>
      <c r="C77" s="55">
        <v>2060</v>
      </c>
      <c r="D77" s="55">
        <v>2060</v>
      </c>
      <c r="E77" s="55">
        <v>2147</v>
      </c>
      <c r="F77" s="55"/>
      <c r="G77" s="55"/>
      <c r="H77" s="55"/>
      <c r="I77" s="101">
        <f t="shared" si="6"/>
        <v>1.0079977840011455E-3</v>
      </c>
      <c r="J77" s="101">
        <f t="shared" si="7"/>
        <v>4.2233009708737862E-2</v>
      </c>
      <c r="K77" s="98">
        <f t="shared" si="8"/>
        <v>87</v>
      </c>
      <c r="L77" s="102">
        <f t="shared" si="10"/>
        <v>4.9550062649504501E-3</v>
      </c>
      <c r="M77" s="99">
        <f t="shared" si="9"/>
        <v>87</v>
      </c>
      <c r="N77" s="99">
        <f t="shared" si="11"/>
        <v>0</v>
      </c>
    </row>
    <row r="78" spans="1:14">
      <c r="A78" s="43">
        <v>76</v>
      </c>
      <c r="B78" s="105" t="s">
        <v>167</v>
      </c>
      <c r="C78" s="55">
        <v>3776</v>
      </c>
      <c r="D78" s="55">
        <v>4109</v>
      </c>
      <c r="E78" s="55">
        <v>4141</v>
      </c>
      <c r="F78" s="55"/>
      <c r="G78" s="55"/>
      <c r="H78" s="55"/>
      <c r="I78" s="101">
        <f t="shared" si="6"/>
        <v>1.9441634017460382E-3</v>
      </c>
      <c r="J78" s="101">
        <f t="shared" si="7"/>
        <v>9.6663135593220345E-2</v>
      </c>
      <c r="K78" s="98">
        <f t="shared" si="8"/>
        <v>365</v>
      </c>
      <c r="L78" s="102">
        <f t="shared" si="10"/>
        <v>2.0788244674792119E-2</v>
      </c>
      <c r="M78" s="99">
        <f t="shared" si="9"/>
        <v>32</v>
      </c>
      <c r="N78" s="99">
        <f t="shared" si="11"/>
        <v>0</v>
      </c>
    </row>
    <row r="79" spans="1:14">
      <c r="A79" s="43">
        <v>77</v>
      </c>
      <c r="B79" s="105" t="s">
        <v>168</v>
      </c>
      <c r="C79" s="55">
        <v>7378</v>
      </c>
      <c r="D79" s="55">
        <v>7337</v>
      </c>
      <c r="E79" s="55">
        <v>7390</v>
      </c>
      <c r="F79" s="55"/>
      <c r="G79" s="55"/>
      <c r="H79" s="55"/>
      <c r="I79" s="101">
        <f t="shared" si="6"/>
        <v>3.469540579305294E-3</v>
      </c>
      <c r="J79" s="101">
        <f t="shared" si="7"/>
        <v>1.626457034426674E-3</v>
      </c>
      <c r="K79" s="98">
        <f t="shared" si="8"/>
        <v>12</v>
      </c>
      <c r="L79" s="102">
        <f t="shared" si="10"/>
        <v>6.8344913999316553E-4</v>
      </c>
      <c r="M79" s="99">
        <f t="shared" si="9"/>
        <v>53</v>
      </c>
      <c r="N79" s="99">
        <f t="shared" si="11"/>
        <v>0</v>
      </c>
    </row>
    <row r="80" spans="1:14">
      <c r="A80" s="43">
        <v>78</v>
      </c>
      <c r="B80" s="105" t="s">
        <v>169</v>
      </c>
      <c r="C80" s="55">
        <v>4880</v>
      </c>
      <c r="D80" s="55">
        <v>4854</v>
      </c>
      <c r="E80" s="55">
        <v>4812</v>
      </c>
      <c r="F80" s="55"/>
      <c r="G80" s="55"/>
      <c r="H80" s="55"/>
      <c r="I80" s="101">
        <f t="shared" si="6"/>
        <v>2.2591920524515662E-3</v>
      </c>
      <c r="J80" s="101">
        <f t="shared" si="7"/>
        <v>-1.3934426229508197E-2</v>
      </c>
      <c r="K80" s="98">
        <f t="shared" si="8"/>
        <v>-68</v>
      </c>
      <c r="L80" s="102">
        <f t="shared" si="10"/>
        <v>-3.8728784599612711E-3</v>
      </c>
      <c r="M80" s="99">
        <f t="shared" si="9"/>
        <v>-42</v>
      </c>
      <c r="N80" s="99">
        <f t="shared" si="11"/>
        <v>0</v>
      </c>
    </row>
    <row r="81" spans="1:14">
      <c r="A81" s="43">
        <v>79</v>
      </c>
      <c r="B81" s="105" t="s">
        <v>170</v>
      </c>
      <c r="C81" s="55">
        <v>3623</v>
      </c>
      <c r="D81" s="55">
        <v>3656</v>
      </c>
      <c r="E81" s="55">
        <v>4307</v>
      </c>
      <c r="F81" s="55"/>
      <c r="G81" s="55"/>
      <c r="H81" s="55"/>
      <c r="I81" s="101">
        <f t="shared" si="6"/>
        <v>2.0220989546776589E-3</v>
      </c>
      <c r="J81" s="101">
        <f t="shared" si="7"/>
        <v>0.18879381727849848</v>
      </c>
      <c r="K81" s="98">
        <f t="shared" si="8"/>
        <v>684</v>
      </c>
      <c r="L81" s="102">
        <f t="shared" si="10"/>
        <v>3.8956600979610435E-2</v>
      </c>
      <c r="M81" s="99">
        <f t="shared" si="9"/>
        <v>651</v>
      </c>
      <c r="N81" s="99">
        <f t="shared" si="11"/>
        <v>0</v>
      </c>
    </row>
    <row r="82" spans="1:14">
      <c r="A82" s="43">
        <v>80</v>
      </c>
      <c r="B82" s="105" t="s">
        <v>171</v>
      </c>
      <c r="C82" s="55">
        <v>11597</v>
      </c>
      <c r="D82" s="55">
        <v>11578</v>
      </c>
      <c r="E82" s="55">
        <v>11833</v>
      </c>
      <c r="F82" s="55"/>
      <c r="G82" s="55"/>
      <c r="H82" s="55"/>
      <c r="I82" s="101">
        <f t="shared" si="6"/>
        <v>5.5554903484329558E-3</v>
      </c>
      <c r="J82" s="101">
        <f t="shared" si="7"/>
        <v>2.0350090540657065E-2</v>
      </c>
      <c r="K82" s="98">
        <f t="shared" si="8"/>
        <v>236</v>
      </c>
      <c r="L82" s="102">
        <f t="shared" si="10"/>
        <v>1.3441166419865588E-2</v>
      </c>
      <c r="M82" s="99">
        <f t="shared" si="9"/>
        <v>255</v>
      </c>
      <c r="N82" s="99">
        <f t="shared" si="11"/>
        <v>0</v>
      </c>
    </row>
    <row r="83" spans="1:14">
      <c r="A83" s="43">
        <v>81</v>
      </c>
      <c r="B83" s="105" t="s">
        <v>172</v>
      </c>
      <c r="C83" s="55">
        <v>9638</v>
      </c>
      <c r="D83" s="55">
        <v>9904</v>
      </c>
      <c r="E83" s="55">
        <v>9680</v>
      </c>
      <c r="F83" s="55"/>
      <c r="G83" s="55"/>
      <c r="H83" s="55"/>
      <c r="I83" s="101">
        <f t="shared" si="6"/>
        <v>4.5446756167354862E-3</v>
      </c>
      <c r="J83" s="101">
        <f t="shared" si="7"/>
        <v>4.3577505706578132E-3</v>
      </c>
      <c r="K83" s="98">
        <f t="shared" si="8"/>
        <v>42</v>
      </c>
      <c r="L83" s="102">
        <f t="shared" si="10"/>
        <v>2.3920719899760794E-3</v>
      </c>
      <c r="M83" s="99">
        <f t="shared" si="9"/>
        <v>-224</v>
      </c>
      <c r="N83" s="99">
        <f t="shared" si="11"/>
        <v>0</v>
      </c>
    </row>
    <row r="84" spans="1:14" s="111" customFormat="1">
      <c r="A84" s="192" t="s">
        <v>173</v>
      </c>
      <c r="B84" s="192"/>
      <c r="C84" s="64">
        <v>2112407</v>
      </c>
      <c r="D84" s="64">
        <v>2113353</v>
      </c>
      <c r="E84" s="64">
        <v>2129965</v>
      </c>
      <c r="F84" s="64"/>
      <c r="G84" s="64"/>
      <c r="H84" s="64"/>
      <c r="I84" s="101">
        <f t="shared" si="6"/>
        <v>1</v>
      </c>
      <c r="J84" s="101">
        <f t="shared" si="7"/>
        <v>8.3118452078600382E-3</v>
      </c>
      <c r="K84" s="98">
        <f t="shared" si="8"/>
        <v>17558</v>
      </c>
      <c r="L84" s="102">
        <f t="shared" si="10"/>
        <v>1</v>
      </c>
      <c r="M84" s="98">
        <f t="shared" si="9"/>
        <v>16612</v>
      </c>
      <c r="N84" s="99">
        <f t="shared" si="11"/>
        <v>0</v>
      </c>
    </row>
    <row r="85" spans="1:14">
      <c r="C85" s="134"/>
      <c r="D85" s="132"/>
      <c r="E85" s="133"/>
      <c r="F85" s="142"/>
      <c r="G85" s="142"/>
      <c r="H85" s="142"/>
      <c r="L85" s="13"/>
    </row>
    <row r="86" spans="1:14">
      <c r="C86" s="134"/>
      <c r="D86" s="132"/>
      <c r="E86" s="133"/>
      <c r="F86" s="142"/>
      <c r="G86" s="142"/>
      <c r="H86" s="142"/>
    </row>
    <row r="87" spans="1:14">
      <c r="E87" s="142"/>
      <c r="F87" s="142"/>
    </row>
    <row r="88" spans="1:14">
      <c r="C88" s="142"/>
      <c r="D88" s="142"/>
      <c r="E88" s="142"/>
      <c r="G88" s="23"/>
    </row>
    <row r="90" spans="1:14">
      <c r="E90" s="12"/>
    </row>
    <row r="93" spans="1:14">
      <c r="C93" s="142"/>
      <c r="E93" s="142"/>
      <c r="F93" s="142"/>
    </row>
    <row r="94" spans="1:14">
      <c r="F94" s="2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zoomScale="82" zoomScaleNormal="82" workbookViewId="0">
      <pane ySplit="2" topLeftCell="A3" activePane="bottomLeft" state="frozen"/>
      <selection activeCell="W1" sqref="W1"/>
      <selection pane="bottomLeft" activeCell="P2" sqref="P2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5.140625" style="6" customWidth="1"/>
    <col min="15" max="15" width="11" style="6" bestFit="1" customWidth="1"/>
    <col min="16" max="16384" width="9.140625" style="6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45">
      <c r="A2" s="94" t="s">
        <v>91</v>
      </c>
      <c r="B2" s="94" t="s">
        <v>174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317</v>
      </c>
      <c r="J2" s="93" t="s">
        <v>329</v>
      </c>
      <c r="K2" s="93" t="s">
        <v>330</v>
      </c>
      <c r="L2" s="93" t="s">
        <v>325</v>
      </c>
      <c r="M2" s="44" t="s">
        <v>331</v>
      </c>
      <c r="N2" s="164" t="s">
        <v>307</v>
      </c>
      <c r="O2" s="4"/>
    </row>
    <row r="3" spans="1:15">
      <c r="A3" s="43">
        <v>1</v>
      </c>
      <c r="B3" s="105" t="s">
        <v>92</v>
      </c>
      <c r="C3" s="56">
        <v>15976</v>
      </c>
      <c r="D3" s="56">
        <v>15928</v>
      </c>
      <c r="E3" s="56">
        <v>14487</v>
      </c>
      <c r="F3" s="56"/>
      <c r="G3" s="56"/>
      <c r="H3" s="56"/>
      <c r="I3" s="101">
        <f>E3/$E$84</f>
        <v>2.217341394352185E-2</v>
      </c>
      <c r="J3" s="101">
        <f t="shared" ref="J3:J66" si="0">(E3-C3)/C3</f>
        <v>-9.3202303455182781E-2</v>
      </c>
      <c r="K3" s="98">
        <f t="shared" ref="K3:K66" si="1">E3-C3</f>
        <v>-1489</v>
      </c>
      <c r="L3" s="102">
        <f>K3/$K$84</f>
        <v>1.8998162702868224E-2</v>
      </c>
      <c r="M3" s="99">
        <f t="shared" ref="M3:M66" si="2">E3-D3</f>
        <v>-1441</v>
      </c>
      <c r="N3" s="99">
        <f>H3-G3</f>
        <v>0</v>
      </c>
    </row>
    <row r="4" spans="1:15">
      <c r="A4" s="43">
        <v>2</v>
      </c>
      <c r="B4" s="105" t="s">
        <v>93</v>
      </c>
      <c r="C4" s="56">
        <v>5945</v>
      </c>
      <c r="D4" s="56">
        <v>5521</v>
      </c>
      <c r="E4" s="56">
        <v>4451</v>
      </c>
      <c r="F4" s="56"/>
      <c r="G4" s="56"/>
      <c r="H4" s="56"/>
      <c r="I4" s="101">
        <f t="shared" ref="I4:I67" si="3">E4/$E$84</f>
        <v>6.8125813117012324E-3</v>
      </c>
      <c r="J4" s="101">
        <f t="shared" si="0"/>
        <v>-0.25130361648444072</v>
      </c>
      <c r="K4" s="98">
        <f t="shared" si="1"/>
        <v>-1494</v>
      </c>
      <c r="L4" s="102">
        <f t="shared" ref="L4:L67" si="4">K4/$K$84</f>
        <v>1.9061957742165968E-2</v>
      </c>
      <c r="M4" s="99">
        <f t="shared" si="2"/>
        <v>-1070</v>
      </c>
      <c r="N4" s="99">
        <f t="shared" ref="N4:N67" si="5">H4-G4</f>
        <v>0</v>
      </c>
    </row>
    <row r="5" spans="1:15">
      <c r="A5" s="43">
        <v>3</v>
      </c>
      <c r="B5" s="105" t="s">
        <v>94</v>
      </c>
      <c r="C5" s="56">
        <v>19412</v>
      </c>
      <c r="D5" s="56">
        <v>18913</v>
      </c>
      <c r="E5" s="56">
        <v>18585</v>
      </c>
      <c r="F5" s="56"/>
      <c r="G5" s="56"/>
      <c r="H5" s="56"/>
      <c r="I5" s="101">
        <f t="shared" si="3"/>
        <v>2.8445702915741944E-2</v>
      </c>
      <c r="J5" s="101">
        <f t="shared" si="0"/>
        <v>-4.2602513908922314E-2</v>
      </c>
      <c r="K5" s="98">
        <f t="shared" si="1"/>
        <v>-827</v>
      </c>
      <c r="L5" s="102">
        <f t="shared" si="4"/>
        <v>1.0551699499846892E-2</v>
      </c>
      <c r="M5" s="99">
        <f t="shared" si="2"/>
        <v>-328</v>
      </c>
      <c r="N5" s="99">
        <f t="shared" si="5"/>
        <v>0</v>
      </c>
    </row>
    <row r="6" spans="1:15">
      <c r="A6" s="43">
        <v>4</v>
      </c>
      <c r="B6" s="105" t="s">
        <v>95</v>
      </c>
      <c r="C6" s="56">
        <v>3716</v>
      </c>
      <c r="D6" s="56">
        <v>3865</v>
      </c>
      <c r="E6" s="56">
        <v>3502</v>
      </c>
      <c r="F6" s="56"/>
      <c r="G6" s="56"/>
      <c r="H6" s="56"/>
      <c r="I6" s="101">
        <f t="shared" si="3"/>
        <v>5.3600673452207856E-3</v>
      </c>
      <c r="J6" s="101">
        <f t="shared" si="0"/>
        <v>-5.7588805166846072E-2</v>
      </c>
      <c r="K6" s="98">
        <f t="shared" si="1"/>
        <v>-214</v>
      </c>
      <c r="L6" s="102">
        <f t="shared" si="4"/>
        <v>2.7304276819434519E-3</v>
      </c>
      <c r="M6" s="99">
        <f t="shared" si="2"/>
        <v>-363</v>
      </c>
      <c r="N6" s="99">
        <f t="shared" si="5"/>
        <v>0</v>
      </c>
    </row>
    <row r="7" spans="1:15">
      <c r="A7" s="43">
        <v>5</v>
      </c>
      <c r="B7" s="105" t="s">
        <v>96</v>
      </c>
      <c r="C7" s="56">
        <v>5415</v>
      </c>
      <c r="D7" s="56">
        <v>5278</v>
      </c>
      <c r="E7" s="56">
        <v>4835</v>
      </c>
      <c r="F7" s="56"/>
      <c r="G7" s="56"/>
      <c r="H7" s="56"/>
      <c r="I7" s="101">
        <f t="shared" si="3"/>
        <v>7.4003214203719296E-3</v>
      </c>
      <c r="J7" s="101">
        <f t="shared" si="0"/>
        <v>-0.10710987996306556</v>
      </c>
      <c r="K7" s="98">
        <f t="shared" si="1"/>
        <v>-580</v>
      </c>
      <c r="L7" s="102">
        <f t="shared" si="4"/>
        <v>7.400224558538328E-3</v>
      </c>
      <c r="M7" s="99">
        <f t="shared" si="2"/>
        <v>-443</v>
      </c>
      <c r="N7" s="99">
        <f t="shared" si="5"/>
        <v>0</v>
      </c>
    </row>
    <row r="8" spans="1:15">
      <c r="A8" s="43">
        <v>6</v>
      </c>
      <c r="B8" s="105" t="s">
        <v>97</v>
      </c>
      <c r="C8" s="56">
        <v>15561</v>
      </c>
      <c r="D8" s="56">
        <v>15380</v>
      </c>
      <c r="E8" s="56">
        <v>14392</v>
      </c>
      <c r="F8" s="56"/>
      <c r="G8" s="56"/>
      <c r="H8" s="56"/>
      <c r="I8" s="101">
        <f t="shared" si="3"/>
        <v>2.202800948955384E-2</v>
      </c>
      <c r="J8" s="101">
        <f t="shared" si="0"/>
        <v>-7.5123706702654072E-2</v>
      </c>
      <c r="K8" s="98">
        <f t="shared" si="1"/>
        <v>-1169</v>
      </c>
      <c r="L8" s="102">
        <f t="shared" si="4"/>
        <v>1.4915280187812595E-2</v>
      </c>
      <c r="M8" s="99">
        <f t="shared" si="2"/>
        <v>-988</v>
      </c>
      <c r="N8" s="99">
        <f t="shared" si="5"/>
        <v>0</v>
      </c>
    </row>
    <row r="9" spans="1:15">
      <c r="A9" s="43">
        <v>7</v>
      </c>
      <c r="B9" s="105" t="s">
        <v>98</v>
      </c>
      <c r="C9" s="56">
        <v>35877</v>
      </c>
      <c r="D9" s="56">
        <v>35477</v>
      </c>
      <c r="E9" s="56">
        <v>32527</v>
      </c>
      <c r="F9" s="56"/>
      <c r="G9" s="56"/>
      <c r="H9" s="56"/>
      <c r="I9" s="101">
        <f t="shared" si="3"/>
        <v>4.9784954465447312E-2</v>
      </c>
      <c r="J9" s="101">
        <f t="shared" si="0"/>
        <v>-9.3374585388967868E-2</v>
      </c>
      <c r="K9" s="98">
        <f t="shared" si="1"/>
        <v>-3350</v>
      </c>
      <c r="L9" s="102">
        <f t="shared" si="4"/>
        <v>4.2742676329488617E-2</v>
      </c>
      <c r="M9" s="99">
        <f t="shared" si="2"/>
        <v>-2950</v>
      </c>
      <c r="N9" s="99">
        <f t="shared" si="5"/>
        <v>0</v>
      </c>
    </row>
    <row r="10" spans="1:15">
      <c r="A10" s="43">
        <v>8</v>
      </c>
      <c r="B10" s="105" t="s">
        <v>99</v>
      </c>
      <c r="C10" s="56">
        <v>1337</v>
      </c>
      <c r="D10" s="56">
        <v>1197</v>
      </c>
      <c r="E10" s="56">
        <v>997</v>
      </c>
      <c r="F10" s="56"/>
      <c r="G10" s="56"/>
      <c r="H10" s="56"/>
      <c r="I10" s="101">
        <f t="shared" si="3"/>
        <v>1.5259814800642842E-3</v>
      </c>
      <c r="J10" s="101">
        <f t="shared" si="0"/>
        <v>-0.25430067314884069</v>
      </c>
      <c r="K10" s="98">
        <f t="shared" si="1"/>
        <v>-340</v>
      </c>
      <c r="L10" s="102">
        <f t="shared" si="4"/>
        <v>4.3380626722466058E-3</v>
      </c>
      <c r="M10" s="99">
        <f t="shared" si="2"/>
        <v>-200</v>
      </c>
      <c r="N10" s="99">
        <f t="shared" si="5"/>
        <v>0</v>
      </c>
    </row>
    <row r="11" spans="1:15">
      <c r="A11" s="43">
        <v>9</v>
      </c>
      <c r="B11" s="105" t="s">
        <v>100</v>
      </c>
      <c r="C11" s="56">
        <v>20000</v>
      </c>
      <c r="D11" s="56">
        <v>19832</v>
      </c>
      <c r="E11" s="56">
        <v>17821</v>
      </c>
      <c r="F11" s="56"/>
      <c r="G11" s="56"/>
      <c r="H11" s="56"/>
      <c r="I11" s="101">
        <f t="shared" si="3"/>
        <v>2.7276344991199204E-2</v>
      </c>
      <c r="J11" s="101">
        <f t="shared" si="0"/>
        <v>-0.10895000000000001</v>
      </c>
      <c r="K11" s="98">
        <f t="shared" si="1"/>
        <v>-2179</v>
      </c>
      <c r="L11" s="102">
        <f t="shared" si="4"/>
        <v>2.7801878125956924E-2</v>
      </c>
      <c r="M11" s="99">
        <f t="shared" si="2"/>
        <v>-2011</v>
      </c>
      <c r="N11" s="99">
        <f t="shared" si="5"/>
        <v>0</v>
      </c>
    </row>
    <row r="12" spans="1:15">
      <c r="A12" s="43">
        <v>10</v>
      </c>
      <c r="B12" s="105" t="s">
        <v>101</v>
      </c>
      <c r="C12" s="56">
        <v>23187</v>
      </c>
      <c r="D12" s="56">
        <v>23113</v>
      </c>
      <c r="E12" s="56">
        <v>20145</v>
      </c>
      <c r="F12" s="56"/>
      <c r="G12" s="56"/>
      <c r="H12" s="56"/>
      <c r="I12" s="101">
        <f t="shared" si="3"/>
        <v>3.0833397107216654E-2</v>
      </c>
      <c r="J12" s="101">
        <f t="shared" si="0"/>
        <v>-0.13119420364859619</v>
      </c>
      <c r="K12" s="98">
        <f t="shared" si="1"/>
        <v>-3042</v>
      </c>
      <c r="L12" s="102">
        <f t="shared" si="4"/>
        <v>3.8812901908747574E-2</v>
      </c>
      <c r="M12" s="99">
        <f t="shared" si="2"/>
        <v>-2968</v>
      </c>
      <c r="N12" s="99">
        <f t="shared" si="5"/>
        <v>0</v>
      </c>
    </row>
    <row r="13" spans="1:15">
      <c r="A13" s="43">
        <v>11</v>
      </c>
      <c r="B13" s="105" t="s">
        <v>102</v>
      </c>
      <c r="C13" s="56">
        <v>2100</v>
      </c>
      <c r="D13" s="56">
        <v>2069</v>
      </c>
      <c r="E13" s="56">
        <v>1937</v>
      </c>
      <c r="F13" s="56"/>
      <c r="G13" s="56"/>
      <c r="H13" s="56"/>
      <c r="I13" s="101">
        <f t="shared" si="3"/>
        <v>2.9647202877477615E-3</v>
      </c>
      <c r="J13" s="101">
        <f t="shared" si="0"/>
        <v>-7.7619047619047615E-2</v>
      </c>
      <c r="K13" s="98">
        <f t="shared" si="1"/>
        <v>-163</v>
      </c>
      <c r="L13" s="102">
        <f t="shared" si="4"/>
        <v>2.079718281106461E-3</v>
      </c>
      <c r="M13" s="99">
        <f t="shared" si="2"/>
        <v>-132</v>
      </c>
      <c r="N13" s="99">
        <f t="shared" si="5"/>
        <v>0</v>
      </c>
    </row>
    <row r="14" spans="1:15">
      <c r="A14" s="43">
        <v>12</v>
      </c>
      <c r="B14" s="105" t="s">
        <v>103</v>
      </c>
      <c r="C14" s="56">
        <v>859</v>
      </c>
      <c r="D14" s="56">
        <v>751</v>
      </c>
      <c r="E14" s="56">
        <v>592</v>
      </c>
      <c r="F14" s="56"/>
      <c r="G14" s="56"/>
      <c r="H14" s="56"/>
      <c r="I14" s="101">
        <f t="shared" si="3"/>
        <v>9.060993342006582E-4</v>
      </c>
      <c r="J14" s="101">
        <f t="shared" si="0"/>
        <v>-0.3108265424912689</v>
      </c>
      <c r="K14" s="98">
        <f t="shared" si="1"/>
        <v>-267</v>
      </c>
      <c r="L14" s="102">
        <f t="shared" si="4"/>
        <v>3.4066550984995407E-3</v>
      </c>
      <c r="M14" s="99">
        <f t="shared" si="2"/>
        <v>-159</v>
      </c>
      <c r="N14" s="99">
        <f t="shared" si="5"/>
        <v>0</v>
      </c>
    </row>
    <row r="15" spans="1:15">
      <c r="A15" s="43">
        <v>13</v>
      </c>
      <c r="B15" s="105" t="s">
        <v>104</v>
      </c>
      <c r="C15" s="56">
        <v>3252</v>
      </c>
      <c r="D15" s="56">
        <v>3253</v>
      </c>
      <c r="E15" s="56">
        <v>2646</v>
      </c>
      <c r="F15" s="56"/>
      <c r="G15" s="56"/>
      <c r="H15" s="56"/>
      <c r="I15" s="101">
        <f t="shared" si="3"/>
        <v>4.0498966863090225E-3</v>
      </c>
      <c r="J15" s="101">
        <f t="shared" si="0"/>
        <v>-0.18634686346863469</v>
      </c>
      <c r="K15" s="98">
        <f t="shared" si="1"/>
        <v>-606</v>
      </c>
      <c r="L15" s="102">
        <f t="shared" si="4"/>
        <v>7.7319587628865982E-3</v>
      </c>
      <c r="M15" s="99">
        <f t="shared" si="2"/>
        <v>-607</v>
      </c>
      <c r="N15" s="99">
        <f t="shared" si="5"/>
        <v>0</v>
      </c>
    </row>
    <row r="16" spans="1:15">
      <c r="A16" s="43">
        <v>14</v>
      </c>
      <c r="B16" s="105" t="s">
        <v>105</v>
      </c>
      <c r="C16" s="56">
        <v>3498</v>
      </c>
      <c r="D16" s="56">
        <v>3423</v>
      </c>
      <c r="E16" s="56">
        <v>3129</v>
      </c>
      <c r="F16" s="56"/>
      <c r="G16" s="56"/>
      <c r="H16" s="56"/>
      <c r="I16" s="101">
        <f t="shared" si="3"/>
        <v>4.7891635417463838E-3</v>
      </c>
      <c r="J16" s="101">
        <f t="shared" si="0"/>
        <v>-0.10548885077186965</v>
      </c>
      <c r="K16" s="98">
        <f t="shared" si="1"/>
        <v>-369</v>
      </c>
      <c r="L16" s="102">
        <f t="shared" si="4"/>
        <v>4.7080739001735226E-3</v>
      </c>
      <c r="M16" s="99">
        <f t="shared" si="2"/>
        <v>-294</v>
      </c>
      <c r="N16" s="99">
        <f t="shared" si="5"/>
        <v>0</v>
      </c>
    </row>
    <row r="17" spans="1:15">
      <c r="A17" s="43">
        <v>15</v>
      </c>
      <c r="B17" s="105" t="s">
        <v>106</v>
      </c>
      <c r="C17" s="56">
        <v>7514</v>
      </c>
      <c r="D17" s="56">
        <v>7366</v>
      </c>
      <c r="E17" s="56">
        <v>6604</v>
      </c>
      <c r="F17" s="56"/>
      <c r="G17" s="56"/>
      <c r="H17" s="56"/>
      <c r="I17" s="101">
        <f t="shared" si="3"/>
        <v>1.0107905410576261E-2</v>
      </c>
      <c r="J17" s="101">
        <f t="shared" si="0"/>
        <v>-0.12110726643598616</v>
      </c>
      <c r="K17" s="98">
        <f t="shared" si="1"/>
        <v>-910</v>
      </c>
      <c r="L17" s="102">
        <f t="shared" si="4"/>
        <v>1.1610697152189446E-2</v>
      </c>
      <c r="M17" s="99">
        <f t="shared" si="2"/>
        <v>-762</v>
      </c>
      <c r="N17" s="99">
        <f t="shared" si="5"/>
        <v>0</v>
      </c>
    </row>
    <row r="18" spans="1:15">
      <c r="A18" s="43">
        <v>16</v>
      </c>
      <c r="B18" s="105" t="s">
        <v>107</v>
      </c>
      <c r="C18" s="56">
        <v>17976</v>
      </c>
      <c r="D18" s="56">
        <v>17959</v>
      </c>
      <c r="E18" s="56">
        <v>16288</v>
      </c>
      <c r="F18" s="56"/>
      <c r="G18" s="56"/>
      <c r="H18" s="56"/>
      <c r="I18" s="101">
        <f t="shared" si="3"/>
        <v>2.4929976276115404E-2</v>
      </c>
      <c r="J18" s="101">
        <f t="shared" si="0"/>
        <v>-9.390298175344905E-2</v>
      </c>
      <c r="K18" s="98">
        <f t="shared" si="1"/>
        <v>-1688</v>
      </c>
      <c r="L18" s="102">
        <f t="shared" si="4"/>
        <v>2.1537205266918446E-2</v>
      </c>
      <c r="M18" s="99">
        <f t="shared" si="2"/>
        <v>-1671</v>
      </c>
      <c r="N18" s="99">
        <f t="shared" si="5"/>
        <v>0</v>
      </c>
    </row>
    <row r="19" spans="1:15">
      <c r="A19" s="43">
        <v>17</v>
      </c>
      <c r="B19" s="105" t="s">
        <v>108</v>
      </c>
      <c r="C19" s="56">
        <v>10835</v>
      </c>
      <c r="D19" s="56">
        <v>10806</v>
      </c>
      <c r="E19" s="56">
        <v>9887</v>
      </c>
      <c r="F19" s="56"/>
      <c r="G19" s="56"/>
      <c r="H19" s="56"/>
      <c r="I19" s="101">
        <f t="shared" si="3"/>
        <v>1.5132777225070788E-2</v>
      </c>
      <c r="J19" s="101">
        <f t="shared" si="0"/>
        <v>-8.7494231656668212E-2</v>
      </c>
      <c r="K19" s="98">
        <f t="shared" si="1"/>
        <v>-948</v>
      </c>
      <c r="L19" s="102">
        <f t="shared" si="4"/>
        <v>1.2095539450852302E-2</v>
      </c>
      <c r="M19" s="99">
        <f t="shared" si="2"/>
        <v>-919</v>
      </c>
      <c r="N19" s="99">
        <f t="shared" si="5"/>
        <v>0</v>
      </c>
    </row>
    <row r="20" spans="1:15">
      <c r="A20" s="43">
        <v>18</v>
      </c>
      <c r="B20" s="105" t="s">
        <v>109</v>
      </c>
      <c r="C20" s="56">
        <v>3684</v>
      </c>
      <c r="D20" s="56">
        <v>3608</v>
      </c>
      <c r="E20" s="56">
        <v>3313</v>
      </c>
      <c r="F20" s="56"/>
      <c r="G20" s="56"/>
      <c r="H20" s="56"/>
      <c r="I20" s="101">
        <f t="shared" si="3"/>
        <v>5.0707890104844267E-3</v>
      </c>
      <c r="J20" s="101">
        <f t="shared" si="0"/>
        <v>-0.10070575461454941</v>
      </c>
      <c r="K20" s="98">
        <f t="shared" si="1"/>
        <v>-371</v>
      </c>
      <c r="L20" s="102">
        <f t="shared" si="4"/>
        <v>4.7335919158926201E-3</v>
      </c>
      <c r="M20" s="99">
        <f t="shared" si="2"/>
        <v>-295</v>
      </c>
      <c r="N20" s="99">
        <f t="shared" si="5"/>
        <v>0</v>
      </c>
    </row>
    <row r="21" spans="1:15">
      <c r="A21" s="43">
        <v>19</v>
      </c>
      <c r="B21" s="105" t="s">
        <v>110</v>
      </c>
      <c r="C21" s="56">
        <v>7302</v>
      </c>
      <c r="D21" s="56">
        <v>7168</v>
      </c>
      <c r="E21" s="56">
        <v>6339</v>
      </c>
      <c r="F21" s="56"/>
      <c r="G21" s="56"/>
      <c r="H21" s="56"/>
      <c r="I21" s="101">
        <f t="shared" si="3"/>
        <v>9.7023035126654941E-3</v>
      </c>
      <c r="J21" s="101">
        <f t="shared" si="0"/>
        <v>-0.13188167625308134</v>
      </c>
      <c r="K21" s="98">
        <f t="shared" si="1"/>
        <v>-963</v>
      </c>
      <c r="L21" s="102">
        <f t="shared" si="4"/>
        <v>1.2286924568745534E-2</v>
      </c>
      <c r="M21" s="99">
        <f t="shared" si="2"/>
        <v>-829</v>
      </c>
      <c r="N21" s="99">
        <f t="shared" si="5"/>
        <v>0</v>
      </c>
      <c r="O21" s="2"/>
    </row>
    <row r="22" spans="1:15">
      <c r="A22" s="43">
        <v>20</v>
      </c>
      <c r="B22" s="105" t="s">
        <v>111</v>
      </c>
      <c r="C22" s="56">
        <v>16675</v>
      </c>
      <c r="D22" s="56">
        <v>16021</v>
      </c>
      <c r="E22" s="56">
        <v>14307</v>
      </c>
      <c r="F22" s="56"/>
      <c r="G22" s="56"/>
      <c r="H22" s="56"/>
      <c r="I22" s="101">
        <f t="shared" si="3"/>
        <v>2.1897910767582459E-2</v>
      </c>
      <c r="J22" s="101">
        <f t="shared" si="0"/>
        <v>-0.14200899550224888</v>
      </c>
      <c r="K22" s="98">
        <f t="shared" si="1"/>
        <v>-2368</v>
      </c>
      <c r="L22" s="102">
        <f t="shared" si="4"/>
        <v>3.0213330611411657E-2</v>
      </c>
      <c r="M22" s="99">
        <f t="shared" si="2"/>
        <v>-1714</v>
      </c>
      <c r="N22" s="99">
        <f t="shared" si="5"/>
        <v>0</v>
      </c>
      <c r="O22" s="2"/>
    </row>
    <row r="23" spans="1:15">
      <c r="A23" s="43">
        <v>21</v>
      </c>
      <c r="B23" s="105" t="s">
        <v>112</v>
      </c>
      <c r="C23" s="56">
        <v>8076</v>
      </c>
      <c r="D23" s="56">
        <v>8135</v>
      </c>
      <c r="E23" s="56">
        <v>6875</v>
      </c>
      <c r="F23" s="56"/>
      <c r="G23" s="56"/>
      <c r="H23" s="56"/>
      <c r="I23" s="101">
        <f t="shared" si="3"/>
        <v>1.0522690747685009E-2</v>
      </c>
      <c r="J23" s="101">
        <f t="shared" si="0"/>
        <v>-0.14871223377909856</v>
      </c>
      <c r="K23" s="98">
        <f t="shared" si="1"/>
        <v>-1201</v>
      </c>
      <c r="L23" s="102">
        <f t="shared" si="4"/>
        <v>1.5323568439318159E-2</v>
      </c>
      <c r="M23" s="99">
        <f t="shared" si="2"/>
        <v>-1260</v>
      </c>
      <c r="N23" s="99">
        <f t="shared" si="5"/>
        <v>0</v>
      </c>
      <c r="O23" s="2"/>
    </row>
    <row r="24" spans="1:15">
      <c r="A24" s="43">
        <v>22</v>
      </c>
      <c r="B24" s="105" t="s">
        <v>113</v>
      </c>
      <c r="C24" s="56">
        <v>8728</v>
      </c>
      <c r="D24" s="56">
        <v>8469</v>
      </c>
      <c r="E24" s="56">
        <v>7596</v>
      </c>
      <c r="F24" s="56"/>
      <c r="G24" s="56"/>
      <c r="H24" s="56"/>
      <c r="I24" s="101">
        <f t="shared" si="3"/>
        <v>1.1626234024642228E-2</v>
      </c>
      <c r="J24" s="101">
        <f t="shared" si="0"/>
        <v>-0.12969752520623282</v>
      </c>
      <c r="K24" s="98">
        <f t="shared" si="1"/>
        <v>-1132</v>
      </c>
      <c r="L24" s="102">
        <f t="shared" si="4"/>
        <v>1.4443196897009288E-2</v>
      </c>
      <c r="M24" s="99">
        <f t="shared" si="2"/>
        <v>-873</v>
      </c>
      <c r="N24" s="99">
        <f t="shared" si="5"/>
        <v>0</v>
      </c>
      <c r="O24" s="2"/>
    </row>
    <row r="25" spans="1:15">
      <c r="A25" s="43">
        <v>23</v>
      </c>
      <c r="B25" s="105" t="s">
        <v>114</v>
      </c>
      <c r="C25" s="56">
        <v>5193</v>
      </c>
      <c r="D25" s="56">
        <v>4968</v>
      </c>
      <c r="E25" s="56">
        <v>4404</v>
      </c>
      <c r="F25" s="56"/>
      <c r="G25" s="56"/>
      <c r="H25" s="56"/>
      <c r="I25" s="101">
        <f t="shared" si="3"/>
        <v>6.7406443713170583E-3</v>
      </c>
      <c r="J25" s="101">
        <f t="shared" si="0"/>
        <v>-0.15193529751588677</v>
      </c>
      <c r="K25" s="98">
        <f t="shared" si="1"/>
        <v>-789</v>
      </c>
      <c r="L25" s="102">
        <f t="shared" si="4"/>
        <v>1.0066857201184037E-2</v>
      </c>
      <c r="M25" s="99">
        <f t="shared" si="2"/>
        <v>-564</v>
      </c>
      <c r="N25" s="99">
        <f t="shared" si="5"/>
        <v>0</v>
      </c>
      <c r="O25" s="2"/>
    </row>
    <row r="26" spans="1:15">
      <c r="A26" s="43">
        <v>24</v>
      </c>
      <c r="B26" s="105" t="s">
        <v>115</v>
      </c>
      <c r="C26" s="56">
        <v>3976</v>
      </c>
      <c r="D26" s="56">
        <v>3966</v>
      </c>
      <c r="E26" s="56">
        <v>3442</v>
      </c>
      <c r="F26" s="56"/>
      <c r="G26" s="56"/>
      <c r="H26" s="56"/>
      <c r="I26" s="101">
        <f t="shared" si="3"/>
        <v>5.268232953240989E-3</v>
      </c>
      <c r="J26" s="101">
        <f t="shared" si="0"/>
        <v>-0.13430583501006035</v>
      </c>
      <c r="K26" s="98">
        <f t="shared" si="1"/>
        <v>-534</v>
      </c>
      <c r="L26" s="102">
        <f t="shared" si="4"/>
        <v>6.8133101969990815E-3</v>
      </c>
      <c r="M26" s="99">
        <f t="shared" si="2"/>
        <v>-524</v>
      </c>
      <c r="N26" s="99">
        <f t="shared" si="5"/>
        <v>0</v>
      </c>
      <c r="O26" s="2"/>
    </row>
    <row r="27" spans="1:15">
      <c r="A27" s="43">
        <v>25</v>
      </c>
      <c r="B27" s="105" t="s">
        <v>116</v>
      </c>
      <c r="C27" s="56">
        <v>7428</v>
      </c>
      <c r="D27" s="56">
        <v>7417</v>
      </c>
      <c r="E27" s="56">
        <v>7274</v>
      </c>
      <c r="F27" s="56"/>
      <c r="G27" s="56"/>
      <c r="H27" s="56"/>
      <c r="I27" s="101">
        <f t="shared" si="3"/>
        <v>1.1133389454350655E-2</v>
      </c>
      <c r="J27" s="101">
        <f t="shared" si="0"/>
        <v>-2.0732364028002152E-2</v>
      </c>
      <c r="K27" s="98">
        <f t="shared" si="1"/>
        <v>-154</v>
      </c>
      <c r="L27" s="102">
        <f t="shared" si="4"/>
        <v>1.9648872103705216E-3</v>
      </c>
      <c r="M27" s="99">
        <f t="shared" si="2"/>
        <v>-143</v>
      </c>
      <c r="N27" s="99">
        <f t="shared" si="5"/>
        <v>0</v>
      </c>
      <c r="O27" s="2"/>
    </row>
    <row r="28" spans="1:15">
      <c r="A28" s="43">
        <v>26</v>
      </c>
      <c r="B28" s="105" t="s">
        <v>117</v>
      </c>
      <c r="C28" s="56">
        <v>7157</v>
      </c>
      <c r="D28" s="56">
        <v>6977</v>
      </c>
      <c r="E28" s="56">
        <v>6746</v>
      </c>
      <c r="F28" s="56"/>
      <c r="G28" s="56"/>
      <c r="H28" s="56"/>
      <c r="I28" s="101">
        <f t="shared" si="3"/>
        <v>1.0325246804928447E-2</v>
      </c>
      <c r="J28" s="101">
        <f t="shared" si="0"/>
        <v>-5.7426295934050582E-2</v>
      </c>
      <c r="K28" s="98">
        <f t="shared" si="1"/>
        <v>-411</v>
      </c>
      <c r="L28" s="102">
        <f t="shared" si="4"/>
        <v>5.2439522302745742E-3</v>
      </c>
      <c r="M28" s="99">
        <f t="shared" si="2"/>
        <v>-231</v>
      </c>
      <c r="N28" s="99">
        <f t="shared" si="5"/>
        <v>0</v>
      </c>
      <c r="O28" s="2"/>
    </row>
    <row r="29" spans="1:15">
      <c r="A29" s="43">
        <v>27</v>
      </c>
      <c r="B29" s="105" t="s">
        <v>118</v>
      </c>
      <c r="C29" s="56">
        <v>16115</v>
      </c>
      <c r="D29" s="56">
        <v>15852</v>
      </c>
      <c r="E29" s="56">
        <v>14798</v>
      </c>
      <c r="F29" s="56"/>
      <c r="G29" s="56"/>
      <c r="H29" s="56"/>
      <c r="I29" s="101">
        <f t="shared" si="3"/>
        <v>2.2649422208617126E-2</v>
      </c>
      <c r="J29" s="101">
        <f t="shared" si="0"/>
        <v>-8.1725100837728826E-2</v>
      </c>
      <c r="K29" s="98">
        <f t="shared" si="1"/>
        <v>-1317</v>
      </c>
      <c r="L29" s="102">
        <f t="shared" si="4"/>
        <v>1.6803613351025825E-2</v>
      </c>
      <c r="M29" s="99">
        <f t="shared" si="2"/>
        <v>-1054</v>
      </c>
      <c r="N29" s="99">
        <f t="shared" si="5"/>
        <v>0</v>
      </c>
      <c r="O29" s="2"/>
    </row>
    <row r="30" spans="1:15">
      <c r="A30" s="43">
        <v>28</v>
      </c>
      <c r="B30" s="105" t="s">
        <v>119</v>
      </c>
      <c r="C30" s="56">
        <v>6599</v>
      </c>
      <c r="D30" s="56">
        <v>6957</v>
      </c>
      <c r="E30" s="56">
        <v>6729</v>
      </c>
      <c r="F30" s="56"/>
      <c r="G30" s="56"/>
      <c r="H30" s="56"/>
      <c r="I30" s="101">
        <f t="shared" si="3"/>
        <v>1.0299227060534171E-2</v>
      </c>
      <c r="J30" s="101">
        <f t="shared" si="0"/>
        <v>1.9699954538566451E-2</v>
      </c>
      <c r="K30" s="98">
        <f t="shared" si="1"/>
        <v>130</v>
      </c>
      <c r="L30" s="102">
        <f t="shared" si="4"/>
        <v>-1.6586710217413494E-3</v>
      </c>
      <c r="M30" s="99">
        <f t="shared" si="2"/>
        <v>-228</v>
      </c>
      <c r="N30" s="99">
        <f t="shared" si="5"/>
        <v>0</v>
      </c>
      <c r="O30" s="2"/>
    </row>
    <row r="31" spans="1:15">
      <c r="A31" s="43">
        <v>29</v>
      </c>
      <c r="B31" s="105" t="s">
        <v>120</v>
      </c>
      <c r="C31" s="56">
        <v>2393</v>
      </c>
      <c r="D31" s="56">
        <v>2155</v>
      </c>
      <c r="E31" s="56">
        <v>1919</v>
      </c>
      <c r="F31" s="56"/>
      <c r="G31" s="56"/>
      <c r="H31" s="56"/>
      <c r="I31" s="101">
        <f t="shared" si="3"/>
        <v>2.9371699701538226E-3</v>
      </c>
      <c r="J31" s="101">
        <f t="shared" si="0"/>
        <v>-0.1980777267028834</v>
      </c>
      <c r="K31" s="98">
        <f t="shared" si="1"/>
        <v>-474</v>
      </c>
      <c r="L31" s="102">
        <f t="shared" si="4"/>
        <v>6.0477697254261512E-3</v>
      </c>
      <c r="M31" s="99">
        <f t="shared" si="2"/>
        <v>-236</v>
      </c>
      <c r="N31" s="99">
        <f t="shared" si="5"/>
        <v>0</v>
      </c>
      <c r="O31" s="2"/>
    </row>
    <row r="32" spans="1:15">
      <c r="A32" s="43">
        <v>30</v>
      </c>
      <c r="B32" s="105" t="s">
        <v>121</v>
      </c>
      <c r="C32" s="56">
        <v>865</v>
      </c>
      <c r="D32" s="56">
        <v>1139</v>
      </c>
      <c r="E32" s="56">
        <v>922</v>
      </c>
      <c r="F32" s="56"/>
      <c r="G32" s="56"/>
      <c r="H32" s="56"/>
      <c r="I32" s="101">
        <f t="shared" si="3"/>
        <v>1.4111884900895385E-3</v>
      </c>
      <c r="J32" s="101">
        <f t="shared" si="0"/>
        <v>6.5895953757225428E-2</v>
      </c>
      <c r="K32" s="98">
        <f t="shared" si="1"/>
        <v>57</v>
      </c>
      <c r="L32" s="102">
        <f t="shared" si="4"/>
        <v>-7.2726344799428394E-4</v>
      </c>
      <c r="M32" s="99">
        <f t="shared" si="2"/>
        <v>-217</v>
      </c>
      <c r="N32" s="99">
        <f t="shared" si="5"/>
        <v>0</v>
      </c>
      <c r="O32" s="2"/>
    </row>
    <row r="33" spans="1:15">
      <c r="A33" s="43">
        <v>31</v>
      </c>
      <c r="B33" s="105" t="s">
        <v>122</v>
      </c>
      <c r="C33" s="56">
        <v>17063</v>
      </c>
      <c r="D33" s="56">
        <v>16077</v>
      </c>
      <c r="E33" s="56">
        <v>13503</v>
      </c>
      <c r="F33" s="56"/>
      <c r="G33" s="56"/>
      <c r="H33" s="56"/>
      <c r="I33" s="101">
        <f t="shared" si="3"/>
        <v>2.0667329915053188E-2</v>
      </c>
      <c r="J33" s="101">
        <f t="shared" si="0"/>
        <v>-0.20863857469378186</v>
      </c>
      <c r="K33" s="98">
        <f t="shared" si="1"/>
        <v>-3560</v>
      </c>
      <c r="L33" s="102">
        <f t="shared" si="4"/>
        <v>4.5422067979993874E-2</v>
      </c>
      <c r="M33" s="99">
        <f t="shared" si="2"/>
        <v>-2574</v>
      </c>
      <c r="N33" s="99">
        <f t="shared" si="5"/>
        <v>0</v>
      </c>
      <c r="O33" s="2"/>
    </row>
    <row r="34" spans="1:15">
      <c r="A34" s="43">
        <v>32</v>
      </c>
      <c r="B34" s="105" t="s">
        <v>123</v>
      </c>
      <c r="C34" s="56">
        <v>5877</v>
      </c>
      <c r="D34" s="56">
        <v>5896</v>
      </c>
      <c r="E34" s="56">
        <v>5363</v>
      </c>
      <c r="F34" s="56"/>
      <c r="G34" s="56"/>
      <c r="H34" s="56"/>
      <c r="I34" s="101">
        <f t="shared" si="3"/>
        <v>8.2084640697941379E-3</v>
      </c>
      <c r="J34" s="101">
        <f t="shared" si="0"/>
        <v>-8.7459588225285004E-2</v>
      </c>
      <c r="K34" s="98">
        <f t="shared" si="1"/>
        <v>-514</v>
      </c>
      <c r="L34" s="102">
        <f t="shared" si="4"/>
        <v>6.5581300398081044E-3</v>
      </c>
      <c r="M34" s="99">
        <f t="shared" si="2"/>
        <v>-533</v>
      </c>
      <c r="N34" s="99">
        <f t="shared" si="5"/>
        <v>0</v>
      </c>
      <c r="O34" s="2"/>
    </row>
    <row r="35" spans="1:15">
      <c r="A35" s="43">
        <v>33</v>
      </c>
      <c r="B35" s="105" t="s">
        <v>124</v>
      </c>
      <c r="C35" s="56">
        <v>27574</v>
      </c>
      <c r="D35" s="56">
        <v>27879</v>
      </c>
      <c r="E35" s="56">
        <v>25369</v>
      </c>
      <c r="F35" s="56"/>
      <c r="G35" s="56"/>
      <c r="H35" s="56"/>
      <c r="I35" s="101">
        <f t="shared" si="3"/>
        <v>3.8829111502257596E-2</v>
      </c>
      <c r="J35" s="101">
        <f t="shared" si="0"/>
        <v>-7.9966635236091974E-2</v>
      </c>
      <c r="K35" s="98">
        <f t="shared" si="1"/>
        <v>-2205</v>
      </c>
      <c r="L35" s="102">
        <f t="shared" si="4"/>
        <v>2.8133612330305195E-2</v>
      </c>
      <c r="M35" s="99">
        <f t="shared" si="2"/>
        <v>-2510</v>
      </c>
      <c r="N35" s="99">
        <f t="shared" si="5"/>
        <v>0</v>
      </c>
      <c r="O35" s="2"/>
    </row>
    <row r="36" spans="1:15">
      <c r="A36" s="43">
        <v>34</v>
      </c>
      <c r="B36" s="105" t="s">
        <v>125</v>
      </c>
      <c r="C36" s="56">
        <v>4931</v>
      </c>
      <c r="D36" s="56">
        <v>4732</v>
      </c>
      <c r="E36" s="56">
        <v>4325</v>
      </c>
      <c r="F36" s="56"/>
      <c r="G36" s="56"/>
      <c r="H36" s="56"/>
      <c r="I36" s="101">
        <f t="shared" si="3"/>
        <v>6.6197290885436598E-3</v>
      </c>
      <c r="J36" s="101">
        <f t="shared" si="0"/>
        <v>-0.12289596430744271</v>
      </c>
      <c r="K36" s="98">
        <f t="shared" si="1"/>
        <v>-606</v>
      </c>
      <c r="L36" s="102">
        <f t="shared" si="4"/>
        <v>7.7319587628865982E-3</v>
      </c>
      <c r="M36" s="99">
        <f t="shared" si="2"/>
        <v>-407</v>
      </c>
      <c r="N36" s="99">
        <f t="shared" si="5"/>
        <v>0</v>
      </c>
    </row>
    <row r="37" spans="1:15" ht="15.75" customHeight="1">
      <c r="A37" s="43">
        <v>35</v>
      </c>
      <c r="B37" s="105" t="s">
        <v>126</v>
      </c>
      <c r="C37" s="56">
        <v>28018</v>
      </c>
      <c r="D37" s="56">
        <v>28006</v>
      </c>
      <c r="E37" s="56">
        <v>25540</v>
      </c>
      <c r="F37" s="56"/>
      <c r="G37" s="56"/>
      <c r="H37" s="56"/>
      <c r="I37" s="101">
        <f t="shared" si="3"/>
        <v>3.9090839519400018E-2</v>
      </c>
      <c r="J37" s="101">
        <f t="shared" si="0"/>
        <v>-8.8443143693339998E-2</v>
      </c>
      <c r="K37" s="98">
        <f t="shared" si="1"/>
        <v>-2478</v>
      </c>
      <c r="L37" s="102">
        <f t="shared" si="4"/>
        <v>3.161682147596203E-2</v>
      </c>
      <c r="M37" s="99">
        <f t="shared" si="2"/>
        <v>-2466</v>
      </c>
      <c r="N37" s="99">
        <f t="shared" si="5"/>
        <v>0</v>
      </c>
    </row>
    <row r="38" spans="1:15">
      <c r="A38" s="43">
        <v>36</v>
      </c>
      <c r="B38" s="105" t="s">
        <v>127</v>
      </c>
      <c r="C38" s="56">
        <v>4607</v>
      </c>
      <c r="D38" s="56">
        <v>4581</v>
      </c>
      <c r="E38" s="56">
        <v>4617</v>
      </c>
      <c r="F38" s="56"/>
      <c r="G38" s="56"/>
      <c r="H38" s="56"/>
      <c r="I38" s="101">
        <f t="shared" si="3"/>
        <v>7.066656462845336E-3</v>
      </c>
      <c r="J38" s="101">
        <f t="shared" si="0"/>
        <v>2.1706099413935317E-3</v>
      </c>
      <c r="K38" s="98">
        <f t="shared" si="1"/>
        <v>10</v>
      </c>
      <c r="L38" s="102">
        <f t="shared" si="4"/>
        <v>-1.2759007859548842E-4</v>
      </c>
      <c r="M38" s="99">
        <f t="shared" si="2"/>
        <v>36</v>
      </c>
      <c r="N38" s="99">
        <f t="shared" si="5"/>
        <v>0</v>
      </c>
    </row>
    <row r="39" spans="1:15">
      <c r="A39" s="43">
        <v>37</v>
      </c>
      <c r="B39" s="105" t="s">
        <v>128</v>
      </c>
      <c r="C39" s="56">
        <v>8517</v>
      </c>
      <c r="D39" s="56">
        <v>8323</v>
      </c>
      <c r="E39" s="56">
        <v>7374</v>
      </c>
      <c r="F39" s="56"/>
      <c r="G39" s="56"/>
      <c r="H39" s="56"/>
      <c r="I39" s="101">
        <f t="shared" si="3"/>
        <v>1.1286446774316982E-2</v>
      </c>
      <c r="J39" s="101">
        <f t="shared" si="0"/>
        <v>-0.134202183867559</v>
      </c>
      <c r="K39" s="98">
        <f t="shared" si="1"/>
        <v>-1143</v>
      </c>
      <c r="L39" s="102">
        <f t="shared" si="4"/>
        <v>1.4583545983464325E-2</v>
      </c>
      <c r="M39" s="99">
        <f t="shared" si="2"/>
        <v>-949</v>
      </c>
      <c r="N39" s="99">
        <f t="shared" si="5"/>
        <v>0</v>
      </c>
    </row>
    <row r="40" spans="1:15">
      <c r="A40" s="43">
        <v>38</v>
      </c>
      <c r="B40" s="105" t="s">
        <v>129</v>
      </c>
      <c r="C40" s="56">
        <v>12417</v>
      </c>
      <c r="D40" s="56">
        <v>12321</v>
      </c>
      <c r="E40" s="56">
        <v>11573</v>
      </c>
      <c r="F40" s="56"/>
      <c r="G40" s="56"/>
      <c r="H40" s="56"/>
      <c r="I40" s="101">
        <f t="shared" si="3"/>
        <v>1.7713323639703068E-2</v>
      </c>
      <c r="J40" s="101">
        <f t="shared" si="0"/>
        <v>-6.7971329628734797E-2</v>
      </c>
      <c r="K40" s="98">
        <f t="shared" si="1"/>
        <v>-844</v>
      </c>
      <c r="L40" s="102">
        <f t="shared" si="4"/>
        <v>1.0768602633459223E-2</v>
      </c>
      <c r="M40" s="99">
        <f t="shared" si="2"/>
        <v>-748</v>
      </c>
      <c r="N40" s="99">
        <f t="shared" si="5"/>
        <v>0</v>
      </c>
    </row>
    <row r="41" spans="1:15">
      <c r="A41" s="43">
        <v>39</v>
      </c>
      <c r="B41" s="105" t="s">
        <v>130</v>
      </c>
      <c r="C41" s="56">
        <v>4595</v>
      </c>
      <c r="D41" s="56">
        <v>4624</v>
      </c>
      <c r="E41" s="56">
        <v>4080</v>
      </c>
      <c r="F41" s="56"/>
      <c r="G41" s="56"/>
      <c r="H41" s="56"/>
      <c r="I41" s="101">
        <f t="shared" si="3"/>
        <v>6.2447386546261576E-3</v>
      </c>
      <c r="J41" s="101">
        <f t="shared" si="0"/>
        <v>-0.11207834602829161</v>
      </c>
      <c r="K41" s="98">
        <f t="shared" si="1"/>
        <v>-515</v>
      </c>
      <c r="L41" s="102">
        <f t="shared" si="4"/>
        <v>6.5708890476676536E-3</v>
      </c>
      <c r="M41" s="99">
        <f t="shared" si="2"/>
        <v>-544</v>
      </c>
      <c r="N41" s="99">
        <f t="shared" si="5"/>
        <v>0</v>
      </c>
    </row>
    <row r="42" spans="1:15">
      <c r="A42" s="43">
        <v>40</v>
      </c>
      <c r="B42" s="105" t="s">
        <v>131</v>
      </c>
      <c r="C42" s="56">
        <v>3658</v>
      </c>
      <c r="D42" s="56">
        <v>3553</v>
      </c>
      <c r="E42" s="56">
        <v>3236</v>
      </c>
      <c r="F42" s="56"/>
      <c r="G42" s="56"/>
      <c r="H42" s="56"/>
      <c r="I42" s="101">
        <f t="shared" si="3"/>
        <v>4.9529348741103544E-3</v>
      </c>
      <c r="J42" s="101">
        <f t="shared" si="0"/>
        <v>-0.11536358665937671</v>
      </c>
      <c r="K42" s="98">
        <f t="shared" si="1"/>
        <v>-422</v>
      </c>
      <c r="L42" s="102">
        <f t="shared" si="4"/>
        <v>5.3843013167296115E-3</v>
      </c>
      <c r="M42" s="99">
        <f t="shared" si="2"/>
        <v>-317</v>
      </c>
      <c r="N42" s="99">
        <f t="shared" si="5"/>
        <v>0</v>
      </c>
    </row>
    <row r="43" spans="1:15">
      <c r="A43" s="43">
        <v>41</v>
      </c>
      <c r="B43" s="105" t="s">
        <v>132</v>
      </c>
      <c r="C43" s="56">
        <v>2527</v>
      </c>
      <c r="D43" s="56">
        <v>2453</v>
      </c>
      <c r="E43" s="56">
        <v>2286</v>
      </c>
      <c r="F43" s="56"/>
      <c r="G43" s="56"/>
      <c r="H43" s="56"/>
      <c r="I43" s="101">
        <f t="shared" si="3"/>
        <v>3.4988903344302441E-3</v>
      </c>
      <c r="J43" s="101">
        <f t="shared" si="0"/>
        <v>-9.537000395726157E-2</v>
      </c>
      <c r="K43" s="98">
        <f t="shared" si="1"/>
        <v>-241</v>
      </c>
      <c r="L43" s="102">
        <f t="shared" si="4"/>
        <v>3.0749208941512709E-3</v>
      </c>
      <c r="M43" s="99">
        <f t="shared" si="2"/>
        <v>-167</v>
      </c>
      <c r="N43" s="99">
        <f t="shared" si="5"/>
        <v>0</v>
      </c>
    </row>
    <row r="44" spans="1:15">
      <c r="A44" s="43">
        <v>42</v>
      </c>
      <c r="B44" s="105" t="s">
        <v>133</v>
      </c>
      <c r="C44" s="56">
        <v>42876</v>
      </c>
      <c r="D44" s="56">
        <v>42264</v>
      </c>
      <c r="E44" s="56">
        <v>39772</v>
      </c>
      <c r="F44" s="56"/>
      <c r="G44" s="56"/>
      <c r="H44" s="56"/>
      <c r="I44" s="101">
        <f t="shared" si="3"/>
        <v>6.087395729700773E-2</v>
      </c>
      <c r="J44" s="101">
        <f t="shared" si="0"/>
        <v>-7.2394812948969114E-2</v>
      </c>
      <c r="K44" s="98">
        <f t="shared" si="1"/>
        <v>-3104</v>
      </c>
      <c r="L44" s="102">
        <f t="shared" si="4"/>
        <v>3.9603960396039604E-2</v>
      </c>
      <c r="M44" s="99">
        <f t="shared" si="2"/>
        <v>-2492</v>
      </c>
      <c r="N44" s="99">
        <f t="shared" si="5"/>
        <v>0</v>
      </c>
    </row>
    <row r="45" spans="1:15">
      <c r="A45" s="43">
        <v>43</v>
      </c>
      <c r="B45" s="105" t="s">
        <v>134</v>
      </c>
      <c r="C45" s="56">
        <v>7056</v>
      </c>
      <c r="D45" s="56">
        <v>6938</v>
      </c>
      <c r="E45" s="56">
        <v>6606</v>
      </c>
      <c r="F45" s="56"/>
      <c r="G45" s="56"/>
      <c r="H45" s="56"/>
      <c r="I45" s="101">
        <f t="shared" si="3"/>
        <v>1.0110966556975588E-2</v>
      </c>
      <c r="J45" s="101">
        <f t="shared" si="0"/>
        <v>-6.3775510204081634E-2</v>
      </c>
      <c r="K45" s="98">
        <f t="shared" si="1"/>
        <v>-450</v>
      </c>
      <c r="L45" s="102">
        <f t="shared" si="4"/>
        <v>5.7415535367969783E-3</v>
      </c>
      <c r="M45" s="99">
        <f t="shared" si="2"/>
        <v>-332</v>
      </c>
      <c r="N45" s="99">
        <f t="shared" si="5"/>
        <v>0</v>
      </c>
    </row>
    <row r="46" spans="1:15">
      <c r="A46" s="43">
        <v>44</v>
      </c>
      <c r="B46" s="105" t="s">
        <v>135</v>
      </c>
      <c r="C46" s="56">
        <v>12259</v>
      </c>
      <c r="D46" s="56">
        <v>11891</v>
      </c>
      <c r="E46" s="56">
        <v>10721</v>
      </c>
      <c r="F46" s="56"/>
      <c r="G46" s="56"/>
      <c r="H46" s="56"/>
      <c r="I46" s="101">
        <f t="shared" si="3"/>
        <v>1.6409275273589961E-2</v>
      </c>
      <c r="J46" s="101">
        <f t="shared" si="0"/>
        <v>-0.12545884656170977</v>
      </c>
      <c r="K46" s="98">
        <f t="shared" si="1"/>
        <v>-1538</v>
      </c>
      <c r="L46" s="102">
        <f t="shared" si="4"/>
        <v>1.9623354087986117E-2</v>
      </c>
      <c r="M46" s="99">
        <f t="shared" si="2"/>
        <v>-1170</v>
      </c>
      <c r="N46" s="99">
        <f t="shared" si="5"/>
        <v>0</v>
      </c>
    </row>
    <row r="47" spans="1:15">
      <c r="A47" s="43">
        <v>45</v>
      </c>
      <c r="B47" s="105" t="s">
        <v>136</v>
      </c>
      <c r="C47" s="56">
        <v>33296</v>
      </c>
      <c r="D47" s="56">
        <v>32795</v>
      </c>
      <c r="E47" s="56">
        <v>27800</v>
      </c>
      <c r="F47" s="56"/>
      <c r="G47" s="56"/>
      <c r="H47" s="56"/>
      <c r="I47" s="101">
        <f t="shared" si="3"/>
        <v>4.2549934950639016E-2</v>
      </c>
      <c r="J47" s="101">
        <f t="shared" si="0"/>
        <v>-0.16506487265737627</v>
      </c>
      <c r="K47" s="98">
        <f t="shared" si="1"/>
        <v>-5496</v>
      </c>
      <c r="L47" s="102">
        <f t="shared" si="4"/>
        <v>7.0123507196080431E-2</v>
      </c>
      <c r="M47" s="99">
        <f t="shared" si="2"/>
        <v>-4995</v>
      </c>
      <c r="N47" s="99">
        <f t="shared" si="5"/>
        <v>0</v>
      </c>
    </row>
    <row r="48" spans="1:15">
      <c r="A48" s="43">
        <v>46</v>
      </c>
      <c r="B48" s="105" t="s">
        <v>137</v>
      </c>
      <c r="C48" s="56">
        <v>10377</v>
      </c>
      <c r="D48" s="56">
        <v>10261</v>
      </c>
      <c r="E48" s="56">
        <v>9508</v>
      </c>
      <c r="F48" s="56"/>
      <c r="G48" s="56"/>
      <c r="H48" s="56"/>
      <c r="I48" s="101">
        <f t="shared" si="3"/>
        <v>1.4552689982398408E-2</v>
      </c>
      <c r="J48" s="101">
        <f t="shared" si="0"/>
        <v>-8.3742892936301438E-2</v>
      </c>
      <c r="K48" s="98">
        <f t="shared" si="1"/>
        <v>-869</v>
      </c>
      <c r="L48" s="102">
        <f t="shared" si="4"/>
        <v>1.1087577829947943E-2</v>
      </c>
      <c r="M48" s="99">
        <f t="shared" si="2"/>
        <v>-753</v>
      </c>
      <c r="N48" s="99">
        <f t="shared" si="5"/>
        <v>0</v>
      </c>
    </row>
    <row r="49" spans="1:14">
      <c r="A49" s="43">
        <v>47</v>
      </c>
      <c r="B49" s="105" t="s">
        <v>138</v>
      </c>
      <c r="C49" s="56">
        <v>7847</v>
      </c>
      <c r="D49" s="56">
        <v>7806</v>
      </c>
      <c r="E49" s="56">
        <v>6662</v>
      </c>
      <c r="F49" s="56"/>
      <c r="G49" s="56"/>
      <c r="H49" s="56"/>
      <c r="I49" s="101">
        <f t="shared" si="3"/>
        <v>1.019667865615673E-2</v>
      </c>
      <c r="J49" s="101">
        <f t="shared" si="0"/>
        <v>-0.15101312603542755</v>
      </c>
      <c r="K49" s="98">
        <f t="shared" si="1"/>
        <v>-1185</v>
      </c>
      <c r="L49" s="102">
        <f t="shared" si="4"/>
        <v>1.5119424313565378E-2</v>
      </c>
      <c r="M49" s="99">
        <f t="shared" si="2"/>
        <v>-1144</v>
      </c>
      <c r="N49" s="99">
        <f t="shared" si="5"/>
        <v>0</v>
      </c>
    </row>
    <row r="50" spans="1:14">
      <c r="A50" s="43">
        <v>48</v>
      </c>
      <c r="B50" s="105" t="s">
        <v>139</v>
      </c>
      <c r="C50" s="56">
        <v>11429</v>
      </c>
      <c r="D50" s="56">
        <v>11186</v>
      </c>
      <c r="E50" s="56">
        <v>10029</v>
      </c>
      <c r="F50" s="56"/>
      <c r="G50" s="56"/>
      <c r="H50" s="56"/>
      <c r="I50" s="101">
        <f t="shared" si="3"/>
        <v>1.5350118619422974E-2</v>
      </c>
      <c r="J50" s="101">
        <f t="shared" si="0"/>
        <v>-0.12249540642225916</v>
      </c>
      <c r="K50" s="98">
        <f t="shared" si="1"/>
        <v>-1400</v>
      </c>
      <c r="L50" s="102">
        <f t="shared" si="4"/>
        <v>1.7862611003368379E-2</v>
      </c>
      <c r="M50" s="99">
        <f t="shared" si="2"/>
        <v>-1157</v>
      </c>
      <c r="N50" s="99">
        <f t="shared" si="5"/>
        <v>0</v>
      </c>
    </row>
    <row r="51" spans="1:14">
      <c r="A51" s="43">
        <v>49</v>
      </c>
      <c r="B51" s="105" t="s">
        <v>140</v>
      </c>
      <c r="C51" s="56">
        <v>3334</v>
      </c>
      <c r="D51" s="56">
        <v>3299</v>
      </c>
      <c r="E51" s="56">
        <v>2866</v>
      </c>
      <c r="F51" s="56"/>
      <c r="G51" s="56"/>
      <c r="H51" s="56"/>
      <c r="I51" s="101">
        <f t="shared" si="3"/>
        <v>4.3866227902349432E-3</v>
      </c>
      <c r="J51" s="101">
        <f t="shared" si="0"/>
        <v>-0.14037192561487702</v>
      </c>
      <c r="K51" s="98">
        <f t="shared" si="1"/>
        <v>-468</v>
      </c>
      <c r="L51" s="102">
        <f t="shared" si="4"/>
        <v>5.9712156782688579E-3</v>
      </c>
      <c r="M51" s="99">
        <f t="shared" si="2"/>
        <v>-433</v>
      </c>
      <c r="N51" s="99">
        <f t="shared" si="5"/>
        <v>0</v>
      </c>
    </row>
    <row r="52" spans="1:14">
      <c r="A52" s="43">
        <v>50</v>
      </c>
      <c r="B52" s="105" t="s">
        <v>141</v>
      </c>
      <c r="C52" s="56">
        <v>7774</v>
      </c>
      <c r="D52" s="56">
        <v>7661</v>
      </c>
      <c r="E52" s="56">
        <v>6934</v>
      </c>
      <c r="F52" s="56"/>
      <c r="G52" s="56"/>
      <c r="H52" s="56"/>
      <c r="I52" s="101">
        <f t="shared" si="3"/>
        <v>1.0612994566465141E-2</v>
      </c>
      <c r="J52" s="101">
        <f t="shared" si="0"/>
        <v>-0.10805248263442244</v>
      </c>
      <c r="K52" s="98">
        <f t="shared" si="1"/>
        <v>-840</v>
      </c>
      <c r="L52" s="102">
        <f t="shared" si="4"/>
        <v>1.0717566602021026E-2</v>
      </c>
      <c r="M52" s="99">
        <f t="shared" si="2"/>
        <v>-727</v>
      </c>
      <c r="N52" s="99">
        <f t="shared" si="5"/>
        <v>0</v>
      </c>
    </row>
    <row r="53" spans="1:14">
      <c r="A53" s="43">
        <v>51</v>
      </c>
      <c r="B53" s="105" t="s">
        <v>142</v>
      </c>
      <c r="C53" s="56">
        <v>12987</v>
      </c>
      <c r="D53" s="56">
        <v>12862</v>
      </c>
      <c r="E53" s="56">
        <v>12193</v>
      </c>
      <c r="F53" s="56"/>
      <c r="G53" s="56"/>
      <c r="H53" s="56"/>
      <c r="I53" s="101">
        <f t="shared" si="3"/>
        <v>1.8662279023494297E-2</v>
      </c>
      <c r="J53" s="101">
        <f t="shared" si="0"/>
        <v>-6.1138061138061139E-2</v>
      </c>
      <c r="K53" s="98">
        <f t="shared" si="1"/>
        <v>-794</v>
      </c>
      <c r="L53" s="102">
        <f t="shared" si="4"/>
        <v>1.0130652240481781E-2</v>
      </c>
      <c r="M53" s="99">
        <f t="shared" si="2"/>
        <v>-669</v>
      </c>
      <c r="N53" s="99">
        <f t="shared" si="5"/>
        <v>0</v>
      </c>
    </row>
    <row r="54" spans="1:14">
      <c r="A54" s="43">
        <v>52</v>
      </c>
      <c r="B54" s="105" t="s">
        <v>143</v>
      </c>
      <c r="C54" s="56">
        <v>10262</v>
      </c>
      <c r="D54" s="56">
        <v>10094</v>
      </c>
      <c r="E54" s="56">
        <v>8852</v>
      </c>
      <c r="F54" s="56"/>
      <c r="G54" s="56"/>
      <c r="H54" s="56"/>
      <c r="I54" s="101">
        <f t="shared" si="3"/>
        <v>1.35486339634193E-2</v>
      </c>
      <c r="J54" s="101">
        <f t="shared" si="0"/>
        <v>-0.13740011693626974</v>
      </c>
      <c r="K54" s="98">
        <f t="shared" si="1"/>
        <v>-1410</v>
      </c>
      <c r="L54" s="102">
        <f t="shared" si="4"/>
        <v>1.7990201081963867E-2</v>
      </c>
      <c r="M54" s="99">
        <f t="shared" si="2"/>
        <v>-1242</v>
      </c>
      <c r="N54" s="99">
        <f t="shared" si="5"/>
        <v>0</v>
      </c>
    </row>
    <row r="55" spans="1:14">
      <c r="A55" s="43">
        <v>53</v>
      </c>
      <c r="B55" s="105" t="s">
        <v>144</v>
      </c>
      <c r="C55" s="56">
        <v>8263</v>
      </c>
      <c r="D55" s="56">
        <v>7175</v>
      </c>
      <c r="E55" s="56">
        <v>6146</v>
      </c>
      <c r="F55" s="56"/>
      <c r="G55" s="56"/>
      <c r="H55" s="56"/>
      <c r="I55" s="101">
        <f t="shared" si="3"/>
        <v>9.406902885130481E-3</v>
      </c>
      <c r="J55" s="101">
        <f t="shared" si="0"/>
        <v>-0.25620234781556334</v>
      </c>
      <c r="K55" s="98">
        <f t="shared" si="1"/>
        <v>-2117</v>
      </c>
      <c r="L55" s="102">
        <f t="shared" si="4"/>
        <v>2.7010819638664897E-2</v>
      </c>
      <c r="M55" s="99">
        <f t="shared" si="2"/>
        <v>-1029</v>
      </c>
      <c r="N55" s="99">
        <f t="shared" si="5"/>
        <v>0</v>
      </c>
    </row>
    <row r="56" spans="1:14">
      <c r="A56" s="43">
        <v>54</v>
      </c>
      <c r="B56" s="105" t="s">
        <v>145</v>
      </c>
      <c r="C56" s="56">
        <v>8782</v>
      </c>
      <c r="D56" s="56">
        <v>8382</v>
      </c>
      <c r="E56" s="56">
        <v>7594</v>
      </c>
      <c r="F56" s="56"/>
      <c r="G56" s="56"/>
      <c r="H56" s="56"/>
      <c r="I56" s="101">
        <f t="shared" si="3"/>
        <v>1.1623172878242901E-2</v>
      </c>
      <c r="J56" s="101">
        <f t="shared" si="0"/>
        <v>-0.13527670234570713</v>
      </c>
      <c r="K56" s="98">
        <f t="shared" si="1"/>
        <v>-1188</v>
      </c>
      <c r="L56" s="102">
        <f t="shared" si="4"/>
        <v>1.5157701337144024E-2</v>
      </c>
      <c r="M56" s="99">
        <f t="shared" si="2"/>
        <v>-788</v>
      </c>
      <c r="N56" s="99">
        <f t="shared" si="5"/>
        <v>0</v>
      </c>
    </row>
    <row r="57" spans="1:14">
      <c r="A57" s="43">
        <v>55</v>
      </c>
      <c r="B57" s="105" t="s">
        <v>146</v>
      </c>
      <c r="C57" s="56">
        <v>20397</v>
      </c>
      <c r="D57" s="56">
        <v>20420</v>
      </c>
      <c r="E57" s="56">
        <v>17125</v>
      </c>
      <c r="F57" s="56"/>
      <c r="G57" s="56"/>
      <c r="H57" s="56"/>
      <c r="I57" s="101">
        <f t="shared" si="3"/>
        <v>2.6211066044233566E-2</v>
      </c>
      <c r="J57" s="101">
        <f t="shared" si="0"/>
        <v>-0.16041574741383538</v>
      </c>
      <c r="K57" s="98">
        <f t="shared" si="1"/>
        <v>-3272</v>
      </c>
      <c r="L57" s="102">
        <f t="shared" si="4"/>
        <v>4.1747473716443807E-2</v>
      </c>
      <c r="M57" s="99">
        <f t="shared" si="2"/>
        <v>-3295</v>
      </c>
      <c r="N57" s="99">
        <f t="shared" si="5"/>
        <v>0</v>
      </c>
    </row>
    <row r="58" spans="1:14">
      <c r="A58" s="43">
        <v>56</v>
      </c>
      <c r="B58" s="105" t="s">
        <v>147</v>
      </c>
      <c r="C58" s="56">
        <v>1709</v>
      </c>
      <c r="D58" s="56">
        <v>1788</v>
      </c>
      <c r="E58" s="56">
        <v>1339</v>
      </c>
      <c r="F58" s="56"/>
      <c r="G58" s="56"/>
      <c r="H58" s="56"/>
      <c r="I58" s="101">
        <f t="shared" si="3"/>
        <v>2.0494375143491239E-3</v>
      </c>
      <c r="J58" s="101">
        <f t="shared" si="0"/>
        <v>-0.21650087770626097</v>
      </c>
      <c r="K58" s="98">
        <f t="shared" si="1"/>
        <v>-370</v>
      </c>
      <c r="L58" s="102">
        <f t="shared" si="4"/>
        <v>4.7208329080330709E-3</v>
      </c>
      <c r="M58" s="99">
        <f t="shared" si="2"/>
        <v>-449</v>
      </c>
      <c r="N58" s="99">
        <f t="shared" si="5"/>
        <v>0</v>
      </c>
    </row>
    <row r="59" spans="1:14">
      <c r="A59" s="43">
        <v>57</v>
      </c>
      <c r="B59" s="105" t="s">
        <v>148</v>
      </c>
      <c r="C59" s="56">
        <v>3243</v>
      </c>
      <c r="D59" s="56">
        <v>3173</v>
      </c>
      <c r="E59" s="56">
        <v>2789</v>
      </c>
      <c r="F59" s="56"/>
      <c r="G59" s="56"/>
      <c r="H59" s="56"/>
      <c r="I59" s="101">
        <f t="shared" si="3"/>
        <v>4.2687686538608709E-3</v>
      </c>
      <c r="J59" s="101">
        <f t="shared" si="0"/>
        <v>-0.13999383287079864</v>
      </c>
      <c r="K59" s="98">
        <f t="shared" si="1"/>
        <v>-454</v>
      </c>
      <c r="L59" s="102">
        <f t="shared" si="4"/>
        <v>5.7925895682351741E-3</v>
      </c>
      <c r="M59" s="99">
        <f t="shared" si="2"/>
        <v>-384</v>
      </c>
      <c r="N59" s="99">
        <f t="shared" si="5"/>
        <v>0</v>
      </c>
    </row>
    <row r="60" spans="1:14">
      <c r="A60" s="43">
        <v>58</v>
      </c>
      <c r="B60" s="105" t="s">
        <v>149</v>
      </c>
      <c r="C60" s="56">
        <v>13287</v>
      </c>
      <c r="D60" s="56">
        <v>13087</v>
      </c>
      <c r="E60" s="56">
        <v>12195</v>
      </c>
      <c r="F60" s="56"/>
      <c r="G60" s="56"/>
      <c r="H60" s="56"/>
      <c r="I60" s="101">
        <f t="shared" si="3"/>
        <v>1.8665340169893626E-2</v>
      </c>
      <c r="J60" s="101">
        <f t="shared" si="0"/>
        <v>-8.218559494242493E-2</v>
      </c>
      <c r="K60" s="98">
        <f t="shared" si="1"/>
        <v>-1092</v>
      </c>
      <c r="L60" s="102">
        <f t="shared" si="4"/>
        <v>1.3932836582627334E-2</v>
      </c>
      <c r="M60" s="99">
        <f t="shared" si="2"/>
        <v>-892</v>
      </c>
      <c r="N60" s="99">
        <f t="shared" si="5"/>
        <v>0</v>
      </c>
    </row>
    <row r="61" spans="1:14">
      <c r="A61" s="43">
        <v>59</v>
      </c>
      <c r="B61" s="105" t="s">
        <v>150</v>
      </c>
      <c r="C61" s="56">
        <v>6833</v>
      </c>
      <c r="D61" s="56">
        <v>6685</v>
      </c>
      <c r="E61" s="56">
        <v>5966</v>
      </c>
      <c r="F61" s="56"/>
      <c r="G61" s="56"/>
      <c r="H61" s="56"/>
      <c r="I61" s="101">
        <f t="shared" si="3"/>
        <v>9.1313997091910914E-3</v>
      </c>
      <c r="J61" s="101">
        <f t="shared" si="0"/>
        <v>-0.12688423825552467</v>
      </c>
      <c r="K61" s="98">
        <f t="shared" si="1"/>
        <v>-867</v>
      </c>
      <c r="L61" s="102">
        <f t="shared" si="4"/>
        <v>1.1062059814228845E-2</v>
      </c>
      <c r="M61" s="99">
        <f t="shared" si="2"/>
        <v>-719</v>
      </c>
      <c r="N61" s="99">
        <f t="shared" si="5"/>
        <v>0</v>
      </c>
    </row>
    <row r="62" spans="1:14">
      <c r="A62" s="43">
        <v>60</v>
      </c>
      <c r="B62" s="105" t="s">
        <v>151</v>
      </c>
      <c r="C62" s="56">
        <v>9858</v>
      </c>
      <c r="D62" s="56">
        <v>9466</v>
      </c>
      <c r="E62" s="56">
        <v>8091</v>
      </c>
      <c r="F62" s="56"/>
      <c r="G62" s="56"/>
      <c r="H62" s="56"/>
      <c r="I62" s="101">
        <f t="shared" si="3"/>
        <v>1.238386775847555E-2</v>
      </c>
      <c r="J62" s="101">
        <f t="shared" si="0"/>
        <v>-0.17924528301886791</v>
      </c>
      <c r="K62" s="98">
        <f t="shared" si="1"/>
        <v>-1767</v>
      </c>
      <c r="L62" s="102">
        <f t="shared" si="4"/>
        <v>2.2545166887822803E-2</v>
      </c>
      <c r="M62" s="99">
        <f t="shared" si="2"/>
        <v>-1375</v>
      </c>
      <c r="N62" s="99">
        <f t="shared" si="5"/>
        <v>0</v>
      </c>
    </row>
    <row r="63" spans="1:14">
      <c r="A63" s="43">
        <v>61</v>
      </c>
      <c r="B63" s="105" t="s">
        <v>152</v>
      </c>
      <c r="C63" s="56">
        <v>4933</v>
      </c>
      <c r="D63" s="56">
        <v>4680</v>
      </c>
      <c r="E63" s="56">
        <v>3871</v>
      </c>
      <c r="F63" s="56"/>
      <c r="G63" s="56"/>
      <c r="H63" s="56"/>
      <c r="I63" s="101">
        <f t="shared" si="3"/>
        <v>5.9248488558965333E-3</v>
      </c>
      <c r="J63" s="101">
        <f t="shared" si="0"/>
        <v>-0.21528481654165821</v>
      </c>
      <c r="K63" s="98">
        <f t="shared" si="1"/>
        <v>-1062</v>
      </c>
      <c r="L63" s="102">
        <f t="shared" si="4"/>
        <v>1.355006634684087E-2</v>
      </c>
      <c r="M63" s="99">
        <f t="shared" si="2"/>
        <v>-809</v>
      </c>
      <c r="N63" s="99">
        <f t="shared" si="5"/>
        <v>0</v>
      </c>
    </row>
    <row r="64" spans="1:14">
      <c r="A64" s="43">
        <v>62</v>
      </c>
      <c r="B64" s="105" t="s">
        <v>153</v>
      </c>
      <c r="C64" s="56">
        <v>1017</v>
      </c>
      <c r="D64" s="56">
        <v>1042</v>
      </c>
      <c r="E64" s="56">
        <v>926</v>
      </c>
      <c r="F64" s="56"/>
      <c r="G64" s="56"/>
      <c r="H64" s="56"/>
      <c r="I64" s="101">
        <f t="shared" si="3"/>
        <v>1.4173107828881915E-3</v>
      </c>
      <c r="J64" s="101">
        <f t="shared" si="0"/>
        <v>-8.9478859390363819E-2</v>
      </c>
      <c r="K64" s="98">
        <f t="shared" si="1"/>
        <v>-91</v>
      </c>
      <c r="L64" s="102">
        <f t="shared" si="4"/>
        <v>1.1610697152189446E-3</v>
      </c>
      <c r="M64" s="99">
        <f t="shared" si="2"/>
        <v>-116</v>
      </c>
      <c r="N64" s="99">
        <f t="shared" si="5"/>
        <v>0</v>
      </c>
    </row>
    <row r="65" spans="1:14">
      <c r="A65" s="43">
        <v>63</v>
      </c>
      <c r="B65" s="105" t="s">
        <v>154</v>
      </c>
      <c r="C65" s="56">
        <v>18930</v>
      </c>
      <c r="D65" s="56">
        <v>19440</v>
      </c>
      <c r="E65" s="56">
        <v>19041</v>
      </c>
      <c r="F65" s="56"/>
      <c r="G65" s="56"/>
      <c r="H65" s="56"/>
      <c r="I65" s="101">
        <f t="shared" si="3"/>
        <v>2.9143644294788398E-2</v>
      </c>
      <c r="J65" s="101">
        <f t="shared" si="0"/>
        <v>5.8637083993660858E-3</v>
      </c>
      <c r="K65" s="98">
        <f t="shared" si="1"/>
        <v>111</v>
      </c>
      <c r="L65" s="102">
        <f t="shared" si="4"/>
        <v>-1.4162498724099215E-3</v>
      </c>
      <c r="M65" s="99">
        <f t="shared" si="2"/>
        <v>-399</v>
      </c>
      <c r="N65" s="99">
        <f t="shared" si="5"/>
        <v>0</v>
      </c>
    </row>
    <row r="66" spans="1:14">
      <c r="A66" s="43">
        <v>64</v>
      </c>
      <c r="B66" s="105" t="s">
        <v>155</v>
      </c>
      <c r="C66" s="56">
        <v>7359</v>
      </c>
      <c r="D66" s="56">
        <v>7257</v>
      </c>
      <c r="E66" s="56">
        <v>6553</v>
      </c>
      <c r="F66" s="56"/>
      <c r="G66" s="56"/>
      <c r="H66" s="56"/>
      <c r="I66" s="101">
        <f t="shared" si="3"/>
        <v>1.0029846177393434E-2</v>
      </c>
      <c r="J66" s="101">
        <f t="shared" si="0"/>
        <v>-0.10952575078135617</v>
      </c>
      <c r="K66" s="98">
        <f t="shared" si="1"/>
        <v>-806</v>
      </c>
      <c r="L66" s="102">
        <f t="shared" si="4"/>
        <v>1.0283760334796365E-2</v>
      </c>
      <c r="M66" s="99">
        <f t="shared" si="2"/>
        <v>-704</v>
      </c>
      <c r="N66" s="99">
        <f t="shared" si="5"/>
        <v>0</v>
      </c>
    </row>
    <row r="67" spans="1:14">
      <c r="A67" s="43">
        <v>65</v>
      </c>
      <c r="B67" s="105" t="s">
        <v>156</v>
      </c>
      <c r="C67" s="56">
        <v>2802</v>
      </c>
      <c r="D67" s="56">
        <v>3441</v>
      </c>
      <c r="E67" s="56">
        <v>3577</v>
      </c>
      <c r="F67" s="56"/>
      <c r="G67" s="56"/>
      <c r="H67" s="56"/>
      <c r="I67" s="101">
        <f t="shared" si="3"/>
        <v>5.4748603351955308E-3</v>
      </c>
      <c r="J67" s="101">
        <f t="shared" ref="J67:J84" si="6">(E67-C67)/C67</f>
        <v>0.27658815132048536</v>
      </c>
      <c r="K67" s="98">
        <f t="shared" ref="K67:K83" si="7">E67-C67</f>
        <v>775</v>
      </c>
      <c r="L67" s="102">
        <f t="shared" si="4"/>
        <v>-9.888231091150352E-3</v>
      </c>
      <c r="M67" s="99">
        <f t="shared" ref="M67:M83" si="8">E67-D67</f>
        <v>136</v>
      </c>
      <c r="N67" s="99">
        <f t="shared" si="5"/>
        <v>0</v>
      </c>
    </row>
    <row r="68" spans="1:14">
      <c r="A68" s="43">
        <v>66</v>
      </c>
      <c r="B68" s="105" t="s">
        <v>157</v>
      </c>
      <c r="C68" s="56">
        <v>12559</v>
      </c>
      <c r="D68" s="56">
        <v>12354</v>
      </c>
      <c r="E68" s="56">
        <v>11535</v>
      </c>
      <c r="F68" s="56"/>
      <c r="G68" s="56"/>
      <c r="H68" s="56"/>
      <c r="I68" s="101">
        <f t="shared" ref="I68:I83" si="9">E68/$E$84</f>
        <v>1.7655161858115866E-2</v>
      </c>
      <c r="J68" s="101">
        <f t="shared" si="6"/>
        <v>-8.1535154072776492E-2</v>
      </c>
      <c r="K68" s="98">
        <f t="shared" si="7"/>
        <v>-1024</v>
      </c>
      <c r="L68" s="102">
        <f t="shared" ref="L68:L84" si="10">K68/$K$84</f>
        <v>1.3065224048178014E-2</v>
      </c>
      <c r="M68" s="99">
        <f t="shared" si="8"/>
        <v>-819</v>
      </c>
      <c r="N68" s="99">
        <f t="shared" ref="N68:N84" si="11">H68-G68</f>
        <v>0</v>
      </c>
    </row>
    <row r="69" spans="1:14">
      <c r="A69" s="43">
        <v>67</v>
      </c>
      <c r="B69" s="105" t="s">
        <v>158</v>
      </c>
      <c r="C69" s="56">
        <v>1426</v>
      </c>
      <c r="D69" s="56">
        <v>1385</v>
      </c>
      <c r="E69" s="56">
        <v>1239</v>
      </c>
      <c r="F69" s="56"/>
      <c r="G69" s="56"/>
      <c r="H69" s="56"/>
      <c r="I69" s="101">
        <f t="shared" si="9"/>
        <v>1.8963801943827963E-3</v>
      </c>
      <c r="J69" s="101">
        <f t="shared" si="6"/>
        <v>-0.13113604488078542</v>
      </c>
      <c r="K69" s="98">
        <f t="shared" si="7"/>
        <v>-187</v>
      </c>
      <c r="L69" s="102">
        <f t="shared" si="10"/>
        <v>2.3859344697356333E-3</v>
      </c>
      <c r="M69" s="99">
        <f t="shared" si="8"/>
        <v>-146</v>
      </c>
      <c r="N69" s="99">
        <f t="shared" si="11"/>
        <v>0</v>
      </c>
    </row>
    <row r="70" spans="1:14">
      <c r="A70" s="43">
        <v>68</v>
      </c>
      <c r="B70" s="105" t="s">
        <v>159</v>
      </c>
      <c r="C70" s="56">
        <v>10003</v>
      </c>
      <c r="D70" s="56">
        <v>9786</v>
      </c>
      <c r="E70" s="56">
        <v>8895</v>
      </c>
      <c r="F70" s="56"/>
      <c r="G70" s="56"/>
      <c r="H70" s="56"/>
      <c r="I70" s="101">
        <f t="shared" si="9"/>
        <v>1.3614448611004821E-2</v>
      </c>
      <c r="J70" s="101">
        <f t="shared" si="6"/>
        <v>-0.11076676996900929</v>
      </c>
      <c r="K70" s="98">
        <f t="shared" si="7"/>
        <v>-1108</v>
      </c>
      <c r="L70" s="102">
        <f t="shared" si="10"/>
        <v>1.4136980708380117E-2</v>
      </c>
      <c r="M70" s="99">
        <f t="shared" si="8"/>
        <v>-891</v>
      </c>
      <c r="N70" s="99">
        <f t="shared" si="11"/>
        <v>0</v>
      </c>
    </row>
    <row r="71" spans="1:14">
      <c r="A71" s="43">
        <v>69</v>
      </c>
      <c r="B71" s="105" t="s">
        <v>160</v>
      </c>
      <c r="C71" s="56">
        <v>1682</v>
      </c>
      <c r="D71" s="56">
        <v>1612</v>
      </c>
      <c r="E71" s="56">
        <v>1509</v>
      </c>
      <c r="F71" s="56"/>
      <c r="G71" s="56"/>
      <c r="H71" s="56"/>
      <c r="I71" s="101">
        <f t="shared" si="9"/>
        <v>2.3096349582918804E-3</v>
      </c>
      <c r="J71" s="101">
        <f t="shared" si="6"/>
        <v>-0.1028537455410226</v>
      </c>
      <c r="K71" s="98">
        <f t="shared" si="7"/>
        <v>-173</v>
      </c>
      <c r="L71" s="102">
        <f t="shared" si="10"/>
        <v>2.2073083597019495E-3</v>
      </c>
      <c r="M71" s="99">
        <f t="shared" si="8"/>
        <v>-103</v>
      </c>
      <c r="N71" s="99">
        <f t="shared" si="11"/>
        <v>0</v>
      </c>
    </row>
    <row r="72" spans="1:14">
      <c r="A72" s="43">
        <v>70</v>
      </c>
      <c r="B72" s="105" t="s">
        <v>161</v>
      </c>
      <c r="C72" s="56">
        <v>5824</v>
      </c>
      <c r="D72" s="56">
        <v>5771</v>
      </c>
      <c r="E72" s="56">
        <v>5254</v>
      </c>
      <c r="F72" s="56"/>
      <c r="G72" s="56"/>
      <c r="H72" s="56"/>
      <c r="I72" s="101">
        <f t="shared" si="9"/>
        <v>8.0416315910308411E-3</v>
      </c>
      <c r="J72" s="101">
        <f t="shared" si="6"/>
        <v>-9.787087912087912E-2</v>
      </c>
      <c r="K72" s="98">
        <f t="shared" si="7"/>
        <v>-570</v>
      </c>
      <c r="L72" s="102">
        <f t="shared" si="10"/>
        <v>7.2726344799428399E-3</v>
      </c>
      <c r="M72" s="99">
        <f t="shared" si="8"/>
        <v>-517</v>
      </c>
      <c r="N72" s="99">
        <f t="shared" si="11"/>
        <v>0</v>
      </c>
    </row>
    <row r="73" spans="1:14">
      <c r="A73" s="43">
        <v>71</v>
      </c>
      <c r="B73" s="105" t="s">
        <v>162</v>
      </c>
      <c r="C73" s="56">
        <v>3222</v>
      </c>
      <c r="D73" s="56">
        <v>3135</v>
      </c>
      <c r="E73" s="56">
        <v>2817</v>
      </c>
      <c r="F73" s="56"/>
      <c r="G73" s="56"/>
      <c r="H73" s="56"/>
      <c r="I73" s="101">
        <f t="shared" si="9"/>
        <v>4.3116247034514429E-3</v>
      </c>
      <c r="J73" s="101">
        <f t="shared" si="6"/>
        <v>-0.12569832402234637</v>
      </c>
      <c r="K73" s="98">
        <f t="shared" si="7"/>
        <v>-405</v>
      </c>
      <c r="L73" s="102">
        <f t="shared" si="10"/>
        <v>5.167398183117281E-3</v>
      </c>
      <c r="M73" s="99">
        <f t="shared" si="8"/>
        <v>-318</v>
      </c>
      <c r="N73" s="99">
        <f t="shared" si="11"/>
        <v>0</v>
      </c>
    </row>
    <row r="74" spans="1:14">
      <c r="A74" s="43">
        <v>72</v>
      </c>
      <c r="B74" s="105" t="s">
        <v>163</v>
      </c>
      <c r="C74" s="56">
        <v>2666</v>
      </c>
      <c r="D74" s="56">
        <v>2783</v>
      </c>
      <c r="E74" s="56">
        <v>901</v>
      </c>
      <c r="F74" s="56"/>
      <c r="G74" s="56"/>
      <c r="H74" s="56"/>
      <c r="I74" s="101">
        <f t="shared" si="9"/>
        <v>1.3790464528966098E-3</v>
      </c>
      <c r="J74" s="101">
        <f t="shared" si="6"/>
        <v>-0.66204051012753184</v>
      </c>
      <c r="K74" s="98">
        <f t="shared" si="7"/>
        <v>-1765</v>
      </c>
      <c r="L74" s="102">
        <f t="shared" si="10"/>
        <v>2.2519648872103705E-2</v>
      </c>
      <c r="M74" s="99">
        <f t="shared" si="8"/>
        <v>-1882</v>
      </c>
      <c r="N74" s="99">
        <f t="shared" si="11"/>
        <v>0</v>
      </c>
    </row>
    <row r="75" spans="1:14">
      <c r="A75" s="43">
        <v>73</v>
      </c>
      <c r="B75" s="105" t="s">
        <v>164</v>
      </c>
      <c r="C75" s="56">
        <v>976</v>
      </c>
      <c r="D75" s="56">
        <v>1064</v>
      </c>
      <c r="E75" s="56">
        <v>1188</v>
      </c>
      <c r="F75" s="56"/>
      <c r="G75" s="56"/>
      <c r="H75" s="56"/>
      <c r="I75" s="101">
        <f t="shared" si="9"/>
        <v>1.8183209611999695E-3</v>
      </c>
      <c r="J75" s="101">
        <f t="shared" si="6"/>
        <v>0.21721311475409835</v>
      </c>
      <c r="K75" s="98">
        <f t="shared" si="7"/>
        <v>212</v>
      </c>
      <c r="L75" s="102">
        <f t="shared" si="10"/>
        <v>-2.7049096662243545E-3</v>
      </c>
      <c r="M75" s="99">
        <f t="shared" si="8"/>
        <v>124</v>
      </c>
      <c r="N75" s="99">
        <f t="shared" si="11"/>
        <v>0</v>
      </c>
    </row>
    <row r="76" spans="1:14">
      <c r="A76" s="43">
        <v>74</v>
      </c>
      <c r="B76" s="105" t="s">
        <v>165</v>
      </c>
      <c r="C76" s="56">
        <v>663</v>
      </c>
      <c r="D76" s="56">
        <v>646</v>
      </c>
      <c r="E76" s="56">
        <v>599</v>
      </c>
      <c r="F76" s="56"/>
      <c r="G76" s="56"/>
      <c r="H76" s="56"/>
      <c r="I76" s="101">
        <f t="shared" si="9"/>
        <v>9.168133465983011E-4</v>
      </c>
      <c r="J76" s="101">
        <f t="shared" si="6"/>
        <v>-9.6530920060331829E-2</v>
      </c>
      <c r="K76" s="98">
        <f t="shared" si="7"/>
        <v>-64</v>
      </c>
      <c r="L76" s="102">
        <f t="shared" si="10"/>
        <v>8.1657650301112587E-4</v>
      </c>
      <c r="M76" s="99">
        <f t="shared" si="8"/>
        <v>-47</v>
      </c>
      <c r="N76" s="99">
        <f t="shared" si="11"/>
        <v>0</v>
      </c>
    </row>
    <row r="77" spans="1:14">
      <c r="A77" s="43">
        <v>75</v>
      </c>
      <c r="B77" s="105" t="s">
        <v>166</v>
      </c>
      <c r="C77" s="56">
        <v>3454</v>
      </c>
      <c r="D77" s="56">
        <v>3586</v>
      </c>
      <c r="E77" s="56">
        <v>3520</v>
      </c>
      <c r="F77" s="56"/>
      <c r="G77" s="56"/>
      <c r="H77" s="56"/>
      <c r="I77" s="101">
        <f t="shared" si="9"/>
        <v>5.387617662814724E-3</v>
      </c>
      <c r="J77" s="101">
        <f t="shared" si="6"/>
        <v>1.9108280254777069E-2</v>
      </c>
      <c r="K77" s="98">
        <f t="shared" si="7"/>
        <v>66</v>
      </c>
      <c r="L77" s="102">
        <f t="shared" si="10"/>
        <v>-8.4209451873022353E-4</v>
      </c>
      <c r="M77" s="99">
        <f t="shared" si="8"/>
        <v>-66</v>
      </c>
      <c r="N77" s="99">
        <f t="shared" si="11"/>
        <v>0</v>
      </c>
    </row>
    <row r="78" spans="1:14">
      <c r="A78" s="43">
        <v>76</v>
      </c>
      <c r="B78" s="105" t="s">
        <v>167</v>
      </c>
      <c r="C78" s="56">
        <v>2034</v>
      </c>
      <c r="D78" s="56">
        <v>2041</v>
      </c>
      <c r="E78" s="56">
        <v>1606</v>
      </c>
      <c r="F78" s="56"/>
      <c r="G78" s="56"/>
      <c r="H78" s="56"/>
      <c r="I78" s="101">
        <f t="shared" si="9"/>
        <v>2.4581005586592178E-3</v>
      </c>
      <c r="J78" s="101">
        <f t="shared" si="6"/>
        <v>-0.21042281219272368</v>
      </c>
      <c r="K78" s="98">
        <f t="shared" si="7"/>
        <v>-428</v>
      </c>
      <c r="L78" s="102">
        <f t="shared" si="10"/>
        <v>5.4608553638869038E-3</v>
      </c>
      <c r="M78" s="99">
        <f t="shared" si="8"/>
        <v>-435</v>
      </c>
      <c r="N78" s="99">
        <f t="shared" si="11"/>
        <v>0</v>
      </c>
    </row>
    <row r="79" spans="1:14">
      <c r="A79" s="43">
        <v>77</v>
      </c>
      <c r="B79" s="105" t="s">
        <v>168</v>
      </c>
      <c r="C79" s="56">
        <v>1407</v>
      </c>
      <c r="D79" s="56">
        <v>1379</v>
      </c>
      <c r="E79" s="56">
        <v>1309</v>
      </c>
      <c r="F79" s="56"/>
      <c r="G79" s="56"/>
      <c r="H79" s="56"/>
      <c r="I79" s="101">
        <f t="shared" si="9"/>
        <v>2.0035203183592257E-3</v>
      </c>
      <c r="J79" s="101">
        <f t="shared" si="6"/>
        <v>-6.965174129353234E-2</v>
      </c>
      <c r="K79" s="98">
        <f t="shared" si="7"/>
        <v>-98</v>
      </c>
      <c r="L79" s="102">
        <f t="shared" si="10"/>
        <v>1.2503827702357864E-3</v>
      </c>
      <c r="M79" s="99">
        <f t="shared" si="8"/>
        <v>-70</v>
      </c>
      <c r="N79" s="99">
        <f t="shared" si="11"/>
        <v>0</v>
      </c>
    </row>
    <row r="80" spans="1:14">
      <c r="A80" s="43">
        <v>78</v>
      </c>
      <c r="B80" s="105" t="s">
        <v>169</v>
      </c>
      <c r="C80" s="56">
        <v>1106</v>
      </c>
      <c r="D80" s="56">
        <v>1121</v>
      </c>
      <c r="E80" s="56">
        <v>947</v>
      </c>
      <c r="F80" s="56"/>
      <c r="G80" s="56"/>
      <c r="H80" s="56"/>
      <c r="I80" s="101">
        <f t="shared" si="9"/>
        <v>1.4494528200811204E-3</v>
      </c>
      <c r="J80" s="101">
        <f t="shared" si="6"/>
        <v>-0.1437613019891501</v>
      </c>
      <c r="K80" s="98">
        <f t="shared" si="7"/>
        <v>-159</v>
      </c>
      <c r="L80" s="102">
        <f t="shared" si="10"/>
        <v>2.0286822496682656E-3</v>
      </c>
      <c r="M80" s="99">
        <f t="shared" si="8"/>
        <v>-174</v>
      </c>
      <c r="N80" s="99">
        <f t="shared" si="11"/>
        <v>0</v>
      </c>
    </row>
    <row r="81" spans="1:14">
      <c r="A81" s="43">
        <v>79</v>
      </c>
      <c r="B81" s="105" t="s">
        <v>170</v>
      </c>
      <c r="C81" s="56">
        <v>2375</v>
      </c>
      <c r="D81" s="56">
        <v>2455</v>
      </c>
      <c r="E81" s="56">
        <v>2413</v>
      </c>
      <c r="F81" s="56"/>
      <c r="G81" s="56"/>
      <c r="H81" s="56"/>
      <c r="I81" s="101">
        <f t="shared" si="9"/>
        <v>3.6932731307874798E-3</v>
      </c>
      <c r="J81" s="101">
        <f t="shared" si="6"/>
        <v>1.6E-2</v>
      </c>
      <c r="K81" s="98">
        <f t="shared" si="7"/>
        <v>38</v>
      </c>
      <c r="L81" s="102">
        <f t="shared" si="10"/>
        <v>-4.8484229866285598E-4</v>
      </c>
      <c r="M81" s="99">
        <f t="shared" si="8"/>
        <v>-42</v>
      </c>
      <c r="N81" s="99">
        <f t="shared" si="11"/>
        <v>0</v>
      </c>
    </row>
    <row r="82" spans="1:14">
      <c r="A82" s="43">
        <v>80</v>
      </c>
      <c r="B82" s="105" t="s">
        <v>171</v>
      </c>
      <c r="C82" s="56">
        <v>5158</v>
      </c>
      <c r="D82" s="56">
        <v>5003</v>
      </c>
      <c r="E82" s="56">
        <v>4380</v>
      </c>
      <c r="F82" s="56"/>
      <c r="G82" s="56"/>
      <c r="H82" s="56"/>
      <c r="I82" s="101">
        <f t="shared" si="9"/>
        <v>6.7039106145251395E-3</v>
      </c>
      <c r="J82" s="101">
        <f t="shared" si="6"/>
        <v>-0.1508336564559907</v>
      </c>
      <c r="K82" s="98">
        <f t="shared" si="7"/>
        <v>-778</v>
      </c>
      <c r="L82" s="102">
        <f t="shared" si="10"/>
        <v>9.9265081147289994E-3</v>
      </c>
      <c r="M82" s="99">
        <f t="shared" si="8"/>
        <v>-623</v>
      </c>
      <c r="N82" s="99">
        <f t="shared" si="11"/>
        <v>0</v>
      </c>
    </row>
    <row r="83" spans="1:14">
      <c r="A83" s="43">
        <v>81</v>
      </c>
      <c r="B83" s="105" t="s">
        <v>172</v>
      </c>
      <c r="C83" s="56">
        <v>3826</v>
      </c>
      <c r="D83" s="56">
        <v>3687</v>
      </c>
      <c r="E83" s="56">
        <v>3327</v>
      </c>
      <c r="F83" s="56"/>
      <c r="G83" s="56"/>
      <c r="H83" s="56"/>
      <c r="I83" s="101">
        <f t="shared" si="9"/>
        <v>5.0922170352797119E-3</v>
      </c>
      <c r="J83" s="101">
        <f t="shared" si="6"/>
        <v>-0.13042341871406168</v>
      </c>
      <c r="K83" s="98">
        <f t="shared" si="7"/>
        <v>-499</v>
      </c>
      <c r="L83" s="102">
        <f t="shared" si="10"/>
        <v>6.3667449219148723E-3</v>
      </c>
      <c r="M83" s="99">
        <f t="shared" si="8"/>
        <v>-360</v>
      </c>
      <c r="N83" s="99">
        <f t="shared" si="11"/>
        <v>0</v>
      </c>
    </row>
    <row r="84" spans="1:14" s="111" customFormat="1">
      <c r="A84" s="192" t="s">
        <v>173</v>
      </c>
      <c r="B84" s="192"/>
      <c r="C84" s="66">
        <v>731726</v>
      </c>
      <c r="D84" s="66">
        <v>722309</v>
      </c>
      <c r="E84" s="66">
        <v>653350</v>
      </c>
      <c r="F84" s="66"/>
      <c r="G84" s="66"/>
      <c r="H84" s="66"/>
      <c r="I84" s="101">
        <f>SUM(I3:I83)</f>
        <v>1</v>
      </c>
      <c r="J84" s="101">
        <f t="shared" si="6"/>
        <v>-0.10711113176243567</v>
      </c>
      <c r="K84" s="98">
        <f>SUM(K3:K83)</f>
        <v>-78376</v>
      </c>
      <c r="L84" s="102">
        <f t="shared" si="10"/>
        <v>1</v>
      </c>
      <c r="M84" s="98">
        <f>SUM(M3:M83)</f>
        <v>-68959</v>
      </c>
      <c r="N84" s="99">
        <f t="shared" si="11"/>
        <v>0</v>
      </c>
    </row>
    <row r="85" spans="1:14">
      <c r="C85" s="135"/>
      <c r="D85" s="134"/>
      <c r="E85" s="136"/>
      <c r="F85" s="142"/>
      <c r="G85" s="142"/>
      <c r="H85" s="142"/>
      <c r="L85" s="13"/>
    </row>
    <row r="86" spans="1:14">
      <c r="E86" s="186"/>
      <c r="F86" s="142"/>
    </row>
    <row r="87" spans="1:14">
      <c r="C87" s="135"/>
      <c r="D87" s="134"/>
      <c r="E87" s="136"/>
      <c r="F87" s="142"/>
      <c r="G87" s="142"/>
      <c r="H87" s="142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zoomScale="78" zoomScaleNormal="78" workbookViewId="0">
      <pane ySplit="2" topLeftCell="A3" activePane="bottomLeft" state="frozen"/>
      <selection activeCell="W1" sqref="W1"/>
      <selection pane="bottomLeft" activeCell="B91" sqref="B91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7.5703125" style="6" customWidth="1"/>
    <col min="15" max="16384" width="9.140625" style="6"/>
  </cols>
  <sheetData>
    <row r="1" spans="1:14" ht="15.75" thickBot="1">
      <c r="A1" s="6" t="s">
        <v>301</v>
      </c>
      <c r="C1" s="188" t="s">
        <v>281</v>
      </c>
      <c r="D1" s="188"/>
      <c r="E1" s="189"/>
      <c r="F1" s="190" t="s">
        <v>280</v>
      </c>
      <c r="G1" s="188"/>
      <c r="H1" s="189"/>
    </row>
    <row r="2" spans="1:14" ht="45">
      <c r="A2" s="18" t="s">
        <v>91</v>
      </c>
      <c r="B2" s="18" t="s">
        <v>174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62" t="s">
        <v>317</v>
      </c>
      <c r="J2" s="14" t="s">
        <v>319</v>
      </c>
      <c r="K2" s="93" t="s">
        <v>320</v>
      </c>
      <c r="L2" s="93" t="s">
        <v>325</v>
      </c>
      <c r="M2" s="97" t="s">
        <v>323</v>
      </c>
      <c r="N2" s="162" t="s">
        <v>305</v>
      </c>
    </row>
    <row r="3" spans="1:14">
      <c r="A3" s="43">
        <v>1</v>
      </c>
      <c r="B3" s="105" t="s">
        <v>92</v>
      </c>
      <c r="C3" s="32">
        <v>73369</v>
      </c>
      <c r="D3" s="32">
        <v>75285</v>
      </c>
      <c r="E3" s="32">
        <v>73924</v>
      </c>
      <c r="F3" s="32"/>
      <c r="G3" s="32"/>
      <c r="H3" s="32"/>
      <c r="I3" s="101">
        <f t="shared" ref="I3:I66" si="0">E3/$E$84</f>
        <v>2.4296133863402115E-2</v>
      </c>
      <c r="J3" s="101">
        <f t="shared" ref="J3:J66" si="1">(E3-C3)/C3</f>
        <v>7.5645027191320584E-3</v>
      </c>
      <c r="K3" s="98">
        <f t="shared" ref="K3:K66" si="2">E3-C3</f>
        <v>555</v>
      </c>
      <c r="L3" s="102">
        <f>K3/$K$84</f>
        <v>1.2587031955185631E-2</v>
      </c>
      <c r="M3" s="45">
        <f t="shared" ref="M3:M66" si="3">E3-D3</f>
        <v>-1361</v>
      </c>
      <c r="N3" s="45">
        <f>H3-G3</f>
        <v>0</v>
      </c>
    </row>
    <row r="4" spans="1:14">
      <c r="A4" s="43">
        <v>2</v>
      </c>
      <c r="B4" s="105" t="s">
        <v>93</v>
      </c>
      <c r="C4" s="32">
        <v>22716</v>
      </c>
      <c r="D4" s="32">
        <v>23233</v>
      </c>
      <c r="E4" s="32">
        <v>23024</v>
      </c>
      <c r="F4" s="32"/>
      <c r="G4" s="32"/>
      <c r="H4" s="32"/>
      <c r="I4" s="101">
        <f t="shared" si="0"/>
        <v>7.5671525630508401E-3</v>
      </c>
      <c r="J4" s="101">
        <f t="shared" si="1"/>
        <v>1.3558725127663322E-2</v>
      </c>
      <c r="K4" s="98">
        <f t="shared" si="2"/>
        <v>308</v>
      </c>
      <c r="L4" s="102">
        <f t="shared" ref="L4:L67" si="4">K4/$K$84</f>
        <v>6.9852357517066199E-3</v>
      </c>
      <c r="M4" s="45">
        <f t="shared" si="3"/>
        <v>-209</v>
      </c>
      <c r="N4" s="45">
        <f t="shared" ref="N4:N67" si="5">H4-G4</f>
        <v>0</v>
      </c>
    </row>
    <row r="5" spans="1:14">
      <c r="A5" s="43">
        <v>3</v>
      </c>
      <c r="B5" s="105" t="s">
        <v>94</v>
      </c>
      <c r="C5" s="32">
        <v>27481</v>
      </c>
      <c r="D5" s="32">
        <v>28438</v>
      </c>
      <c r="E5" s="32">
        <v>27772</v>
      </c>
      <c r="F5" s="32"/>
      <c r="G5" s="32"/>
      <c r="H5" s="32"/>
      <c r="I5" s="101">
        <f t="shared" si="0"/>
        <v>9.127647714604236E-3</v>
      </c>
      <c r="J5" s="101">
        <f t="shared" si="1"/>
        <v>1.0589134310978495E-2</v>
      </c>
      <c r="K5" s="98">
        <f t="shared" si="2"/>
        <v>291</v>
      </c>
      <c r="L5" s="102">
        <f t="shared" si="4"/>
        <v>6.5996870251513844E-3</v>
      </c>
      <c r="M5" s="45">
        <f t="shared" si="3"/>
        <v>-666</v>
      </c>
      <c r="N5" s="45">
        <f t="shared" si="5"/>
        <v>0</v>
      </c>
    </row>
    <row r="6" spans="1:14" ht="14.25" customHeight="1">
      <c r="A6" s="43">
        <v>4</v>
      </c>
      <c r="B6" s="105" t="s">
        <v>95</v>
      </c>
      <c r="C6" s="32">
        <v>16327</v>
      </c>
      <c r="D6" s="32">
        <v>15566</v>
      </c>
      <c r="E6" s="32">
        <v>15845</v>
      </c>
      <c r="F6" s="32"/>
      <c r="G6" s="32"/>
      <c r="H6" s="32"/>
      <c r="I6" s="101">
        <f t="shared" si="0"/>
        <v>5.2076760059737914E-3</v>
      </c>
      <c r="J6" s="101">
        <f t="shared" si="1"/>
        <v>-2.9521651252526489E-2</v>
      </c>
      <c r="K6" s="98">
        <f t="shared" si="2"/>
        <v>-482</v>
      </c>
      <c r="L6" s="102">
        <f t="shared" si="4"/>
        <v>-1.0931440364683737E-2</v>
      </c>
      <c r="M6" s="45">
        <f t="shared" si="3"/>
        <v>279</v>
      </c>
      <c r="N6" s="45">
        <f t="shared" si="5"/>
        <v>0</v>
      </c>
    </row>
    <row r="7" spans="1:14">
      <c r="A7" s="43">
        <v>5</v>
      </c>
      <c r="B7" s="105" t="s">
        <v>96</v>
      </c>
      <c r="C7" s="32">
        <v>16567</v>
      </c>
      <c r="D7" s="32">
        <v>17018</v>
      </c>
      <c r="E7" s="32">
        <v>16886</v>
      </c>
      <c r="F7" s="32"/>
      <c r="G7" s="32"/>
      <c r="H7" s="32"/>
      <c r="I7" s="101">
        <f t="shared" si="0"/>
        <v>5.5498148966155528E-3</v>
      </c>
      <c r="J7" s="101">
        <f t="shared" si="1"/>
        <v>1.9255145771714857E-2</v>
      </c>
      <c r="K7" s="98">
        <f t="shared" si="2"/>
        <v>319</v>
      </c>
      <c r="L7" s="102">
        <f t="shared" si="4"/>
        <v>7.2347084571247134E-3</v>
      </c>
      <c r="M7" s="45">
        <f t="shared" si="3"/>
        <v>-132</v>
      </c>
      <c r="N7" s="45">
        <f t="shared" si="5"/>
        <v>0</v>
      </c>
    </row>
    <row r="8" spans="1:14">
      <c r="A8" s="43">
        <v>6</v>
      </c>
      <c r="B8" s="105" t="s">
        <v>97</v>
      </c>
      <c r="C8" s="32">
        <v>391903</v>
      </c>
      <c r="D8" s="32">
        <v>390860</v>
      </c>
      <c r="E8" s="32">
        <v>386825</v>
      </c>
      <c r="F8" s="32"/>
      <c r="G8" s="32"/>
      <c r="H8" s="32"/>
      <c r="I8" s="101">
        <f t="shared" si="0"/>
        <v>0.12713532792747312</v>
      </c>
      <c r="J8" s="101">
        <f t="shared" si="1"/>
        <v>-1.2957287900322273E-2</v>
      </c>
      <c r="K8" s="98">
        <f t="shared" si="2"/>
        <v>-5078</v>
      </c>
      <c r="L8" s="102">
        <f t="shared" si="4"/>
        <v>-0.11516567255573447</v>
      </c>
      <c r="M8" s="45">
        <f t="shared" si="3"/>
        <v>-4035</v>
      </c>
      <c r="N8" s="45">
        <f t="shared" si="5"/>
        <v>0</v>
      </c>
    </row>
    <row r="9" spans="1:14">
      <c r="A9" s="43">
        <v>7</v>
      </c>
      <c r="B9" s="105" t="s">
        <v>98</v>
      </c>
      <c r="C9" s="32">
        <v>73962</v>
      </c>
      <c r="D9" s="32">
        <v>75905</v>
      </c>
      <c r="E9" s="32">
        <v>75359</v>
      </c>
      <c r="F9" s="32"/>
      <c r="G9" s="32"/>
      <c r="H9" s="32"/>
      <c r="I9" s="101">
        <f t="shared" si="0"/>
        <v>2.476776624387371E-2</v>
      </c>
      <c r="J9" s="101">
        <f t="shared" si="1"/>
        <v>1.8888077661501853E-2</v>
      </c>
      <c r="K9" s="98">
        <f t="shared" si="2"/>
        <v>1397</v>
      </c>
      <c r="L9" s="102">
        <f t="shared" si="4"/>
        <v>3.1683033588097882E-2</v>
      </c>
      <c r="M9" s="45">
        <f t="shared" si="3"/>
        <v>-546</v>
      </c>
      <c r="N9" s="45">
        <f t="shared" si="5"/>
        <v>0</v>
      </c>
    </row>
    <row r="10" spans="1:14">
      <c r="A10" s="43">
        <v>8</v>
      </c>
      <c r="B10" s="105" t="s">
        <v>99</v>
      </c>
      <c r="C10" s="32">
        <v>9048</v>
      </c>
      <c r="D10" s="32">
        <v>9166</v>
      </c>
      <c r="E10" s="32">
        <v>9078</v>
      </c>
      <c r="F10" s="32"/>
      <c r="G10" s="32"/>
      <c r="H10" s="32"/>
      <c r="I10" s="101">
        <f t="shared" si="0"/>
        <v>2.9836088849624536E-3</v>
      </c>
      <c r="J10" s="101">
        <f t="shared" si="1"/>
        <v>3.3156498673740055E-3</v>
      </c>
      <c r="K10" s="98">
        <f t="shared" si="2"/>
        <v>30</v>
      </c>
      <c r="L10" s="102">
        <f t="shared" si="4"/>
        <v>6.8038010568570971E-4</v>
      </c>
      <c r="M10" s="45">
        <f t="shared" si="3"/>
        <v>-88</v>
      </c>
      <c r="N10" s="45">
        <f t="shared" si="5"/>
        <v>0</v>
      </c>
    </row>
    <row r="11" spans="1:14">
      <c r="A11" s="43">
        <v>9</v>
      </c>
      <c r="B11" s="105" t="s">
        <v>100</v>
      </c>
      <c r="C11" s="32">
        <v>37724</v>
      </c>
      <c r="D11" s="32">
        <v>39304</v>
      </c>
      <c r="E11" s="32">
        <v>38464</v>
      </c>
      <c r="F11" s="32"/>
      <c r="G11" s="32"/>
      <c r="H11" s="32"/>
      <c r="I11" s="101">
        <f t="shared" si="0"/>
        <v>1.2641719778717317E-2</v>
      </c>
      <c r="J11" s="101">
        <f t="shared" si="1"/>
        <v>1.961615947407486E-2</v>
      </c>
      <c r="K11" s="98">
        <f t="shared" si="2"/>
        <v>740</v>
      </c>
      <c r="L11" s="102">
        <f t="shared" si="4"/>
        <v>1.6782709273580842E-2</v>
      </c>
      <c r="M11" s="45">
        <f t="shared" si="3"/>
        <v>-840</v>
      </c>
      <c r="N11" s="45">
        <f t="shared" si="5"/>
        <v>0</v>
      </c>
    </row>
    <row r="12" spans="1:14">
      <c r="A12" s="43">
        <v>10</v>
      </c>
      <c r="B12" s="105" t="s">
        <v>101</v>
      </c>
      <c r="C12" s="32">
        <v>51533</v>
      </c>
      <c r="D12" s="32">
        <v>52319</v>
      </c>
      <c r="E12" s="32">
        <v>51725</v>
      </c>
      <c r="F12" s="32"/>
      <c r="G12" s="32"/>
      <c r="H12" s="32"/>
      <c r="I12" s="101">
        <f t="shared" si="0"/>
        <v>1.7000128836162469E-2</v>
      </c>
      <c r="J12" s="101">
        <f t="shared" si="1"/>
        <v>3.7257679545145829E-3</v>
      </c>
      <c r="K12" s="98">
        <f t="shared" si="2"/>
        <v>192</v>
      </c>
      <c r="L12" s="102">
        <f t="shared" si="4"/>
        <v>4.3544326763885425E-3</v>
      </c>
      <c r="M12" s="45">
        <f t="shared" si="3"/>
        <v>-594</v>
      </c>
      <c r="N12" s="45">
        <f t="shared" si="5"/>
        <v>0</v>
      </c>
    </row>
    <row r="13" spans="1:14" ht="15.75" customHeight="1">
      <c r="A13" s="43">
        <v>11</v>
      </c>
      <c r="B13" s="105" t="s">
        <v>102</v>
      </c>
      <c r="C13" s="32">
        <v>8901</v>
      </c>
      <c r="D13" s="32">
        <v>9782</v>
      </c>
      <c r="E13" s="32">
        <v>9240</v>
      </c>
      <c r="F13" s="32"/>
      <c r="G13" s="32"/>
      <c r="H13" s="32"/>
      <c r="I13" s="101">
        <f t="shared" si="0"/>
        <v>3.0368524010853789E-3</v>
      </c>
      <c r="J13" s="101">
        <f t="shared" si="1"/>
        <v>3.8085608358611391E-2</v>
      </c>
      <c r="K13" s="98">
        <f t="shared" si="2"/>
        <v>339</v>
      </c>
      <c r="L13" s="102">
        <f t="shared" si="4"/>
        <v>7.6882951942485204E-3</v>
      </c>
      <c r="M13" s="45">
        <f t="shared" si="3"/>
        <v>-542</v>
      </c>
      <c r="N13" s="45">
        <f t="shared" si="5"/>
        <v>0</v>
      </c>
    </row>
    <row r="14" spans="1:14">
      <c r="A14" s="43">
        <v>12</v>
      </c>
      <c r="B14" s="105" t="s">
        <v>103</v>
      </c>
      <c r="C14" s="32">
        <v>15713</v>
      </c>
      <c r="D14" s="32">
        <v>15786</v>
      </c>
      <c r="E14" s="32">
        <v>16608</v>
      </c>
      <c r="F14" s="32"/>
      <c r="G14" s="32"/>
      <c r="H14" s="32"/>
      <c r="I14" s="101">
        <f t="shared" si="0"/>
        <v>5.4584463936391747E-3</v>
      </c>
      <c r="J14" s="101">
        <f t="shared" si="1"/>
        <v>5.6959205753197989E-2</v>
      </c>
      <c r="K14" s="98">
        <f t="shared" si="2"/>
        <v>895</v>
      </c>
      <c r="L14" s="102">
        <f t="shared" si="4"/>
        <v>2.0298006486290342E-2</v>
      </c>
      <c r="M14" s="45">
        <f t="shared" si="3"/>
        <v>822</v>
      </c>
      <c r="N14" s="45">
        <f t="shared" si="5"/>
        <v>0</v>
      </c>
    </row>
    <row r="15" spans="1:14">
      <c r="A15" s="43">
        <v>13</v>
      </c>
      <c r="B15" s="105" t="s">
        <v>104</v>
      </c>
      <c r="C15" s="32">
        <v>14928</v>
      </c>
      <c r="D15" s="32">
        <v>15294</v>
      </c>
      <c r="E15" s="32">
        <v>14868</v>
      </c>
      <c r="F15" s="32"/>
      <c r="G15" s="32"/>
      <c r="H15" s="32"/>
      <c r="I15" s="101">
        <f t="shared" si="0"/>
        <v>4.8865715908373826E-3</v>
      </c>
      <c r="J15" s="101">
        <f t="shared" si="1"/>
        <v>-4.0192926045016075E-3</v>
      </c>
      <c r="K15" s="98">
        <f t="shared" si="2"/>
        <v>-60</v>
      </c>
      <c r="L15" s="102">
        <f t="shared" si="4"/>
        <v>-1.3607602113714194E-3</v>
      </c>
      <c r="M15" s="45">
        <f t="shared" si="3"/>
        <v>-426</v>
      </c>
      <c r="N15" s="45">
        <f t="shared" si="5"/>
        <v>0</v>
      </c>
    </row>
    <row r="16" spans="1:14">
      <c r="A16" s="43">
        <v>14</v>
      </c>
      <c r="B16" s="105" t="s">
        <v>105</v>
      </c>
      <c r="C16" s="32">
        <v>14887</v>
      </c>
      <c r="D16" s="32">
        <v>15608</v>
      </c>
      <c r="E16" s="32">
        <v>15454</v>
      </c>
      <c r="F16" s="32"/>
      <c r="G16" s="32"/>
      <c r="H16" s="32"/>
      <c r="I16" s="101">
        <f t="shared" si="0"/>
        <v>5.079168507183273E-3</v>
      </c>
      <c r="J16" s="101">
        <f t="shared" si="1"/>
        <v>3.8086921475112515E-2</v>
      </c>
      <c r="K16" s="98">
        <f t="shared" si="2"/>
        <v>567</v>
      </c>
      <c r="L16" s="102">
        <f t="shared" si="4"/>
        <v>1.2859183997459915E-2</v>
      </c>
      <c r="M16" s="45">
        <f t="shared" si="3"/>
        <v>-154</v>
      </c>
      <c r="N16" s="45">
        <f t="shared" si="5"/>
        <v>0</v>
      </c>
    </row>
    <row r="17" spans="1:15">
      <c r="A17" s="43">
        <v>15</v>
      </c>
      <c r="B17" s="105" t="s">
        <v>106</v>
      </c>
      <c r="C17" s="32">
        <v>12553</v>
      </c>
      <c r="D17" s="32">
        <v>12899</v>
      </c>
      <c r="E17" s="32">
        <v>12741</v>
      </c>
      <c r="F17" s="32"/>
      <c r="G17" s="32"/>
      <c r="H17" s="32"/>
      <c r="I17" s="101">
        <f t="shared" si="0"/>
        <v>4.1875039439641572E-3</v>
      </c>
      <c r="J17" s="101">
        <f t="shared" si="1"/>
        <v>1.4976499641519956E-2</v>
      </c>
      <c r="K17" s="98">
        <f t="shared" si="2"/>
        <v>188</v>
      </c>
      <c r="L17" s="102">
        <f t="shared" si="4"/>
        <v>4.2637153289637811E-3</v>
      </c>
      <c r="M17" s="45">
        <f t="shared" si="3"/>
        <v>-158</v>
      </c>
      <c r="N17" s="45">
        <f t="shared" si="5"/>
        <v>0</v>
      </c>
    </row>
    <row r="18" spans="1:15">
      <c r="A18" s="43">
        <v>16</v>
      </c>
      <c r="B18" s="105" t="s">
        <v>107</v>
      </c>
      <c r="C18" s="32">
        <v>78268</v>
      </c>
      <c r="D18" s="32">
        <v>81525</v>
      </c>
      <c r="E18" s="32">
        <v>80555</v>
      </c>
      <c r="F18" s="32"/>
      <c r="G18" s="32"/>
      <c r="H18" s="32"/>
      <c r="I18" s="101">
        <f t="shared" si="0"/>
        <v>2.6475502723964577E-2</v>
      </c>
      <c r="J18" s="101">
        <f t="shared" si="1"/>
        <v>2.9220115500587725E-2</v>
      </c>
      <c r="K18" s="98">
        <f t="shared" si="2"/>
        <v>2287</v>
      </c>
      <c r="L18" s="102">
        <f t="shared" si="4"/>
        <v>5.1867643390107271E-2</v>
      </c>
      <c r="M18" s="45">
        <f t="shared" si="3"/>
        <v>-970</v>
      </c>
      <c r="N18" s="45">
        <f t="shared" si="5"/>
        <v>0</v>
      </c>
    </row>
    <row r="19" spans="1:15">
      <c r="A19" s="43">
        <v>17</v>
      </c>
      <c r="B19" s="105" t="s">
        <v>108</v>
      </c>
      <c r="C19" s="32">
        <v>23759</v>
      </c>
      <c r="D19" s="32">
        <v>24837</v>
      </c>
      <c r="E19" s="32">
        <v>24627</v>
      </c>
      <c r="F19" s="32"/>
      <c r="G19" s="32"/>
      <c r="H19" s="32"/>
      <c r="I19" s="101">
        <f t="shared" si="0"/>
        <v>8.094000441723986E-3</v>
      </c>
      <c r="J19" s="101">
        <f t="shared" si="1"/>
        <v>3.6533524138221307E-2</v>
      </c>
      <c r="K19" s="98">
        <f t="shared" si="2"/>
        <v>868</v>
      </c>
      <c r="L19" s="102">
        <f t="shared" si="4"/>
        <v>1.9685664391173203E-2</v>
      </c>
      <c r="M19" s="45">
        <f t="shared" si="3"/>
        <v>-210</v>
      </c>
      <c r="N19" s="45">
        <f t="shared" si="5"/>
        <v>0</v>
      </c>
    </row>
    <row r="20" spans="1:15">
      <c r="A20" s="43">
        <v>18</v>
      </c>
      <c r="B20" s="105" t="s">
        <v>109</v>
      </c>
      <c r="C20" s="32">
        <v>10081</v>
      </c>
      <c r="D20" s="32">
        <v>10097</v>
      </c>
      <c r="E20" s="32">
        <v>9935</v>
      </c>
      <c r="F20" s="32"/>
      <c r="G20" s="32"/>
      <c r="H20" s="32"/>
      <c r="I20" s="101">
        <f t="shared" si="0"/>
        <v>3.2652736585263246E-3</v>
      </c>
      <c r="J20" s="101">
        <f t="shared" si="1"/>
        <v>-1.4482690209304632E-2</v>
      </c>
      <c r="K20" s="98">
        <f t="shared" si="2"/>
        <v>-146</v>
      </c>
      <c r="L20" s="102">
        <f t="shared" si="4"/>
        <v>-3.3111831810037876E-3</v>
      </c>
      <c r="M20" s="45">
        <f t="shared" si="3"/>
        <v>-162</v>
      </c>
      <c r="N20" s="45">
        <f t="shared" si="5"/>
        <v>0</v>
      </c>
      <c r="O20" s="2"/>
    </row>
    <row r="21" spans="1:15">
      <c r="A21" s="43">
        <v>19</v>
      </c>
      <c r="B21" s="105" t="s">
        <v>110</v>
      </c>
      <c r="C21" s="32">
        <v>19598</v>
      </c>
      <c r="D21" s="32">
        <v>19986</v>
      </c>
      <c r="E21" s="32">
        <v>19780</v>
      </c>
      <c r="F21" s="32"/>
      <c r="G21" s="32"/>
      <c r="H21" s="32"/>
      <c r="I21" s="101">
        <f t="shared" si="0"/>
        <v>6.5009675858732465E-3</v>
      </c>
      <c r="J21" s="101">
        <f t="shared" si="1"/>
        <v>9.2866619042759457E-3</v>
      </c>
      <c r="K21" s="98">
        <f t="shared" si="2"/>
        <v>182</v>
      </c>
      <c r="L21" s="102">
        <f t="shared" si="4"/>
        <v>4.127639307826639E-3</v>
      </c>
      <c r="M21" s="45">
        <f t="shared" si="3"/>
        <v>-206</v>
      </c>
      <c r="N21" s="45">
        <f t="shared" si="5"/>
        <v>0</v>
      </c>
      <c r="O21" s="2"/>
    </row>
    <row r="22" spans="1:15">
      <c r="A22" s="43">
        <v>20</v>
      </c>
      <c r="B22" s="105" t="s">
        <v>111</v>
      </c>
      <c r="C22" s="32">
        <v>35994</v>
      </c>
      <c r="D22" s="32">
        <v>37458</v>
      </c>
      <c r="E22" s="32">
        <v>37209</v>
      </c>
      <c r="F22" s="32"/>
      <c r="G22" s="32"/>
      <c r="H22" s="32"/>
      <c r="I22" s="101">
        <f t="shared" si="0"/>
        <v>1.2229246860604531E-2</v>
      </c>
      <c r="J22" s="101">
        <f t="shared" si="1"/>
        <v>3.3755625937656276E-2</v>
      </c>
      <c r="K22" s="98">
        <f t="shared" si="2"/>
        <v>1215</v>
      </c>
      <c r="L22" s="102">
        <f t="shared" si="4"/>
        <v>2.7555394280271244E-2</v>
      </c>
      <c r="M22" s="45">
        <f t="shared" si="3"/>
        <v>-249</v>
      </c>
      <c r="N22" s="45">
        <f t="shared" si="5"/>
        <v>0</v>
      </c>
      <c r="O22" s="2"/>
    </row>
    <row r="23" spans="1:15">
      <c r="A23" s="43">
        <v>21</v>
      </c>
      <c r="B23" s="105" t="s">
        <v>112</v>
      </c>
      <c r="C23" s="32">
        <v>64449</v>
      </c>
      <c r="D23" s="32">
        <v>65317</v>
      </c>
      <c r="E23" s="32">
        <v>66357</v>
      </c>
      <c r="F23" s="32"/>
      <c r="G23" s="32"/>
      <c r="H23" s="32"/>
      <c r="I23" s="101">
        <f t="shared" si="0"/>
        <v>2.1809135798573864E-2</v>
      </c>
      <c r="J23" s="101">
        <f t="shared" si="1"/>
        <v>2.9604803798352185E-2</v>
      </c>
      <c r="K23" s="98">
        <f t="shared" si="2"/>
        <v>1908</v>
      </c>
      <c r="L23" s="102">
        <f t="shared" si="4"/>
        <v>4.3272174721611142E-2</v>
      </c>
      <c r="M23" s="45">
        <f t="shared" si="3"/>
        <v>1040</v>
      </c>
      <c r="N23" s="45">
        <f t="shared" si="5"/>
        <v>0</v>
      </c>
      <c r="O23" s="2"/>
    </row>
    <row r="24" spans="1:15">
      <c r="A24" s="43">
        <v>22</v>
      </c>
      <c r="B24" s="105" t="s">
        <v>113</v>
      </c>
      <c r="C24" s="32">
        <v>19179</v>
      </c>
      <c r="D24" s="32">
        <v>19997</v>
      </c>
      <c r="E24" s="32">
        <v>19645</v>
      </c>
      <c r="F24" s="32"/>
      <c r="G24" s="32"/>
      <c r="H24" s="32"/>
      <c r="I24" s="101">
        <f t="shared" si="0"/>
        <v>6.456597989104142E-3</v>
      </c>
      <c r="J24" s="101">
        <f t="shared" si="1"/>
        <v>2.4297408624015852E-2</v>
      </c>
      <c r="K24" s="98">
        <f t="shared" si="2"/>
        <v>466</v>
      </c>
      <c r="L24" s="102">
        <f t="shared" si="4"/>
        <v>1.0568570974984691E-2</v>
      </c>
      <c r="M24" s="45">
        <f t="shared" si="3"/>
        <v>-352</v>
      </c>
      <c r="N24" s="45">
        <f t="shared" si="5"/>
        <v>0</v>
      </c>
      <c r="O24" s="2"/>
    </row>
    <row r="25" spans="1:15">
      <c r="A25" s="43">
        <v>23</v>
      </c>
      <c r="B25" s="105" t="s">
        <v>114</v>
      </c>
      <c r="C25" s="32">
        <v>28898</v>
      </c>
      <c r="D25" s="32">
        <v>29514</v>
      </c>
      <c r="E25" s="32">
        <v>29478</v>
      </c>
      <c r="F25" s="32"/>
      <c r="G25" s="32"/>
      <c r="H25" s="32"/>
      <c r="I25" s="101">
        <f t="shared" si="0"/>
        <v>9.6883479522938097E-3</v>
      </c>
      <c r="J25" s="101">
        <f t="shared" si="1"/>
        <v>2.0070593120631187E-2</v>
      </c>
      <c r="K25" s="98">
        <f t="shared" si="2"/>
        <v>580</v>
      </c>
      <c r="L25" s="102">
        <f t="shared" si="4"/>
        <v>1.3154015376590389E-2</v>
      </c>
      <c r="M25" s="45">
        <f t="shared" si="3"/>
        <v>-36</v>
      </c>
      <c r="N25" s="45">
        <f t="shared" si="5"/>
        <v>0</v>
      </c>
      <c r="O25" s="2"/>
    </row>
    <row r="26" spans="1:15">
      <c r="A26" s="43">
        <v>24</v>
      </c>
      <c r="B26" s="105" t="s">
        <v>115</v>
      </c>
      <c r="C26" s="32">
        <v>13484</v>
      </c>
      <c r="D26" s="32">
        <v>14581</v>
      </c>
      <c r="E26" s="32">
        <v>13477</v>
      </c>
      <c r="F26" s="32"/>
      <c r="G26" s="32"/>
      <c r="H26" s="32"/>
      <c r="I26" s="101">
        <f t="shared" si="0"/>
        <v>4.4294004122757196E-3</v>
      </c>
      <c r="J26" s="101">
        <f t="shared" si="1"/>
        <v>-5.1913378819341436E-4</v>
      </c>
      <c r="K26" s="98">
        <f t="shared" si="2"/>
        <v>-7</v>
      </c>
      <c r="L26" s="102">
        <f t="shared" si="4"/>
        <v>-1.5875535799333228E-4</v>
      </c>
      <c r="M26" s="45">
        <f t="shared" si="3"/>
        <v>-1104</v>
      </c>
      <c r="N26" s="45">
        <f t="shared" si="5"/>
        <v>0</v>
      </c>
      <c r="O26" s="2"/>
    </row>
    <row r="27" spans="1:15">
      <c r="A27" s="43">
        <v>25</v>
      </c>
      <c r="B27" s="105" t="s">
        <v>116</v>
      </c>
      <c r="C27" s="32">
        <v>35688</v>
      </c>
      <c r="D27" s="32">
        <v>35484</v>
      </c>
      <c r="E27" s="32">
        <v>35185</v>
      </c>
      <c r="F27" s="32"/>
      <c r="G27" s="32"/>
      <c r="H27" s="32"/>
      <c r="I27" s="101">
        <f t="shared" si="0"/>
        <v>1.1564031572747734E-2</v>
      </c>
      <c r="J27" s="101">
        <f t="shared" si="1"/>
        <v>-1.4094373458865725E-2</v>
      </c>
      <c r="K27" s="98">
        <f t="shared" si="2"/>
        <v>-503</v>
      </c>
      <c r="L27" s="102">
        <f t="shared" si="4"/>
        <v>-1.1407706438663734E-2</v>
      </c>
      <c r="M27" s="45">
        <f t="shared" si="3"/>
        <v>-299</v>
      </c>
      <c r="N27" s="45">
        <f t="shared" si="5"/>
        <v>0</v>
      </c>
      <c r="O27" s="2"/>
    </row>
    <row r="28" spans="1:15">
      <c r="A28" s="43">
        <v>26</v>
      </c>
      <c r="B28" s="105" t="s">
        <v>117</v>
      </c>
      <c r="C28" s="32">
        <v>40985</v>
      </c>
      <c r="D28" s="32">
        <v>41400</v>
      </c>
      <c r="E28" s="32">
        <v>41195</v>
      </c>
      <c r="F28" s="32"/>
      <c r="G28" s="32"/>
      <c r="H28" s="32"/>
      <c r="I28" s="101">
        <f t="shared" si="0"/>
        <v>1.3539300288172315E-2</v>
      </c>
      <c r="J28" s="101">
        <f t="shared" si="1"/>
        <v>5.1238257899231428E-3</v>
      </c>
      <c r="K28" s="98">
        <f t="shared" si="2"/>
        <v>210</v>
      </c>
      <c r="L28" s="102">
        <f t="shared" si="4"/>
        <v>4.762660739799968E-3</v>
      </c>
      <c r="M28" s="45">
        <f t="shared" si="3"/>
        <v>-205</v>
      </c>
      <c r="N28" s="45">
        <f t="shared" si="5"/>
        <v>0</v>
      </c>
      <c r="O28" s="2"/>
    </row>
    <row r="29" spans="1:15">
      <c r="A29" s="43">
        <v>27</v>
      </c>
      <c r="B29" s="105" t="s">
        <v>118</v>
      </c>
      <c r="C29" s="32">
        <v>53985</v>
      </c>
      <c r="D29" s="32">
        <v>54627</v>
      </c>
      <c r="E29" s="32">
        <v>53923</v>
      </c>
      <c r="F29" s="32"/>
      <c r="G29" s="32"/>
      <c r="H29" s="32"/>
      <c r="I29" s="101">
        <f t="shared" si="0"/>
        <v>1.7722531604299447E-2</v>
      </c>
      <c r="J29" s="101">
        <f t="shared" si="1"/>
        <v>-1.1484671668055941E-3</v>
      </c>
      <c r="K29" s="98">
        <f t="shared" si="2"/>
        <v>-62</v>
      </c>
      <c r="L29" s="102">
        <f t="shared" si="4"/>
        <v>-1.4061188850838001E-3</v>
      </c>
      <c r="M29" s="45">
        <f t="shared" si="3"/>
        <v>-704</v>
      </c>
      <c r="N29" s="45">
        <f t="shared" si="5"/>
        <v>0</v>
      </c>
      <c r="O29" s="2"/>
    </row>
    <row r="30" spans="1:15">
      <c r="A30" s="43">
        <v>28</v>
      </c>
      <c r="B30" s="105" t="s">
        <v>119</v>
      </c>
      <c r="C30" s="32">
        <v>17653</v>
      </c>
      <c r="D30" s="32">
        <v>18039</v>
      </c>
      <c r="E30" s="32">
        <v>17735</v>
      </c>
      <c r="F30" s="32"/>
      <c r="G30" s="32"/>
      <c r="H30" s="32"/>
      <c r="I30" s="101">
        <f t="shared" si="0"/>
        <v>5.8288503607412546E-3</v>
      </c>
      <c r="J30" s="101">
        <f t="shared" si="1"/>
        <v>4.6451028153854865E-3</v>
      </c>
      <c r="K30" s="98">
        <f t="shared" si="2"/>
        <v>82</v>
      </c>
      <c r="L30" s="102">
        <f t="shared" si="4"/>
        <v>1.8597056222076067E-3</v>
      </c>
      <c r="M30" s="45">
        <f t="shared" si="3"/>
        <v>-304</v>
      </c>
      <c r="N30" s="45">
        <f t="shared" si="5"/>
        <v>0</v>
      </c>
      <c r="O30" s="2"/>
    </row>
    <row r="31" spans="1:15">
      <c r="A31" s="43">
        <v>29</v>
      </c>
      <c r="B31" s="105" t="s">
        <v>120</v>
      </c>
      <c r="C31" s="32">
        <v>6703</v>
      </c>
      <c r="D31" s="32">
        <v>6771</v>
      </c>
      <c r="E31" s="32">
        <v>6691</v>
      </c>
      <c r="F31" s="32"/>
      <c r="G31" s="32"/>
      <c r="H31" s="32"/>
      <c r="I31" s="101">
        <f t="shared" si="0"/>
        <v>2.1990886813487306E-3</v>
      </c>
      <c r="J31" s="101">
        <f t="shared" si="1"/>
        <v>-1.7902431746978965E-3</v>
      </c>
      <c r="K31" s="98">
        <f t="shared" si="2"/>
        <v>-12</v>
      </c>
      <c r="L31" s="102">
        <f t="shared" si="4"/>
        <v>-2.7215204227428391E-4</v>
      </c>
      <c r="M31" s="45">
        <f t="shared" si="3"/>
        <v>-80</v>
      </c>
      <c r="N31" s="45">
        <f t="shared" si="5"/>
        <v>0</v>
      </c>
      <c r="O31" s="2"/>
    </row>
    <row r="32" spans="1:15">
      <c r="A32" s="43">
        <v>30</v>
      </c>
      <c r="B32" s="105" t="s">
        <v>121</v>
      </c>
      <c r="C32" s="32">
        <v>22178</v>
      </c>
      <c r="D32" s="32">
        <v>23600</v>
      </c>
      <c r="E32" s="32">
        <v>24956</v>
      </c>
      <c r="F32" s="32"/>
      <c r="G32" s="32"/>
      <c r="H32" s="32"/>
      <c r="I32" s="101">
        <f t="shared" si="0"/>
        <v>8.2021307923686917E-3</v>
      </c>
      <c r="J32" s="101">
        <f t="shared" si="1"/>
        <v>0.12525926593921904</v>
      </c>
      <c r="K32" s="98">
        <f t="shared" si="2"/>
        <v>2778</v>
      </c>
      <c r="L32" s="102">
        <f t="shared" si="4"/>
        <v>6.3003197786496726E-2</v>
      </c>
      <c r="M32" s="45">
        <f t="shared" si="3"/>
        <v>1356</v>
      </c>
      <c r="N32" s="45">
        <f t="shared" si="5"/>
        <v>0</v>
      </c>
      <c r="O32" s="2"/>
    </row>
    <row r="33" spans="1:15">
      <c r="A33" s="43">
        <v>31</v>
      </c>
      <c r="B33" s="105" t="s">
        <v>122</v>
      </c>
      <c r="C33" s="32">
        <v>50293</v>
      </c>
      <c r="D33" s="32">
        <v>53058</v>
      </c>
      <c r="E33" s="32">
        <v>52078</v>
      </c>
      <c r="F33" s="32"/>
      <c r="G33" s="32"/>
      <c r="H33" s="32"/>
      <c r="I33" s="101">
        <f t="shared" si="0"/>
        <v>1.7116147115121685E-2</v>
      </c>
      <c r="J33" s="101">
        <f t="shared" si="1"/>
        <v>3.5492016781659474E-2</v>
      </c>
      <c r="K33" s="98">
        <f t="shared" si="2"/>
        <v>1785</v>
      </c>
      <c r="L33" s="102">
        <f t="shared" si="4"/>
        <v>4.048261628829973E-2</v>
      </c>
      <c r="M33" s="45">
        <f t="shared" si="3"/>
        <v>-980</v>
      </c>
      <c r="N33" s="45">
        <f t="shared" si="5"/>
        <v>0</v>
      </c>
      <c r="O33" s="2"/>
    </row>
    <row r="34" spans="1:15">
      <c r="A34" s="43">
        <v>32</v>
      </c>
      <c r="B34" s="105" t="s">
        <v>123</v>
      </c>
      <c r="C34" s="32">
        <v>32968</v>
      </c>
      <c r="D34" s="32">
        <v>34614</v>
      </c>
      <c r="E34" s="32">
        <v>34241</v>
      </c>
      <c r="F34" s="32"/>
      <c r="G34" s="32"/>
      <c r="H34" s="32"/>
      <c r="I34" s="101">
        <f t="shared" si="0"/>
        <v>1.1253773059043773E-2</v>
      </c>
      <c r="J34" s="101">
        <f t="shared" si="1"/>
        <v>3.8613200679446735E-2</v>
      </c>
      <c r="K34" s="98">
        <f t="shared" si="2"/>
        <v>1273</v>
      </c>
      <c r="L34" s="102">
        <f t="shared" si="4"/>
        <v>2.8870795817930284E-2</v>
      </c>
      <c r="M34" s="45">
        <f t="shared" si="3"/>
        <v>-373</v>
      </c>
      <c r="N34" s="45">
        <f t="shared" si="5"/>
        <v>0</v>
      </c>
      <c r="O34" s="2"/>
    </row>
    <row r="35" spans="1:15">
      <c r="A35" s="43">
        <v>33</v>
      </c>
      <c r="B35" s="105" t="s">
        <v>124</v>
      </c>
      <c r="C35" s="32">
        <v>62244</v>
      </c>
      <c r="D35" s="32">
        <v>64210</v>
      </c>
      <c r="E35" s="32">
        <v>63422</v>
      </c>
      <c r="F35" s="32"/>
      <c r="G35" s="32"/>
      <c r="H35" s="32"/>
      <c r="I35" s="101">
        <f t="shared" si="0"/>
        <v>2.0844507898445552E-2</v>
      </c>
      <c r="J35" s="101">
        <f t="shared" si="1"/>
        <v>1.8925518925518924E-2</v>
      </c>
      <c r="K35" s="98">
        <f t="shared" si="2"/>
        <v>1178</v>
      </c>
      <c r="L35" s="102">
        <f t="shared" si="4"/>
        <v>2.6716258816592203E-2</v>
      </c>
      <c r="M35" s="45">
        <f t="shared" si="3"/>
        <v>-788</v>
      </c>
      <c r="N35" s="45">
        <f t="shared" si="5"/>
        <v>0</v>
      </c>
    </row>
    <row r="36" spans="1:15">
      <c r="A36" s="43">
        <v>34</v>
      </c>
      <c r="B36" s="105" t="s">
        <v>125</v>
      </c>
      <c r="C36" s="32">
        <v>343870</v>
      </c>
      <c r="D36" s="32">
        <v>351049</v>
      </c>
      <c r="E36" s="32">
        <v>347880</v>
      </c>
      <c r="F36" s="32"/>
      <c r="G36" s="32"/>
      <c r="H36" s="32"/>
      <c r="I36" s="101">
        <f t="shared" si="0"/>
        <v>0.11433552091878589</v>
      </c>
      <c r="J36" s="101">
        <f t="shared" si="1"/>
        <v>1.166138366243057E-2</v>
      </c>
      <c r="K36" s="98">
        <f t="shared" si="2"/>
        <v>4010</v>
      </c>
      <c r="L36" s="102">
        <f t="shared" si="4"/>
        <v>9.0944140793323205E-2</v>
      </c>
      <c r="M36" s="45">
        <f t="shared" si="3"/>
        <v>-3169</v>
      </c>
      <c r="N36" s="45">
        <f t="shared" si="5"/>
        <v>0</v>
      </c>
    </row>
    <row r="37" spans="1:15">
      <c r="A37" s="43">
        <v>35</v>
      </c>
      <c r="B37" s="105" t="s">
        <v>126</v>
      </c>
      <c r="C37" s="32">
        <v>164517</v>
      </c>
      <c r="D37" s="32">
        <v>168924</v>
      </c>
      <c r="E37" s="32">
        <v>166776</v>
      </c>
      <c r="F37" s="32"/>
      <c r="G37" s="32"/>
      <c r="H37" s="32"/>
      <c r="I37" s="101">
        <f t="shared" si="0"/>
        <v>5.4813213857512463E-2</v>
      </c>
      <c r="J37" s="101">
        <f t="shared" si="1"/>
        <v>1.3731103776509419E-2</v>
      </c>
      <c r="K37" s="98">
        <f t="shared" si="2"/>
        <v>2259</v>
      </c>
      <c r="L37" s="102">
        <f t="shared" si="4"/>
        <v>5.1232621958133946E-2</v>
      </c>
      <c r="M37" s="45">
        <f t="shared" si="3"/>
        <v>-2148</v>
      </c>
      <c r="N37" s="45">
        <f t="shared" si="5"/>
        <v>0</v>
      </c>
    </row>
    <row r="38" spans="1:15">
      <c r="A38" s="43">
        <v>36</v>
      </c>
      <c r="B38" s="105" t="s">
        <v>127</v>
      </c>
      <c r="C38" s="32">
        <v>13025</v>
      </c>
      <c r="D38" s="32">
        <v>12835</v>
      </c>
      <c r="E38" s="32">
        <v>12831</v>
      </c>
      <c r="F38" s="32"/>
      <c r="G38" s="32"/>
      <c r="H38" s="32"/>
      <c r="I38" s="101">
        <f t="shared" si="0"/>
        <v>4.2170836751435599E-3</v>
      </c>
      <c r="J38" s="101">
        <f t="shared" si="1"/>
        <v>-1.4894433781190019E-2</v>
      </c>
      <c r="K38" s="98">
        <f t="shared" si="2"/>
        <v>-194</v>
      </c>
      <c r="L38" s="102">
        <f t="shared" si="4"/>
        <v>-4.3997913501009232E-3</v>
      </c>
      <c r="M38" s="45">
        <f t="shared" si="3"/>
        <v>-4</v>
      </c>
      <c r="N38" s="45">
        <f t="shared" si="5"/>
        <v>0</v>
      </c>
    </row>
    <row r="39" spans="1:15">
      <c r="A39" s="43">
        <v>37</v>
      </c>
      <c r="B39" s="105" t="s">
        <v>128</v>
      </c>
      <c r="C39" s="32">
        <v>19702</v>
      </c>
      <c r="D39" s="32">
        <v>21663</v>
      </c>
      <c r="E39" s="32">
        <v>21113</v>
      </c>
      <c r="F39" s="32"/>
      <c r="G39" s="32"/>
      <c r="H39" s="32"/>
      <c r="I39" s="101">
        <f t="shared" si="0"/>
        <v>6.9390762710081827E-3</v>
      </c>
      <c r="J39" s="101">
        <f t="shared" si="1"/>
        <v>7.161709471119683E-2</v>
      </c>
      <c r="K39" s="98">
        <f t="shared" si="2"/>
        <v>1411</v>
      </c>
      <c r="L39" s="102">
        <f t="shared" si="4"/>
        <v>3.2000544304084548E-2</v>
      </c>
      <c r="M39" s="45">
        <f t="shared" si="3"/>
        <v>-550</v>
      </c>
      <c r="N39" s="45">
        <f t="shared" si="5"/>
        <v>0</v>
      </c>
    </row>
    <row r="40" spans="1:15">
      <c r="A40" s="43">
        <v>38</v>
      </c>
      <c r="B40" s="105" t="s">
        <v>129</v>
      </c>
      <c r="C40" s="32">
        <v>50461</v>
      </c>
      <c r="D40" s="32">
        <v>53339</v>
      </c>
      <c r="E40" s="32">
        <v>52641</v>
      </c>
      <c r="F40" s="32"/>
      <c r="G40" s="32"/>
      <c r="H40" s="32"/>
      <c r="I40" s="101">
        <f t="shared" si="0"/>
        <v>1.7301184766832838E-2</v>
      </c>
      <c r="J40" s="101">
        <f t="shared" si="1"/>
        <v>4.3201680505737104E-2</v>
      </c>
      <c r="K40" s="98">
        <f t="shared" si="2"/>
        <v>2180</v>
      </c>
      <c r="L40" s="102">
        <f t="shared" si="4"/>
        <v>4.9440954346494911E-2</v>
      </c>
      <c r="M40" s="45">
        <f t="shared" si="3"/>
        <v>-698</v>
      </c>
      <c r="N40" s="45">
        <f t="shared" si="5"/>
        <v>0</v>
      </c>
    </row>
    <row r="41" spans="1:15">
      <c r="A41" s="43">
        <v>39</v>
      </c>
      <c r="B41" s="105" t="s">
        <v>130</v>
      </c>
      <c r="C41" s="32">
        <v>13277</v>
      </c>
      <c r="D41" s="32">
        <v>15359</v>
      </c>
      <c r="E41" s="32">
        <v>15145</v>
      </c>
      <c r="F41" s="32"/>
      <c r="G41" s="32"/>
      <c r="H41" s="32"/>
      <c r="I41" s="101">
        <f t="shared" si="0"/>
        <v>4.9776114301339899E-3</v>
      </c>
      <c r="J41" s="101">
        <f t="shared" si="1"/>
        <v>0.14069443398358064</v>
      </c>
      <c r="K41" s="98">
        <f t="shared" si="2"/>
        <v>1868</v>
      </c>
      <c r="L41" s="102">
        <f t="shared" si="4"/>
        <v>4.2365001247363525E-2</v>
      </c>
      <c r="M41" s="45">
        <f t="shared" si="3"/>
        <v>-214</v>
      </c>
      <c r="N41" s="45">
        <f t="shared" si="5"/>
        <v>0</v>
      </c>
    </row>
    <row r="42" spans="1:15">
      <c r="A42" s="43">
        <v>40</v>
      </c>
      <c r="B42" s="105" t="s">
        <v>131</v>
      </c>
      <c r="C42" s="32">
        <v>12165</v>
      </c>
      <c r="D42" s="32">
        <v>12274</v>
      </c>
      <c r="E42" s="32">
        <v>11709</v>
      </c>
      <c r="F42" s="32"/>
      <c r="G42" s="32"/>
      <c r="H42" s="32"/>
      <c r="I42" s="101">
        <f t="shared" si="0"/>
        <v>3.8483230264403359E-3</v>
      </c>
      <c r="J42" s="101">
        <f t="shared" si="1"/>
        <v>-3.7484586929716401E-2</v>
      </c>
      <c r="K42" s="98">
        <f t="shared" si="2"/>
        <v>-456</v>
      </c>
      <c r="L42" s="102">
        <f t="shared" si="4"/>
        <v>-1.0341777606422789E-2</v>
      </c>
      <c r="M42" s="45">
        <f t="shared" si="3"/>
        <v>-565</v>
      </c>
      <c r="N42" s="45">
        <f t="shared" si="5"/>
        <v>0</v>
      </c>
    </row>
    <row r="43" spans="1:15">
      <c r="A43" s="43">
        <v>41</v>
      </c>
      <c r="B43" s="105" t="s">
        <v>132</v>
      </c>
      <c r="C43" s="32">
        <v>58559</v>
      </c>
      <c r="D43" s="32">
        <v>60136</v>
      </c>
      <c r="E43" s="32">
        <v>59940</v>
      </c>
      <c r="F43" s="32"/>
      <c r="G43" s="32"/>
      <c r="H43" s="32"/>
      <c r="I43" s="101">
        <f t="shared" si="0"/>
        <v>1.9700100965482425E-2</v>
      </c>
      <c r="J43" s="101">
        <f t="shared" si="1"/>
        <v>2.3583052989292849E-2</v>
      </c>
      <c r="K43" s="98">
        <f t="shared" si="2"/>
        <v>1381</v>
      </c>
      <c r="L43" s="102">
        <f t="shared" si="4"/>
        <v>3.1320164198398837E-2</v>
      </c>
      <c r="M43" s="45">
        <f t="shared" si="3"/>
        <v>-196</v>
      </c>
      <c r="N43" s="45">
        <f t="shared" si="5"/>
        <v>0</v>
      </c>
    </row>
    <row r="44" spans="1:15">
      <c r="A44" s="43">
        <v>42</v>
      </c>
      <c r="B44" s="105" t="s">
        <v>133</v>
      </c>
      <c r="C44" s="32">
        <v>76364</v>
      </c>
      <c r="D44" s="32">
        <v>78240</v>
      </c>
      <c r="E44" s="32">
        <v>77304</v>
      </c>
      <c r="F44" s="32"/>
      <c r="G44" s="32"/>
      <c r="H44" s="32"/>
      <c r="I44" s="101">
        <f t="shared" si="0"/>
        <v>2.5407017101028585E-2</v>
      </c>
      <c r="J44" s="101">
        <f t="shared" si="1"/>
        <v>1.230946519302289E-2</v>
      </c>
      <c r="K44" s="98">
        <f t="shared" si="2"/>
        <v>940</v>
      </c>
      <c r="L44" s="102">
        <f t="shared" si="4"/>
        <v>2.1318576644818905E-2</v>
      </c>
      <c r="M44" s="45">
        <f t="shared" si="3"/>
        <v>-936</v>
      </c>
      <c r="N44" s="45">
        <f t="shared" si="5"/>
        <v>0</v>
      </c>
    </row>
    <row r="45" spans="1:15">
      <c r="A45" s="43">
        <v>43</v>
      </c>
      <c r="B45" s="105" t="s">
        <v>134</v>
      </c>
      <c r="C45" s="32">
        <v>21537</v>
      </c>
      <c r="D45" s="32">
        <v>23111</v>
      </c>
      <c r="E45" s="32">
        <v>22091</v>
      </c>
      <c r="F45" s="32"/>
      <c r="G45" s="32"/>
      <c r="H45" s="32"/>
      <c r="I45" s="101">
        <f t="shared" si="0"/>
        <v>7.2605093498243622E-3</v>
      </c>
      <c r="J45" s="101">
        <f t="shared" si="1"/>
        <v>2.5723174072526351E-2</v>
      </c>
      <c r="K45" s="98">
        <f t="shared" si="2"/>
        <v>554</v>
      </c>
      <c r="L45" s="102">
        <f t="shared" si="4"/>
        <v>1.2564352618329441E-2</v>
      </c>
      <c r="M45" s="45">
        <f t="shared" si="3"/>
        <v>-1020</v>
      </c>
      <c r="N45" s="45">
        <f t="shared" si="5"/>
        <v>0</v>
      </c>
    </row>
    <row r="46" spans="1:15">
      <c r="A46" s="43">
        <v>44</v>
      </c>
      <c r="B46" s="105" t="s">
        <v>135</v>
      </c>
      <c r="C46" s="32">
        <v>38682</v>
      </c>
      <c r="D46" s="32">
        <v>40055</v>
      </c>
      <c r="E46" s="32">
        <v>39394</v>
      </c>
      <c r="F46" s="32"/>
      <c r="G46" s="32"/>
      <c r="H46" s="32"/>
      <c r="I46" s="101">
        <f t="shared" si="0"/>
        <v>1.2947377000904483E-2</v>
      </c>
      <c r="J46" s="101">
        <f t="shared" si="1"/>
        <v>1.840649397652655E-2</v>
      </c>
      <c r="K46" s="98">
        <f t="shared" si="2"/>
        <v>712</v>
      </c>
      <c r="L46" s="102">
        <f t="shared" si="4"/>
        <v>1.614768784160751E-2</v>
      </c>
      <c r="M46" s="45">
        <f t="shared" si="3"/>
        <v>-661</v>
      </c>
      <c r="N46" s="45">
        <f t="shared" si="5"/>
        <v>0</v>
      </c>
    </row>
    <row r="47" spans="1:15">
      <c r="A47" s="43">
        <v>45</v>
      </c>
      <c r="B47" s="105" t="s">
        <v>136</v>
      </c>
      <c r="C47" s="32">
        <v>46361</v>
      </c>
      <c r="D47" s="32">
        <v>47729</v>
      </c>
      <c r="E47" s="32">
        <v>47042</v>
      </c>
      <c r="F47" s="32"/>
      <c r="G47" s="32"/>
      <c r="H47" s="32"/>
      <c r="I47" s="101">
        <f t="shared" si="0"/>
        <v>1.5460996823794199E-2</v>
      </c>
      <c r="J47" s="101">
        <f t="shared" si="1"/>
        <v>1.4689070554992342E-2</v>
      </c>
      <c r="K47" s="98">
        <f t="shared" si="2"/>
        <v>681</v>
      </c>
      <c r="L47" s="102">
        <f t="shared" si="4"/>
        <v>1.5444628399065611E-2</v>
      </c>
      <c r="M47" s="45">
        <f t="shared" si="3"/>
        <v>-687</v>
      </c>
      <c r="N47" s="45">
        <f t="shared" si="5"/>
        <v>0</v>
      </c>
    </row>
    <row r="48" spans="1:15">
      <c r="A48" s="43">
        <v>46</v>
      </c>
      <c r="B48" s="105" t="s">
        <v>137</v>
      </c>
      <c r="C48" s="32">
        <v>37306</v>
      </c>
      <c r="D48" s="32">
        <v>38273</v>
      </c>
      <c r="E48" s="32">
        <v>37942</v>
      </c>
      <c r="F48" s="32"/>
      <c r="G48" s="32"/>
      <c r="H48" s="32"/>
      <c r="I48" s="101">
        <f t="shared" si="0"/>
        <v>1.2470157337876779E-2</v>
      </c>
      <c r="J48" s="101">
        <f t="shared" si="1"/>
        <v>1.7048196000643327E-2</v>
      </c>
      <c r="K48" s="98">
        <f t="shared" si="2"/>
        <v>636</v>
      </c>
      <c r="L48" s="102">
        <f t="shared" si="4"/>
        <v>1.4424058240537047E-2</v>
      </c>
      <c r="M48" s="45">
        <f t="shared" si="3"/>
        <v>-331</v>
      </c>
      <c r="N48" s="45">
        <f t="shared" si="5"/>
        <v>0</v>
      </c>
    </row>
    <row r="49" spans="1:14">
      <c r="A49" s="43">
        <v>47</v>
      </c>
      <c r="B49" s="105" t="s">
        <v>138</v>
      </c>
      <c r="C49" s="32">
        <v>29269</v>
      </c>
      <c r="D49" s="32">
        <v>28937</v>
      </c>
      <c r="E49" s="32">
        <v>29661</v>
      </c>
      <c r="F49" s="32"/>
      <c r="G49" s="32"/>
      <c r="H49" s="32"/>
      <c r="I49" s="101">
        <f t="shared" si="0"/>
        <v>9.7484934056919284E-3</v>
      </c>
      <c r="J49" s="101">
        <f t="shared" si="1"/>
        <v>1.3393009668933E-2</v>
      </c>
      <c r="K49" s="98">
        <f t="shared" si="2"/>
        <v>392</v>
      </c>
      <c r="L49" s="102">
        <f t="shared" si="4"/>
        <v>8.8903000476266078E-3</v>
      </c>
      <c r="M49" s="45">
        <f t="shared" si="3"/>
        <v>724</v>
      </c>
      <c r="N49" s="45">
        <f t="shared" si="5"/>
        <v>0</v>
      </c>
    </row>
    <row r="50" spans="1:14">
      <c r="A50" s="43">
        <v>48</v>
      </c>
      <c r="B50" s="105" t="s">
        <v>139</v>
      </c>
      <c r="C50" s="32">
        <v>36898</v>
      </c>
      <c r="D50" s="32">
        <v>38025</v>
      </c>
      <c r="E50" s="32">
        <v>37552</v>
      </c>
      <c r="F50" s="32"/>
      <c r="G50" s="32"/>
      <c r="H50" s="32"/>
      <c r="I50" s="101">
        <f t="shared" si="0"/>
        <v>1.2341978502766034E-2</v>
      </c>
      <c r="J50" s="101">
        <f t="shared" si="1"/>
        <v>1.7724537915334165E-2</v>
      </c>
      <c r="K50" s="98">
        <f t="shared" si="2"/>
        <v>654</v>
      </c>
      <c r="L50" s="102">
        <f t="shared" si="4"/>
        <v>1.4832286303948472E-2</v>
      </c>
      <c r="M50" s="45">
        <f t="shared" si="3"/>
        <v>-473</v>
      </c>
      <c r="N50" s="45">
        <f t="shared" si="5"/>
        <v>0</v>
      </c>
    </row>
    <row r="51" spans="1:14">
      <c r="A51" s="43">
        <v>49</v>
      </c>
      <c r="B51" s="105" t="s">
        <v>140</v>
      </c>
      <c r="C51" s="32">
        <v>13013</v>
      </c>
      <c r="D51" s="32">
        <v>13149</v>
      </c>
      <c r="E51" s="32">
        <v>13122</v>
      </c>
      <c r="F51" s="32"/>
      <c r="G51" s="32"/>
      <c r="H51" s="32"/>
      <c r="I51" s="101">
        <f t="shared" si="0"/>
        <v>4.312724805956963E-3</v>
      </c>
      <c r="J51" s="101">
        <f t="shared" si="1"/>
        <v>8.3762391454699145E-3</v>
      </c>
      <c r="K51" s="98">
        <f t="shared" si="2"/>
        <v>109</v>
      </c>
      <c r="L51" s="102">
        <f t="shared" si="4"/>
        <v>2.4720477173247454E-3</v>
      </c>
      <c r="M51" s="45">
        <f t="shared" si="3"/>
        <v>-27</v>
      </c>
      <c r="N51" s="45">
        <f t="shared" si="5"/>
        <v>0</v>
      </c>
    </row>
    <row r="52" spans="1:14">
      <c r="A52" s="43">
        <v>50</v>
      </c>
      <c r="B52" s="105" t="s">
        <v>141</v>
      </c>
      <c r="C52" s="32">
        <v>12035</v>
      </c>
      <c r="D52" s="32">
        <v>12605</v>
      </c>
      <c r="E52" s="32">
        <v>12507</v>
      </c>
      <c r="F52" s="32"/>
      <c r="G52" s="32"/>
      <c r="H52" s="32"/>
      <c r="I52" s="101">
        <f t="shared" si="0"/>
        <v>4.1105966428977092E-3</v>
      </c>
      <c r="J52" s="101">
        <f t="shared" si="1"/>
        <v>3.9218944744495221E-2</v>
      </c>
      <c r="K52" s="98">
        <f t="shared" si="2"/>
        <v>472</v>
      </c>
      <c r="L52" s="102">
        <f t="shared" si="4"/>
        <v>1.0704646996121833E-2</v>
      </c>
      <c r="M52" s="45">
        <f t="shared" si="3"/>
        <v>-98</v>
      </c>
      <c r="N52" s="45">
        <f t="shared" si="5"/>
        <v>0</v>
      </c>
    </row>
    <row r="53" spans="1:14">
      <c r="A53" s="43">
        <v>51</v>
      </c>
      <c r="B53" s="105" t="s">
        <v>142</v>
      </c>
      <c r="C53" s="32">
        <v>14598</v>
      </c>
      <c r="D53" s="32">
        <v>14919</v>
      </c>
      <c r="E53" s="32">
        <v>13961</v>
      </c>
      <c r="F53" s="32"/>
      <c r="G53" s="32"/>
      <c r="H53" s="32"/>
      <c r="I53" s="101">
        <f t="shared" si="0"/>
        <v>4.588473633284954E-3</v>
      </c>
      <c r="J53" s="101">
        <f t="shared" si="1"/>
        <v>-4.3636114536237842E-2</v>
      </c>
      <c r="K53" s="98">
        <f t="shared" si="2"/>
        <v>-637</v>
      </c>
      <c r="L53" s="102">
        <f t="shared" si="4"/>
        <v>-1.4446737577393237E-2</v>
      </c>
      <c r="M53" s="45">
        <f t="shared" si="3"/>
        <v>-958</v>
      </c>
      <c r="N53" s="45">
        <f t="shared" si="5"/>
        <v>0</v>
      </c>
    </row>
    <row r="54" spans="1:14">
      <c r="A54" s="43">
        <v>52</v>
      </c>
      <c r="B54" s="105" t="s">
        <v>143</v>
      </c>
      <c r="C54" s="32">
        <v>25314</v>
      </c>
      <c r="D54" s="32">
        <v>25953</v>
      </c>
      <c r="E54" s="32">
        <v>25555</v>
      </c>
      <c r="F54" s="32"/>
      <c r="G54" s="32"/>
      <c r="H54" s="32"/>
      <c r="I54" s="101">
        <f t="shared" si="0"/>
        <v>8.399000336551608E-3</v>
      </c>
      <c r="J54" s="101">
        <f t="shared" si="1"/>
        <v>9.5204234810776639E-3</v>
      </c>
      <c r="K54" s="98">
        <f t="shared" si="2"/>
        <v>241</v>
      </c>
      <c r="L54" s="102">
        <f t="shared" si="4"/>
        <v>5.4657201823418685E-3</v>
      </c>
      <c r="M54" s="45">
        <f t="shared" si="3"/>
        <v>-398</v>
      </c>
      <c r="N54" s="45">
        <f t="shared" si="5"/>
        <v>0</v>
      </c>
    </row>
    <row r="55" spans="1:14">
      <c r="A55" s="43">
        <v>53</v>
      </c>
      <c r="B55" s="105" t="s">
        <v>144</v>
      </c>
      <c r="C55" s="32">
        <v>15188</v>
      </c>
      <c r="D55" s="32">
        <v>15910</v>
      </c>
      <c r="E55" s="32">
        <v>15193</v>
      </c>
      <c r="F55" s="32"/>
      <c r="G55" s="32"/>
      <c r="H55" s="32"/>
      <c r="I55" s="101">
        <f t="shared" si="0"/>
        <v>4.9933872867630041E-3</v>
      </c>
      <c r="J55" s="101">
        <f t="shared" si="1"/>
        <v>3.2920726889649723E-4</v>
      </c>
      <c r="K55" s="98">
        <f t="shared" si="2"/>
        <v>5</v>
      </c>
      <c r="L55" s="102">
        <f t="shared" si="4"/>
        <v>1.1339668428095163E-4</v>
      </c>
      <c r="M55" s="45">
        <f t="shared" si="3"/>
        <v>-717</v>
      </c>
      <c r="N55" s="45">
        <f t="shared" si="5"/>
        <v>0</v>
      </c>
    </row>
    <row r="56" spans="1:14">
      <c r="A56" s="43">
        <v>54</v>
      </c>
      <c r="B56" s="105" t="s">
        <v>145</v>
      </c>
      <c r="C56" s="32">
        <v>30403</v>
      </c>
      <c r="D56" s="32">
        <v>31512</v>
      </c>
      <c r="E56" s="32">
        <v>31373</v>
      </c>
      <c r="F56" s="32"/>
      <c r="G56" s="32"/>
      <c r="H56" s="32"/>
      <c r="I56" s="101">
        <f t="shared" si="0"/>
        <v>1.0311165625460129E-2</v>
      </c>
      <c r="J56" s="101">
        <f t="shared" si="1"/>
        <v>3.1904746242147154E-2</v>
      </c>
      <c r="K56" s="98">
        <f t="shared" si="2"/>
        <v>970</v>
      </c>
      <c r="L56" s="102">
        <f t="shared" si="4"/>
        <v>2.1998956750504617E-2</v>
      </c>
      <c r="M56" s="45">
        <f t="shared" si="3"/>
        <v>-139</v>
      </c>
      <c r="N56" s="45">
        <f t="shared" si="5"/>
        <v>0</v>
      </c>
    </row>
    <row r="57" spans="1:14">
      <c r="A57" s="43">
        <v>55</v>
      </c>
      <c r="B57" s="105" t="s">
        <v>146</v>
      </c>
      <c r="C57" s="32">
        <v>53409</v>
      </c>
      <c r="D57" s="32">
        <v>55038</v>
      </c>
      <c r="E57" s="32">
        <v>54560</v>
      </c>
      <c r="F57" s="32"/>
      <c r="G57" s="32"/>
      <c r="H57" s="32"/>
      <c r="I57" s="101">
        <f t="shared" si="0"/>
        <v>1.7931890368313667E-2</v>
      </c>
      <c r="J57" s="101">
        <f t="shared" si="1"/>
        <v>2.1550674979872307E-2</v>
      </c>
      <c r="K57" s="98">
        <f t="shared" si="2"/>
        <v>1151</v>
      </c>
      <c r="L57" s="102">
        <f t="shared" si="4"/>
        <v>2.6103916721475065E-2</v>
      </c>
      <c r="M57" s="45">
        <f t="shared" si="3"/>
        <v>-478</v>
      </c>
      <c r="N57" s="45">
        <f t="shared" si="5"/>
        <v>0</v>
      </c>
    </row>
    <row r="58" spans="1:14">
      <c r="A58" s="43">
        <v>56</v>
      </c>
      <c r="B58" s="105" t="s">
        <v>147</v>
      </c>
      <c r="C58" s="32">
        <v>15510</v>
      </c>
      <c r="D58" s="32">
        <v>16206</v>
      </c>
      <c r="E58" s="32">
        <v>16563</v>
      </c>
      <c r="F58" s="32"/>
      <c r="G58" s="32"/>
      <c r="H58" s="32"/>
      <c r="I58" s="101">
        <f t="shared" si="0"/>
        <v>5.4436565280494729E-3</v>
      </c>
      <c r="J58" s="101">
        <f t="shared" si="1"/>
        <v>6.7891682785299806E-2</v>
      </c>
      <c r="K58" s="98">
        <f t="shared" si="2"/>
        <v>1053</v>
      </c>
      <c r="L58" s="102">
        <f t="shared" si="4"/>
        <v>2.3881341709568411E-2</v>
      </c>
      <c r="M58" s="45">
        <f t="shared" si="3"/>
        <v>357</v>
      </c>
      <c r="N58" s="45">
        <f t="shared" si="5"/>
        <v>0</v>
      </c>
    </row>
    <row r="59" spans="1:14">
      <c r="A59" s="43">
        <v>57</v>
      </c>
      <c r="B59" s="105" t="s">
        <v>148</v>
      </c>
      <c r="C59" s="32">
        <v>10030</v>
      </c>
      <c r="D59" s="32">
        <v>10128</v>
      </c>
      <c r="E59" s="32">
        <v>10011</v>
      </c>
      <c r="F59" s="32"/>
      <c r="G59" s="32"/>
      <c r="H59" s="32"/>
      <c r="I59" s="101">
        <f t="shared" si="0"/>
        <v>3.2902520981889318E-3</v>
      </c>
      <c r="J59" s="101">
        <f t="shared" si="1"/>
        <v>-1.8943170488534397E-3</v>
      </c>
      <c r="K59" s="98">
        <f t="shared" si="2"/>
        <v>-19</v>
      </c>
      <c r="L59" s="102">
        <f t="shared" si="4"/>
        <v>-4.3090740026761616E-4</v>
      </c>
      <c r="M59" s="45">
        <f t="shared" si="3"/>
        <v>-117</v>
      </c>
      <c r="N59" s="45">
        <f t="shared" si="5"/>
        <v>0</v>
      </c>
    </row>
    <row r="60" spans="1:14">
      <c r="A60" s="43">
        <v>58</v>
      </c>
      <c r="B60" s="105" t="s">
        <v>149</v>
      </c>
      <c r="C60" s="32">
        <v>29442</v>
      </c>
      <c r="D60" s="32">
        <v>29678</v>
      </c>
      <c r="E60" s="32">
        <v>29419</v>
      </c>
      <c r="F60" s="32"/>
      <c r="G60" s="32"/>
      <c r="H60" s="32"/>
      <c r="I60" s="101">
        <f t="shared" si="0"/>
        <v>9.6689567951873112E-3</v>
      </c>
      <c r="J60" s="101">
        <f t="shared" si="1"/>
        <v>-7.8119692955641595E-4</v>
      </c>
      <c r="K60" s="98">
        <f t="shared" si="2"/>
        <v>-23</v>
      </c>
      <c r="L60" s="102">
        <f t="shared" si="4"/>
        <v>-5.2162474769237746E-4</v>
      </c>
      <c r="M60" s="45">
        <f t="shared" si="3"/>
        <v>-259</v>
      </c>
      <c r="N60" s="45">
        <f t="shared" si="5"/>
        <v>0</v>
      </c>
    </row>
    <row r="61" spans="1:14">
      <c r="A61" s="43">
        <v>59</v>
      </c>
      <c r="B61" s="105" t="s">
        <v>150</v>
      </c>
      <c r="C61" s="32">
        <v>28571</v>
      </c>
      <c r="D61" s="32">
        <v>29599</v>
      </c>
      <c r="E61" s="32">
        <v>29381</v>
      </c>
      <c r="F61" s="32"/>
      <c r="G61" s="32"/>
      <c r="H61" s="32"/>
      <c r="I61" s="101">
        <f t="shared" si="0"/>
        <v>9.6564675753560078E-3</v>
      </c>
      <c r="J61" s="101">
        <f t="shared" si="1"/>
        <v>2.8350425256378847E-2</v>
      </c>
      <c r="K61" s="98">
        <f t="shared" si="2"/>
        <v>810</v>
      </c>
      <c r="L61" s="102">
        <f t="shared" si="4"/>
        <v>1.8370262853514164E-2</v>
      </c>
      <c r="M61" s="45">
        <f t="shared" si="3"/>
        <v>-218</v>
      </c>
      <c r="N61" s="45">
        <f t="shared" si="5"/>
        <v>0</v>
      </c>
    </row>
    <row r="62" spans="1:14">
      <c r="A62" s="43">
        <v>60</v>
      </c>
      <c r="B62" s="105" t="s">
        <v>151</v>
      </c>
      <c r="C62" s="32">
        <v>24258</v>
      </c>
      <c r="D62" s="32">
        <v>24984</v>
      </c>
      <c r="E62" s="32">
        <v>24599</v>
      </c>
      <c r="F62" s="32"/>
      <c r="G62" s="32"/>
      <c r="H62" s="32"/>
      <c r="I62" s="101">
        <f t="shared" si="0"/>
        <v>8.0847978586903943E-3</v>
      </c>
      <c r="J62" s="101">
        <f t="shared" si="1"/>
        <v>1.4057218237282546E-2</v>
      </c>
      <c r="K62" s="98">
        <f t="shared" si="2"/>
        <v>341</v>
      </c>
      <c r="L62" s="102">
        <f t="shared" si="4"/>
        <v>7.7336538679609011E-3</v>
      </c>
      <c r="M62" s="45">
        <f t="shared" si="3"/>
        <v>-385</v>
      </c>
      <c r="N62" s="45">
        <f t="shared" si="5"/>
        <v>0</v>
      </c>
    </row>
    <row r="63" spans="1:14">
      <c r="A63" s="43">
        <v>61</v>
      </c>
      <c r="B63" s="105" t="s">
        <v>152</v>
      </c>
      <c r="C63" s="32">
        <v>36664</v>
      </c>
      <c r="D63" s="32">
        <v>37943</v>
      </c>
      <c r="E63" s="32">
        <v>37729</v>
      </c>
      <c r="F63" s="32"/>
      <c r="G63" s="32"/>
      <c r="H63" s="32"/>
      <c r="I63" s="101">
        <f t="shared" si="0"/>
        <v>1.2400151974085526E-2</v>
      </c>
      <c r="J63" s="101">
        <f t="shared" si="1"/>
        <v>2.9047567095788783E-2</v>
      </c>
      <c r="K63" s="98">
        <f t="shared" si="2"/>
        <v>1065</v>
      </c>
      <c r="L63" s="102">
        <f t="shared" si="4"/>
        <v>2.4153493751842697E-2</v>
      </c>
      <c r="M63" s="45">
        <f t="shared" si="3"/>
        <v>-214</v>
      </c>
      <c r="N63" s="45">
        <f t="shared" si="5"/>
        <v>0</v>
      </c>
    </row>
    <row r="64" spans="1:14">
      <c r="A64" s="43">
        <v>62</v>
      </c>
      <c r="B64" s="105" t="s">
        <v>153</v>
      </c>
      <c r="C64" s="32">
        <v>12606</v>
      </c>
      <c r="D64" s="32">
        <v>13026</v>
      </c>
      <c r="E64" s="32">
        <v>13885</v>
      </c>
      <c r="F64" s="32"/>
      <c r="G64" s="32"/>
      <c r="H64" s="32"/>
      <c r="I64" s="101">
        <f t="shared" si="0"/>
        <v>4.5634951936223472E-3</v>
      </c>
      <c r="J64" s="101">
        <f t="shared" si="1"/>
        <v>0.10145962240203078</v>
      </c>
      <c r="K64" s="98">
        <f t="shared" si="2"/>
        <v>1279</v>
      </c>
      <c r="L64" s="102">
        <f t="shared" si="4"/>
        <v>2.9006871839067427E-2</v>
      </c>
      <c r="M64" s="45">
        <f t="shared" si="3"/>
        <v>859</v>
      </c>
      <c r="N64" s="45">
        <f t="shared" si="5"/>
        <v>0</v>
      </c>
    </row>
    <row r="65" spans="1:14">
      <c r="A65" s="43">
        <v>63</v>
      </c>
      <c r="B65" s="105" t="s">
        <v>154</v>
      </c>
      <c r="C65" s="32">
        <v>45870</v>
      </c>
      <c r="D65" s="32">
        <v>45173</v>
      </c>
      <c r="E65" s="32">
        <v>45204</v>
      </c>
      <c r="F65" s="32"/>
      <c r="G65" s="32"/>
      <c r="H65" s="32"/>
      <c r="I65" s="101">
        <f t="shared" si="0"/>
        <v>1.4856912980374835E-2</v>
      </c>
      <c r="J65" s="101">
        <f t="shared" si="1"/>
        <v>-1.4519293655984304E-2</v>
      </c>
      <c r="K65" s="98">
        <f t="shared" si="2"/>
        <v>-666</v>
      </c>
      <c r="L65" s="102">
        <f t="shared" si="4"/>
        <v>-1.5104438346222757E-2</v>
      </c>
      <c r="M65" s="45">
        <f t="shared" si="3"/>
        <v>31</v>
      </c>
      <c r="N65" s="45">
        <f t="shared" si="5"/>
        <v>0</v>
      </c>
    </row>
    <row r="66" spans="1:14">
      <c r="A66" s="43">
        <v>64</v>
      </c>
      <c r="B66" s="105" t="s">
        <v>155</v>
      </c>
      <c r="C66" s="32">
        <v>13053</v>
      </c>
      <c r="D66" s="32">
        <v>13408</v>
      </c>
      <c r="E66" s="32">
        <v>13319</v>
      </c>
      <c r="F66" s="32"/>
      <c r="G66" s="32"/>
      <c r="H66" s="32"/>
      <c r="I66" s="101">
        <f t="shared" si="0"/>
        <v>4.3774715508718793E-3</v>
      </c>
      <c r="J66" s="101">
        <f t="shared" si="1"/>
        <v>2.0378457059679767E-2</v>
      </c>
      <c r="K66" s="98">
        <f t="shared" si="2"/>
        <v>266</v>
      </c>
      <c r="L66" s="102">
        <f t="shared" si="4"/>
        <v>6.0327036037466268E-3</v>
      </c>
      <c r="M66" s="45">
        <f t="shared" si="3"/>
        <v>-89</v>
      </c>
      <c r="N66" s="45">
        <f t="shared" si="5"/>
        <v>0</v>
      </c>
    </row>
    <row r="67" spans="1:14">
      <c r="A67" s="43">
        <v>65</v>
      </c>
      <c r="B67" s="105" t="s">
        <v>156</v>
      </c>
      <c r="C67" s="32">
        <v>37196</v>
      </c>
      <c r="D67" s="32">
        <v>36866</v>
      </c>
      <c r="E67" s="32">
        <v>36921</v>
      </c>
      <c r="F67" s="32"/>
      <c r="G67" s="32"/>
      <c r="H67" s="32"/>
      <c r="I67" s="101">
        <f t="shared" ref="I67:I84" si="6">E67/$E$84</f>
        <v>1.2134591720830441E-2</v>
      </c>
      <c r="J67" s="101">
        <f t="shared" ref="J67:J84" si="7">(E67-C67)/C67</f>
        <v>-7.3932680933433701E-3</v>
      </c>
      <c r="K67" s="98">
        <f t="shared" ref="K67:K84" si="8">E67-C67</f>
        <v>-275</v>
      </c>
      <c r="L67" s="102">
        <f t="shared" si="4"/>
        <v>-6.2368176354523396E-3</v>
      </c>
      <c r="M67" s="45">
        <f t="shared" ref="M67:M84" si="9">E67-D67</f>
        <v>55</v>
      </c>
      <c r="N67" s="45">
        <f t="shared" si="5"/>
        <v>0</v>
      </c>
    </row>
    <row r="68" spans="1:14">
      <c r="A68" s="43">
        <v>66</v>
      </c>
      <c r="B68" s="105" t="s">
        <v>157</v>
      </c>
      <c r="C68" s="32">
        <v>16768</v>
      </c>
      <c r="D68" s="32">
        <v>17392</v>
      </c>
      <c r="E68" s="32">
        <v>17193</v>
      </c>
      <c r="F68" s="32"/>
      <c r="G68" s="32"/>
      <c r="H68" s="32"/>
      <c r="I68" s="101">
        <f t="shared" si="6"/>
        <v>5.6507146463052943E-3</v>
      </c>
      <c r="J68" s="101">
        <f t="shared" si="7"/>
        <v>2.5345896946564885E-2</v>
      </c>
      <c r="K68" s="98">
        <f t="shared" si="8"/>
        <v>425</v>
      </c>
      <c r="L68" s="102">
        <f t="shared" ref="L68:L84" si="10">K68/$K$84</f>
        <v>9.6387181638808873E-3</v>
      </c>
      <c r="M68" s="45">
        <f t="shared" si="9"/>
        <v>-199</v>
      </c>
      <c r="N68" s="45">
        <f t="shared" ref="N68:N84" si="11">H68-G68</f>
        <v>0</v>
      </c>
    </row>
    <row r="69" spans="1:14">
      <c r="A69" s="43">
        <v>67</v>
      </c>
      <c r="B69" s="105" t="s">
        <v>158</v>
      </c>
      <c r="C69" s="32">
        <v>21813</v>
      </c>
      <c r="D69" s="32">
        <v>21805</v>
      </c>
      <c r="E69" s="32">
        <v>21598</v>
      </c>
      <c r="F69" s="32"/>
      <c r="G69" s="32"/>
      <c r="H69" s="32"/>
      <c r="I69" s="101">
        <f t="shared" si="6"/>
        <v>7.0984781556971879E-3</v>
      </c>
      <c r="J69" s="101">
        <f t="shared" si="7"/>
        <v>-9.8565075872186318E-3</v>
      </c>
      <c r="K69" s="98">
        <f t="shared" si="8"/>
        <v>-215</v>
      </c>
      <c r="L69" s="102">
        <f t="shared" si="10"/>
        <v>-4.8760574240809202E-3</v>
      </c>
      <c r="M69" s="45">
        <f t="shared" si="9"/>
        <v>-207</v>
      </c>
      <c r="N69" s="45">
        <f t="shared" si="11"/>
        <v>0</v>
      </c>
    </row>
    <row r="70" spans="1:14">
      <c r="A70" s="43">
        <v>68</v>
      </c>
      <c r="B70" s="105" t="s">
        <v>159</v>
      </c>
      <c r="C70" s="32">
        <v>13616</v>
      </c>
      <c r="D70" s="32">
        <v>14414</v>
      </c>
      <c r="E70" s="32">
        <v>13689</v>
      </c>
      <c r="F70" s="32"/>
      <c r="G70" s="32"/>
      <c r="H70" s="32"/>
      <c r="I70" s="101">
        <f t="shared" si="6"/>
        <v>4.4990771123872026E-3</v>
      </c>
      <c r="J70" s="101">
        <f t="shared" si="7"/>
        <v>5.3613396004700354E-3</v>
      </c>
      <c r="K70" s="98">
        <f t="shared" si="8"/>
        <v>73</v>
      </c>
      <c r="L70" s="102">
        <f t="shared" si="10"/>
        <v>1.6555915905018938E-3</v>
      </c>
      <c r="M70" s="45">
        <f t="shared" si="9"/>
        <v>-725</v>
      </c>
      <c r="N70" s="45">
        <f t="shared" si="11"/>
        <v>0</v>
      </c>
    </row>
    <row r="71" spans="1:14">
      <c r="A71" s="43">
        <v>69</v>
      </c>
      <c r="B71" s="105" t="s">
        <v>160</v>
      </c>
      <c r="C71" s="32">
        <v>5233</v>
      </c>
      <c r="D71" s="32">
        <v>5375</v>
      </c>
      <c r="E71" s="32">
        <v>5412</v>
      </c>
      <c r="F71" s="32"/>
      <c r="G71" s="32"/>
      <c r="H71" s="32"/>
      <c r="I71" s="101">
        <f t="shared" si="6"/>
        <v>1.7787278349214362E-3</v>
      </c>
      <c r="J71" s="101">
        <f t="shared" si="7"/>
        <v>3.4206000382189947E-2</v>
      </c>
      <c r="K71" s="98">
        <f t="shared" si="8"/>
        <v>179</v>
      </c>
      <c r="L71" s="102">
        <f t="shared" si="10"/>
        <v>4.0596012972580683E-3</v>
      </c>
      <c r="M71" s="45">
        <f t="shared" si="9"/>
        <v>37</v>
      </c>
      <c r="N71" s="45">
        <f t="shared" si="11"/>
        <v>0</v>
      </c>
    </row>
    <row r="72" spans="1:14">
      <c r="A72" s="43">
        <v>70</v>
      </c>
      <c r="B72" s="105" t="s">
        <v>161</v>
      </c>
      <c r="C72" s="32">
        <v>9567</v>
      </c>
      <c r="D72" s="32">
        <v>10229</v>
      </c>
      <c r="E72" s="32">
        <v>9740</v>
      </c>
      <c r="F72" s="32"/>
      <c r="G72" s="32"/>
      <c r="H72" s="32"/>
      <c r="I72" s="101">
        <f t="shared" si="6"/>
        <v>3.2011842409709512E-3</v>
      </c>
      <c r="J72" s="101">
        <f t="shared" si="7"/>
        <v>1.8082993623915543E-2</v>
      </c>
      <c r="K72" s="98">
        <f t="shared" si="8"/>
        <v>173</v>
      </c>
      <c r="L72" s="102">
        <f t="shared" si="10"/>
        <v>3.9235252761209262E-3</v>
      </c>
      <c r="M72" s="45">
        <f t="shared" si="9"/>
        <v>-489</v>
      </c>
      <c r="N72" s="45">
        <f t="shared" si="11"/>
        <v>0</v>
      </c>
    </row>
    <row r="73" spans="1:14">
      <c r="A73" s="43">
        <v>71</v>
      </c>
      <c r="B73" s="105" t="s">
        <v>162</v>
      </c>
      <c r="C73" s="32">
        <v>15605</v>
      </c>
      <c r="D73" s="32">
        <v>15639</v>
      </c>
      <c r="E73" s="32">
        <v>15542</v>
      </c>
      <c r="F73" s="32"/>
      <c r="G73" s="32"/>
      <c r="H73" s="32"/>
      <c r="I73" s="101">
        <f t="shared" si="6"/>
        <v>5.1080909110031341E-3</v>
      </c>
      <c r="J73" s="101">
        <f t="shared" si="7"/>
        <v>-4.0371675744953544E-3</v>
      </c>
      <c r="K73" s="98">
        <f t="shared" si="8"/>
        <v>-63</v>
      </c>
      <c r="L73" s="102">
        <f t="shared" si="10"/>
        <v>-1.4287982219399905E-3</v>
      </c>
      <c r="M73" s="45">
        <f t="shared" si="9"/>
        <v>-97</v>
      </c>
      <c r="N73" s="45">
        <f t="shared" si="11"/>
        <v>0</v>
      </c>
    </row>
    <row r="74" spans="1:14">
      <c r="A74" s="43">
        <v>72</v>
      </c>
      <c r="B74" s="105" t="s">
        <v>163</v>
      </c>
      <c r="C74" s="32">
        <v>20744</v>
      </c>
      <c r="D74" s="32">
        <v>21200</v>
      </c>
      <c r="E74" s="32">
        <v>21675</v>
      </c>
      <c r="F74" s="32"/>
      <c r="G74" s="32"/>
      <c r="H74" s="32"/>
      <c r="I74" s="101">
        <f t="shared" si="6"/>
        <v>7.1237852590395655E-3</v>
      </c>
      <c r="J74" s="101">
        <f t="shared" si="7"/>
        <v>4.488044735827227E-2</v>
      </c>
      <c r="K74" s="98">
        <f t="shared" si="8"/>
        <v>931</v>
      </c>
      <c r="L74" s="102">
        <f t="shared" si="10"/>
        <v>2.1114462613113193E-2</v>
      </c>
      <c r="M74" s="45">
        <f t="shared" si="9"/>
        <v>475</v>
      </c>
      <c r="N74" s="45">
        <f t="shared" si="11"/>
        <v>0</v>
      </c>
    </row>
    <row r="75" spans="1:14">
      <c r="A75" s="43">
        <v>73</v>
      </c>
      <c r="B75" s="105" t="s">
        <v>164</v>
      </c>
      <c r="C75" s="32">
        <v>28759</v>
      </c>
      <c r="D75" s="32">
        <v>29026</v>
      </c>
      <c r="E75" s="32">
        <v>31499</v>
      </c>
      <c r="F75" s="32"/>
      <c r="G75" s="32"/>
      <c r="H75" s="32"/>
      <c r="I75" s="101">
        <f t="shared" si="6"/>
        <v>1.0352577249111294E-2</v>
      </c>
      <c r="J75" s="101">
        <f t="shared" si="7"/>
        <v>9.5274522758093116E-2</v>
      </c>
      <c r="K75" s="98">
        <f t="shared" si="8"/>
        <v>2740</v>
      </c>
      <c r="L75" s="102">
        <f t="shared" si="10"/>
        <v>6.2141382985961488E-2</v>
      </c>
      <c r="M75" s="45">
        <f t="shared" si="9"/>
        <v>2473</v>
      </c>
      <c r="N75" s="45">
        <f t="shared" si="11"/>
        <v>0</v>
      </c>
    </row>
    <row r="76" spans="1:14">
      <c r="A76" s="43">
        <v>74</v>
      </c>
      <c r="B76" s="105" t="s">
        <v>165</v>
      </c>
      <c r="C76" s="32">
        <v>8096</v>
      </c>
      <c r="D76" s="32">
        <v>8362</v>
      </c>
      <c r="E76" s="32">
        <v>8309</v>
      </c>
      <c r="F76" s="32"/>
      <c r="G76" s="32"/>
      <c r="H76" s="32"/>
      <c r="I76" s="101">
        <f t="shared" si="6"/>
        <v>2.7308665152184432E-3</v>
      </c>
      <c r="J76" s="101">
        <f t="shared" si="7"/>
        <v>2.6309288537549408E-2</v>
      </c>
      <c r="K76" s="98">
        <f t="shared" si="8"/>
        <v>213</v>
      </c>
      <c r="L76" s="102">
        <f t="shared" si="10"/>
        <v>4.8306987503685395E-3</v>
      </c>
      <c r="M76" s="45">
        <f t="shared" si="9"/>
        <v>-53</v>
      </c>
      <c r="N76" s="45">
        <f t="shared" si="11"/>
        <v>0</v>
      </c>
    </row>
    <row r="77" spans="1:14">
      <c r="A77" s="43">
        <v>75</v>
      </c>
      <c r="B77" s="105" t="s">
        <v>166</v>
      </c>
      <c r="C77" s="32">
        <v>4559</v>
      </c>
      <c r="D77" s="32">
        <v>4396</v>
      </c>
      <c r="E77" s="32">
        <v>4453</v>
      </c>
      <c r="F77" s="32"/>
      <c r="G77" s="32"/>
      <c r="H77" s="32"/>
      <c r="I77" s="101">
        <f t="shared" si="6"/>
        <v>1.4635393660209083E-3</v>
      </c>
      <c r="J77" s="101">
        <f t="shared" si="7"/>
        <v>-2.325071287563062E-2</v>
      </c>
      <c r="K77" s="98">
        <f t="shared" si="8"/>
        <v>-106</v>
      </c>
      <c r="L77" s="102">
        <f t="shared" si="10"/>
        <v>-2.4040097067561743E-3</v>
      </c>
      <c r="M77" s="45">
        <f t="shared" si="9"/>
        <v>57</v>
      </c>
      <c r="N77" s="45">
        <f t="shared" si="11"/>
        <v>0</v>
      </c>
    </row>
    <row r="78" spans="1:14">
      <c r="A78" s="43">
        <v>76</v>
      </c>
      <c r="B78" s="105" t="s">
        <v>167</v>
      </c>
      <c r="C78" s="32">
        <v>6781</v>
      </c>
      <c r="D78" s="32">
        <v>6770</v>
      </c>
      <c r="E78" s="32">
        <v>6994</v>
      </c>
      <c r="F78" s="32"/>
      <c r="G78" s="32"/>
      <c r="H78" s="32"/>
      <c r="I78" s="101">
        <f t="shared" si="6"/>
        <v>2.2986737763193875E-3</v>
      </c>
      <c r="J78" s="101">
        <f t="shared" si="7"/>
        <v>3.1411296268986873E-2</v>
      </c>
      <c r="K78" s="98">
        <f t="shared" si="8"/>
        <v>213</v>
      </c>
      <c r="L78" s="102">
        <f t="shared" si="10"/>
        <v>4.8306987503685395E-3</v>
      </c>
      <c r="M78" s="45">
        <f t="shared" si="9"/>
        <v>224</v>
      </c>
      <c r="N78" s="45">
        <f t="shared" si="11"/>
        <v>0</v>
      </c>
    </row>
    <row r="79" spans="1:14">
      <c r="A79" s="43">
        <v>77</v>
      </c>
      <c r="B79" s="105" t="s">
        <v>168</v>
      </c>
      <c r="C79" s="32">
        <v>11801</v>
      </c>
      <c r="D79" s="32">
        <v>12190</v>
      </c>
      <c r="E79" s="32">
        <v>12427</v>
      </c>
      <c r="F79" s="32"/>
      <c r="G79" s="32"/>
      <c r="H79" s="32"/>
      <c r="I79" s="101">
        <f t="shared" si="6"/>
        <v>4.0843035485160174E-3</v>
      </c>
      <c r="J79" s="101">
        <f t="shared" si="7"/>
        <v>5.3046352004067453E-2</v>
      </c>
      <c r="K79" s="98">
        <f t="shared" si="8"/>
        <v>626</v>
      </c>
      <c r="L79" s="102">
        <f t="shared" si="10"/>
        <v>1.4197264871975144E-2</v>
      </c>
      <c r="M79" s="45">
        <f t="shared" si="9"/>
        <v>237</v>
      </c>
      <c r="N79" s="45">
        <f t="shared" si="11"/>
        <v>0</v>
      </c>
    </row>
    <row r="80" spans="1:14">
      <c r="A80" s="43">
        <v>78</v>
      </c>
      <c r="B80" s="105" t="s">
        <v>169</v>
      </c>
      <c r="C80" s="32">
        <v>14345</v>
      </c>
      <c r="D80" s="32">
        <v>15294</v>
      </c>
      <c r="E80" s="32">
        <v>14667</v>
      </c>
      <c r="F80" s="32"/>
      <c r="G80" s="32"/>
      <c r="H80" s="32"/>
      <c r="I80" s="101">
        <f t="shared" si="6"/>
        <v>4.8205101912033822E-3</v>
      </c>
      <c r="J80" s="101">
        <f t="shared" si="7"/>
        <v>2.2446845590798188E-2</v>
      </c>
      <c r="K80" s="98">
        <f t="shared" si="8"/>
        <v>322</v>
      </c>
      <c r="L80" s="102">
        <f t="shared" si="10"/>
        <v>7.3027464676932849E-3</v>
      </c>
      <c r="M80" s="45">
        <f t="shared" si="9"/>
        <v>-627</v>
      </c>
      <c r="N80" s="45">
        <f t="shared" si="11"/>
        <v>0</v>
      </c>
    </row>
    <row r="81" spans="1:14">
      <c r="A81" s="43">
        <v>79</v>
      </c>
      <c r="B81" s="105" t="s">
        <v>170</v>
      </c>
      <c r="C81" s="32">
        <v>6301</v>
      </c>
      <c r="D81" s="32">
        <v>6689</v>
      </c>
      <c r="E81" s="32">
        <v>6492</v>
      </c>
      <c r="F81" s="32"/>
      <c r="G81" s="32"/>
      <c r="H81" s="32"/>
      <c r="I81" s="101">
        <f t="shared" si="6"/>
        <v>2.1336846090742726E-3</v>
      </c>
      <c r="J81" s="101">
        <f t="shared" si="7"/>
        <v>3.0312648785907E-2</v>
      </c>
      <c r="K81" s="98">
        <f t="shared" si="8"/>
        <v>191</v>
      </c>
      <c r="L81" s="102">
        <f t="shared" si="10"/>
        <v>4.3317533395323517E-3</v>
      </c>
      <c r="M81" s="45">
        <f t="shared" si="9"/>
        <v>-197</v>
      </c>
      <c r="N81" s="45">
        <f t="shared" si="11"/>
        <v>0</v>
      </c>
    </row>
    <row r="82" spans="1:14">
      <c r="A82" s="43">
        <v>80</v>
      </c>
      <c r="B82" s="105" t="s">
        <v>171</v>
      </c>
      <c r="C82" s="32">
        <v>18851</v>
      </c>
      <c r="D82" s="32">
        <v>19752</v>
      </c>
      <c r="E82" s="32">
        <v>19491</v>
      </c>
      <c r="F82" s="32"/>
      <c r="G82" s="32"/>
      <c r="H82" s="32"/>
      <c r="I82" s="101">
        <f t="shared" si="6"/>
        <v>6.405983782419385E-3</v>
      </c>
      <c r="J82" s="101">
        <f t="shared" si="7"/>
        <v>3.3950453556840489E-2</v>
      </c>
      <c r="K82" s="98">
        <f t="shared" si="8"/>
        <v>640</v>
      </c>
      <c r="L82" s="102">
        <f t="shared" si="10"/>
        <v>1.4514775587961808E-2</v>
      </c>
      <c r="M82" s="45">
        <f t="shared" si="9"/>
        <v>-261</v>
      </c>
      <c r="N82" s="45">
        <f t="shared" si="11"/>
        <v>0</v>
      </c>
    </row>
    <row r="83" spans="1:14">
      <c r="A83" s="43">
        <v>81</v>
      </c>
      <c r="B83" s="105" t="s">
        <v>172</v>
      </c>
      <c r="C83" s="32">
        <v>12520</v>
      </c>
      <c r="D83" s="32">
        <v>12900</v>
      </c>
      <c r="E83" s="32">
        <v>12818</v>
      </c>
      <c r="F83" s="32"/>
      <c r="G83" s="32"/>
      <c r="H83" s="32"/>
      <c r="I83" s="101">
        <f t="shared" si="6"/>
        <v>4.2128110473065358E-3</v>
      </c>
      <c r="J83" s="101">
        <f t="shared" si="7"/>
        <v>2.3801916932907348E-2</v>
      </c>
      <c r="K83" s="98">
        <f t="shared" si="8"/>
        <v>298</v>
      </c>
      <c r="L83" s="102">
        <f t="shared" si="10"/>
        <v>6.7584423831447173E-3</v>
      </c>
      <c r="M83" s="45">
        <f t="shared" si="9"/>
        <v>-82</v>
      </c>
      <c r="N83" s="45">
        <f t="shared" si="11"/>
        <v>0</v>
      </c>
    </row>
    <row r="84" spans="1:14" s="111" customFormat="1">
      <c r="A84" s="192" t="s">
        <v>173</v>
      </c>
      <c r="B84" s="192"/>
      <c r="C84" s="65">
        <v>2998531</v>
      </c>
      <c r="D84" s="65">
        <v>3069057</v>
      </c>
      <c r="E84" s="65">
        <v>3042624</v>
      </c>
      <c r="F84" s="65"/>
      <c r="G84" s="65"/>
      <c r="H84" s="65"/>
      <c r="I84" s="101">
        <f t="shared" si="6"/>
        <v>1</v>
      </c>
      <c r="J84" s="101">
        <f t="shared" si="7"/>
        <v>1.4704867149947757E-2</v>
      </c>
      <c r="K84" s="98">
        <f t="shared" si="8"/>
        <v>44093</v>
      </c>
      <c r="L84" s="102">
        <f t="shared" si="10"/>
        <v>1</v>
      </c>
      <c r="M84" s="113">
        <f t="shared" si="9"/>
        <v>-26433</v>
      </c>
      <c r="N84" s="45">
        <f t="shared" si="11"/>
        <v>0</v>
      </c>
    </row>
    <row r="85" spans="1:14">
      <c r="C85" s="137"/>
      <c r="D85" s="136"/>
      <c r="E85" s="138"/>
      <c r="F85" s="142"/>
      <c r="G85" s="142"/>
      <c r="H85" s="142"/>
      <c r="L85" s="13"/>
    </row>
    <row r="86" spans="1:14">
      <c r="E86" s="12"/>
      <c r="F86" s="142"/>
    </row>
    <row r="87" spans="1:14">
      <c r="E87" s="142"/>
      <c r="F87" s="14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zoomScale="85" zoomScaleNormal="85" workbookViewId="0">
      <pane ySplit="2" topLeftCell="A3" activePane="bottomLeft" state="frozen"/>
      <selection pane="bottomLeft" activeCell="S5" sqref="S5"/>
    </sheetView>
  </sheetViews>
  <sheetFormatPr defaultColWidth="9.140625" defaultRowHeight="15"/>
  <cols>
    <col min="1" max="1" width="13.7109375" style="6" bestFit="1" customWidth="1"/>
    <col min="2" max="2" width="34.42578125" style="6" bestFit="1" customWidth="1"/>
    <col min="3" max="3" width="12" style="6" bestFit="1" customWidth="1"/>
    <col min="4" max="8" width="12" style="6" customWidth="1"/>
    <col min="9" max="9" width="17.85546875" style="6" customWidth="1"/>
    <col min="10" max="10" width="27.140625" style="6" customWidth="1"/>
    <col min="11" max="11" width="26.42578125" style="6" customWidth="1"/>
    <col min="12" max="12" width="20.42578125" style="6" customWidth="1"/>
    <col min="13" max="14" width="23.42578125" style="6" customWidth="1"/>
    <col min="15" max="16384" width="9.140625" style="6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39.950000000000003" customHeight="1">
      <c r="A2" s="96" t="s">
        <v>1</v>
      </c>
      <c r="B2" s="95" t="s">
        <v>90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318</v>
      </c>
      <c r="J2" s="93" t="s">
        <v>332</v>
      </c>
      <c r="K2" s="93" t="s">
        <v>333</v>
      </c>
      <c r="L2" s="93" t="s">
        <v>321</v>
      </c>
      <c r="M2" s="97" t="s">
        <v>334</v>
      </c>
      <c r="N2" s="162" t="s">
        <v>308</v>
      </c>
    </row>
    <row r="3" spans="1:14">
      <c r="A3" s="39">
        <v>1</v>
      </c>
      <c r="B3" s="100" t="s">
        <v>2</v>
      </c>
      <c r="C3" s="99">
        <v>17506</v>
      </c>
      <c r="D3" s="99">
        <v>17587</v>
      </c>
      <c r="E3" s="99">
        <v>17573</v>
      </c>
      <c r="F3" s="99"/>
      <c r="G3" s="99"/>
      <c r="H3" s="99"/>
      <c r="I3" s="101">
        <f t="shared" ref="I3:I34" si="0">E3/$E$92</f>
        <v>9.5901706889937061E-3</v>
      </c>
      <c r="J3" s="101">
        <f t="shared" ref="J3:J66" si="1">(E3-C3)/C3</f>
        <v>3.8272592254084315E-3</v>
      </c>
      <c r="K3" s="98">
        <f t="shared" ref="K3:K66" si="2">E3-C3</f>
        <v>67</v>
      </c>
      <c r="L3" s="102">
        <f>K3/$K$92</f>
        <v>-2.2199396971604654E-3</v>
      </c>
      <c r="M3" s="99">
        <f t="shared" ref="M3:M66" si="3">E3-D3</f>
        <v>-14</v>
      </c>
      <c r="N3" s="99">
        <f>H3-G3</f>
        <v>0</v>
      </c>
    </row>
    <row r="4" spans="1:14">
      <c r="A4" s="39">
        <v>2</v>
      </c>
      <c r="B4" s="100" t="s">
        <v>3</v>
      </c>
      <c r="C4" s="99">
        <v>3718</v>
      </c>
      <c r="D4" s="99">
        <v>3422</v>
      </c>
      <c r="E4" s="99">
        <v>3355</v>
      </c>
      <c r="F4" s="99"/>
      <c r="G4" s="99"/>
      <c r="H4" s="99"/>
      <c r="I4" s="101">
        <f t="shared" si="0"/>
        <v>1.8309351084945019E-3</v>
      </c>
      <c r="J4" s="101">
        <f t="shared" si="1"/>
        <v>-9.7633136094674555E-2</v>
      </c>
      <c r="K4" s="98">
        <f t="shared" si="2"/>
        <v>-363</v>
      </c>
      <c r="L4" s="102">
        <f t="shared" ref="L4:L67" si="4">K4/$K$92</f>
        <v>1.2027434478645505E-2</v>
      </c>
      <c r="M4" s="99">
        <f t="shared" si="3"/>
        <v>-67</v>
      </c>
      <c r="N4" s="99">
        <f t="shared" ref="N4:N67" si="5">H4-G4</f>
        <v>0</v>
      </c>
    </row>
    <row r="5" spans="1:14">
      <c r="A5" s="39">
        <v>3</v>
      </c>
      <c r="B5" s="100" t="s">
        <v>4</v>
      </c>
      <c r="C5" s="99">
        <v>1124</v>
      </c>
      <c r="D5" s="99">
        <v>1113</v>
      </c>
      <c r="E5" s="99">
        <v>1120</v>
      </c>
      <c r="F5" s="99"/>
      <c r="G5" s="99"/>
      <c r="H5" s="99"/>
      <c r="I5" s="101">
        <f t="shared" si="0"/>
        <v>6.112212582753628E-4</v>
      </c>
      <c r="J5" s="101">
        <f t="shared" si="1"/>
        <v>-3.5587188612099642E-3</v>
      </c>
      <c r="K5" s="98">
        <f t="shared" si="2"/>
        <v>-4</v>
      </c>
      <c r="L5" s="102">
        <f t="shared" si="4"/>
        <v>1.3253371326331134E-4</v>
      </c>
      <c r="M5" s="99">
        <f t="shared" si="3"/>
        <v>7</v>
      </c>
      <c r="N5" s="99">
        <f t="shared" si="5"/>
        <v>0</v>
      </c>
    </row>
    <row r="6" spans="1:14">
      <c r="A6" s="39">
        <v>5</v>
      </c>
      <c r="B6" s="100" t="s">
        <v>5</v>
      </c>
      <c r="C6" s="99">
        <v>435</v>
      </c>
      <c r="D6" s="99">
        <v>434</v>
      </c>
      <c r="E6" s="99">
        <v>439</v>
      </c>
      <c r="F6" s="99"/>
      <c r="G6" s="99"/>
      <c r="H6" s="99"/>
      <c r="I6" s="101">
        <f t="shared" si="0"/>
        <v>2.3957690391328954E-4</v>
      </c>
      <c r="J6" s="101">
        <f t="shared" si="1"/>
        <v>9.1954022988505746E-3</v>
      </c>
      <c r="K6" s="98">
        <f t="shared" si="2"/>
        <v>4</v>
      </c>
      <c r="L6" s="102">
        <f t="shared" si="4"/>
        <v>-1.3253371326331134E-4</v>
      </c>
      <c r="M6" s="99">
        <f t="shared" si="3"/>
        <v>5</v>
      </c>
      <c r="N6" s="99">
        <f t="shared" si="5"/>
        <v>0</v>
      </c>
    </row>
    <row r="7" spans="1:14" ht="15.75" customHeight="1">
      <c r="A7" s="39">
        <v>6</v>
      </c>
      <c r="B7" s="100" t="s">
        <v>6</v>
      </c>
      <c r="C7" s="99">
        <v>29</v>
      </c>
      <c r="D7" s="99">
        <v>33</v>
      </c>
      <c r="E7" s="99">
        <v>32</v>
      </c>
      <c r="F7" s="99"/>
      <c r="G7" s="99"/>
      <c r="H7" s="99"/>
      <c r="I7" s="101">
        <f t="shared" si="0"/>
        <v>1.7463464522153224E-5</v>
      </c>
      <c r="J7" s="101">
        <f t="shared" si="1"/>
        <v>0.10344827586206896</v>
      </c>
      <c r="K7" s="98">
        <f t="shared" si="2"/>
        <v>3</v>
      </c>
      <c r="L7" s="102">
        <f t="shared" si="4"/>
        <v>-9.9400284947483513E-5</v>
      </c>
      <c r="M7" s="99">
        <f t="shared" si="3"/>
        <v>-1</v>
      </c>
      <c r="N7" s="99">
        <f t="shared" si="5"/>
        <v>0</v>
      </c>
    </row>
    <row r="8" spans="1:14">
      <c r="A8" s="39">
        <v>7</v>
      </c>
      <c r="B8" s="100" t="s">
        <v>7</v>
      </c>
      <c r="C8" s="99">
        <v>782</v>
      </c>
      <c r="D8" s="99">
        <v>800</v>
      </c>
      <c r="E8" s="99">
        <v>788</v>
      </c>
      <c r="F8" s="99"/>
      <c r="G8" s="99"/>
      <c r="H8" s="99"/>
      <c r="I8" s="101">
        <f t="shared" si="0"/>
        <v>4.300378138580231E-4</v>
      </c>
      <c r="J8" s="101">
        <f t="shared" si="1"/>
        <v>7.6726342710997444E-3</v>
      </c>
      <c r="K8" s="98">
        <f t="shared" si="2"/>
        <v>6</v>
      </c>
      <c r="L8" s="102">
        <f t="shared" si="4"/>
        <v>-1.9880056989496703E-4</v>
      </c>
      <c r="M8" s="99">
        <f t="shared" si="3"/>
        <v>-12</v>
      </c>
      <c r="N8" s="99">
        <f t="shared" si="5"/>
        <v>0</v>
      </c>
    </row>
    <row r="9" spans="1:14">
      <c r="A9" s="39">
        <v>8</v>
      </c>
      <c r="B9" s="100" t="s">
        <v>299</v>
      </c>
      <c r="C9" s="99">
        <v>4999</v>
      </c>
      <c r="D9" s="99">
        <v>4946</v>
      </c>
      <c r="E9" s="99">
        <v>4921</v>
      </c>
      <c r="F9" s="99"/>
      <c r="G9" s="99"/>
      <c r="H9" s="99"/>
      <c r="I9" s="101">
        <f t="shared" si="0"/>
        <v>2.6855534035473754E-3</v>
      </c>
      <c r="J9" s="101">
        <f t="shared" si="1"/>
        <v>-1.5603120624124825E-2</v>
      </c>
      <c r="K9" s="98">
        <f t="shared" si="2"/>
        <v>-78</v>
      </c>
      <c r="L9" s="102">
        <f t="shared" si="4"/>
        <v>2.5844074086345714E-3</v>
      </c>
      <c r="M9" s="99">
        <f t="shared" si="3"/>
        <v>-25</v>
      </c>
      <c r="N9" s="99">
        <f t="shared" si="5"/>
        <v>0</v>
      </c>
    </row>
    <row r="10" spans="1:14">
      <c r="A10" s="39">
        <v>9</v>
      </c>
      <c r="B10" s="100" t="s">
        <v>8</v>
      </c>
      <c r="C10" s="99">
        <v>646</v>
      </c>
      <c r="D10" s="99">
        <v>633</v>
      </c>
      <c r="E10" s="99">
        <v>619</v>
      </c>
      <c r="F10" s="99"/>
      <c r="G10" s="99"/>
      <c r="H10" s="99"/>
      <c r="I10" s="101">
        <f t="shared" si="0"/>
        <v>3.3780889185040141E-4</v>
      </c>
      <c r="J10" s="101">
        <f t="shared" si="1"/>
        <v>-4.1795665634674919E-2</v>
      </c>
      <c r="K10" s="98">
        <f t="shared" si="2"/>
        <v>-27</v>
      </c>
      <c r="L10" s="102">
        <f t="shared" si="4"/>
        <v>8.9460256452735161E-4</v>
      </c>
      <c r="M10" s="99">
        <f t="shared" si="3"/>
        <v>-14</v>
      </c>
      <c r="N10" s="99">
        <f t="shared" si="5"/>
        <v>0</v>
      </c>
    </row>
    <row r="11" spans="1:14">
      <c r="A11" s="103">
        <v>10</v>
      </c>
      <c r="B11" s="100" t="s">
        <v>9</v>
      </c>
      <c r="C11" s="98">
        <v>42910</v>
      </c>
      <c r="D11" s="98">
        <v>43737</v>
      </c>
      <c r="E11" s="99">
        <v>43643</v>
      </c>
      <c r="F11" s="99"/>
      <c r="G11" s="99"/>
      <c r="H11" s="99"/>
      <c r="I11" s="101">
        <f t="shared" si="0"/>
        <v>2.3817436941885411E-2</v>
      </c>
      <c r="J11" s="101">
        <f t="shared" si="1"/>
        <v>1.7082265206245631E-2</v>
      </c>
      <c r="K11" s="98">
        <f t="shared" si="2"/>
        <v>733</v>
      </c>
      <c r="L11" s="102">
        <f t="shared" si="4"/>
        <v>-2.4286802955501806E-2</v>
      </c>
      <c r="M11" s="99">
        <f t="shared" si="3"/>
        <v>-94</v>
      </c>
      <c r="N11" s="99">
        <f t="shared" si="5"/>
        <v>0</v>
      </c>
    </row>
    <row r="12" spans="1:14">
      <c r="A12" s="103">
        <v>11</v>
      </c>
      <c r="B12" s="100" t="s">
        <v>10</v>
      </c>
      <c r="C12" s="98">
        <v>671</v>
      </c>
      <c r="D12" s="98">
        <v>674</v>
      </c>
      <c r="E12" s="99">
        <v>682</v>
      </c>
      <c r="F12" s="99"/>
      <c r="G12" s="99"/>
      <c r="H12" s="99"/>
      <c r="I12" s="101">
        <f t="shared" si="0"/>
        <v>3.7219008762839055E-4</v>
      </c>
      <c r="J12" s="101">
        <f t="shared" si="1"/>
        <v>1.6393442622950821E-2</v>
      </c>
      <c r="K12" s="98">
        <f t="shared" si="2"/>
        <v>11</v>
      </c>
      <c r="L12" s="102">
        <f t="shared" si="4"/>
        <v>-3.6446771147410624E-4</v>
      </c>
      <c r="M12" s="99">
        <f t="shared" si="3"/>
        <v>8</v>
      </c>
      <c r="N12" s="99">
        <f t="shared" si="5"/>
        <v>0</v>
      </c>
    </row>
    <row r="13" spans="1:14">
      <c r="A13" s="103">
        <v>12</v>
      </c>
      <c r="B13" s="100" t="s">
        <v>11</v>
      </c>
      <c r="C13" s="98">
        <v>69</v>
      </c>
      <c r="D13" s="98">
        <v>76</v>
      </c>
      <c r="E13" s="99">
        <v>74</v>
      </c>
      <c r="F13" s="99"/>
      <c r="G13" s="99"/>
      <c r="H13" s="99"/>
      <c r="I13" s="101">
        <f t="shared" si="0"/>
        <v>4.0384261707479328E-5</v>
      </c>
      <c r="J13" s="101">
        <f t="shared" si="1"/>
        <v>7.2463768115942032E-2</v>
      </c>
      <c r="K13" s="98">
        <f t="shared" si="2"/>
        <v>5</v>
      </c>
      <c r="L13" s="102">
        <f t="shared" si="4"/>
        <v>-1.6566714157913918E-4</v>
      </c>
      <c r="M13" s="99">
        <f t="shared" si="3"/>
        <v>-2</v>
      </c>
      <c r="N13" s="99">
        <f t="shared" si="5"/>
        <v>0</v>
      </c>
    </row>
    <row r="14" spans="1:14">
      <c r="A14" s="103">
        <v>13</v>
      </c>
      <c r="B14" s="100" t="s">
        <v>12</v>
      </c>
      <c r="C14" s="98">
        <v>16942</v>
      </c>
      <c r="D14" s="98">
        <v>16675</v>
      </c>
      <c r="E14" s="99">
        <v>16633</v>
      </c>
      <c r="F14" s="99"/>
      <c r="G14" s="99"/>
      <c r="H14" s="99"/>
      <c r="I14" s="101">
        <f t="shared" si="0"/>
        <v>9.0771814186554559E-3</v>
      </c>
      <c r="J14" s="101">
        <f t="shared" si="1"/>
        <v>-1.8238696730020067E-2</v>
      </c>
      <c r="K14" s="98">
        <f t="shared" si="2"/>
        <v>-309</v>
      </c>
      <c r="L14" s="102">
        <f t="shared" si="4"/>
        <v>1.0238229349590802E-2</v>
      </c>
      <c r="M14" s="99">
        <f t="shared" si="3"/>
        <v>-42</v>
      </c>
      <c r="N14" s="99">
        <f t="shared" si="5"/>
        <v>0</v>
      </c>
    </row>
    <row r="15" spans="1:14">
      <c r="A15" s="103">
        <v>14</v>
      </c>
      <c r="B15" s="100" t="s">
        <v>13</v>
      </c>
      <c r="C15" s="98">
        <v>33474</v>
      </c>
      <c r="D15" s="98">
        <v>33486</v>
      </c>
      <c r="E15" s="99">
        <v>33549</v>
      </c>
      <c r="F15" s="99"/>
      <c r="G15" s="99"/>
      <c r="H15" s="99"/>
      <c r="I15" s="101">
        <f t="shared" si="0"/>
        <v>1.8308805351678704E-2</v>
      </c>
      <c r="J15" s="101">
        <f t="shared" si="1"/>
        <v>2.2405449005198064E-3</v>
      </c>
      <c r="K15" s="98">
        <f t="shared" si="2"/>
        <v>75</v>
      </c>
      <c r="L15" s="102">
        <f t="shared" si="4"/>
        <v>-2.4850071236870879E-3</v>
      </c>
      <c r="M15" s="99">
        <f t="shared" si="3"/>
        <v>63</v>
      </c>
      <c r="N15" s="99">
        <f t="shared" si="5"/>
        <v>0</v>
      </c>
    </row>
    <row r="16" spans="1:14">
      <c r="A16" s="103">
        <v>15</v>
      </c>
      <c r="B16" s="100" t="s">
        <v>14</v>
      </c>
      <c r="C16" s="98">
        <v>6444</v>
      </c>
      <c r="D16" s="98">
        <v>6347</v>
      </c>
      <c r="E16" s="99">
        <v>6342</v>
      </c>
      <c r="F16" s="99"/>
      <c r="G16" s="99"/>
      <c r="H16" s="99"/>
      <c r="I16" s="101">
        <f t="shared" si="0"/>
        <v>3.4610403749842419E-3</v>
      </c>
      <c r="J16" s="101">
        <f t="shared" si="1"/>
        <v>-1.5828677839851025E-2</v>
      </c>
      <c r="K16" s="98">
        <f t="shared" si="2"/>
        <v>-102</v>
      </c>
      <c r="L16" s="102">
        <f t="shared" si="4"/>
        <v>3.3796096882144394E-3</v>
      </c>
      <c r="M16" s="99">
        <f t="shared" si="3"/>
        <v>-5</v>
      </c>
      <c r="N16" s="99">
        <f t="shared" si="5"/>
        <v>0</v>
      </c>
    </row>
    <row r="17" spans="1:14">
      <c r="A17" s="103">
        <v>16</v>
      </c>
      <c r="B17" s="100" t="s">
        <v>15</v>
      </c>
      <c r="C17" s="98">
        <v>10481</v>
      </c>
      <c r="D17" s="98">
        <v>10099</v>
      </c>
      <c r="E17" s="99">
        <v>10002</v>
      </c>
      <c r="F17" s="99"/>
      <c r="G17" s="99"/>
      <c r="H17" s="99"/>
      <c r="I17" s="101">
        <f t="shared" si="0"/>
        <v>5.4584241297055171E-3</v>
      </c>
      <c r="J17" s="101">
        <f t="shared" si="1"/>
        <v>-4.5701746016601472E-2</v>
      </c>
      <c r="K17" s="98">
        <f t="shared" si="2"/>
        <v>-479</v>
      </c>
      <c r="L17" s="102">
        <f t="shared" si="4"/>
        <v>1.5870912163281535E-2</v>
      </c>
      <c r="M17" s="99">
        <f t="shared" si="3"/>
        <v>-97</v>
      </c>
      <c r="N17" s="99">
        <f t="shared" si="5"/>
        <v>0</v>
      </c>
    </row>
    <row r="18" spans="1:14">
      <c r="A18" s="103">
        <v>17</v>
      </c>
      <c r="B18" s="100" t="s">
        <v>16</v>
      </c>
      <c r="C18" s="98">
        <v>2631</v>
      </c>
      <c r="D18" s="98">
        <v>2755</v>
      </c>
      <c r="E18" s="99">
        <v>2744</v>
      </c>
      <c r="F18" s="99"/>
      <c r="G18" s="99"/>
      <c r="H18" s="99"/>
      <c r="I18" s="101">
        <f t="shared" si="0"/>
        <v>1.4974920827746389E-3</v>
      </c>
      <c r="J18" s="101">
        <f t="shared" si="1"/>
        <v>4.2949448878753328E-2</v>
      </c>
      <c r="K18" s="98">
        <f t="shared" si="2"/>
        <v>113</v>
      </c>
      <c r="L18" s="102">
        <f t="shared" si="4"/>
        <v>-3.7440773996885459E-3</v>
      </c>
      <c r="M18" s="99">
        <f t="shared" si="3"/>
        <v>-11</v>
      </c>
      <c r="N18" s="99">
        <f t="shared" si="5"/>
        <v>0</v>
      </c>
    </row>
    <row r="19" spans="1:14">
      <c r="A19" s="103">
        <v>18</v>
      </c>
      <c r="B19" s="100" t="s">
        <v>17</v>
      </c>
      <c r="C19" s="98">
        <v>7677</v>
      </c>
      <c r="D19" s="98">
        <v>7381</v>
      </c>
      <c r="E19" s="99">
        <v>7316</v>
      </c>
      <c r="F19" s="99"/>
      <c r="G19" s="99"/>
      <c r="H19" s="99"/>
      <c r="I19" s="101">
        <f t="shared" si="0"/>
        <v>3.9925845763772805E-3</v>
      </c>
      <c r="J19" s="101">
        <f t="shared" si="1"/>
        <v>-4.7023576918066953E-2</v>
      </c>
      <c r="K19" s="98">
        <f t="shared" si="2"/>
        <v>-361</v>
      </c>
      <c r="L19" s="102">
        <f t="shared" si="4"/>
        <v>1.196116762201385E-2</v>
      </c>
      <c r="M19" s="99">
        <f t="shared" si="3"/>
        <v>-65</v>
      </c>
      <c r="N19" s="99">
        <f t="shared" si="5"/>
        <v>0</v>
      </c>
    </row>
    <row r="20" spans="1:14">
      <c r="A20" s="103">
        <v>19</v>
      </c>
      <c r="B20" s="100" t="s">
        <v>18</v>
      </c>
      <c r="C20" s="98">
        <v>262</v>
      </c>
      <c r="D20" s="98">
        <v>254</v>
      </c>
      <c r="E20" s="99">
        <v>252</v>
      </c>
      <c r="F20" s="99"/>
      <c r="G20" s="99"/>
      <c r="H20" s="99"/>
      <c r="I20" s="101">
        <f t="shared" si="0"/>
        <v>1.3752478311195664E-4</v>
      </c>
      <c r="J20" s="101">
        <f t="shared" si="1"/>
        <v>-3.8167938931297711E-2</v>
      </c>
      <c r="K20" s="98">
        <f t="shared" si="2"/>
        <v>-10</v>
      </c>
      <c r="L20" s="102">
        <f t="shared" si="4"/>
        <v>3.3133428315827837E-4</v>
      </c>
      <c r="M20" s="99">
        <f t="shared" si="3"/>
        <v>-2</v>
      </c>
      <c r="N20" s="99">
        <f t="shared" si="5"/>
        <v>0</v>
      </c>
    </row>
    <row r="21" spans="1:14">
      <c r="A21" s="103">
        <v>20</v>
      </c>
      <c r="B21" s="100" t="s">
        <v>19</v>
      </c>
      <c r="C21" s="98">
        <v>4703</v>
      </c>
      <c r="D21" s="98">
        <v>4955</v>
      </c>
      <c r="E21" s="99">
        <v>4966</v>
      </c>
      <c r="F21" s="99"/>
      <c r="G21" s="99"/>
      <c r="H21" s="99"/>
      <c r="I21" s="101">
        <f t="shared" si="0"/>
        <v>2.7101114005316533E-3</v>
      </c>
      <c r="J21" s="101">
        <f t="shared" si="1"/>
        <v>5.5921752073144801E-2</v>
      </c>
      <c r="K21" s="98">
        <f t="shared" si="2"/>
        <v>263</v>
      </c>
      <c r="L21" s="102">
        <f t="shared" si="4"/>
        <v>-8.7140916470627213E-3</v>
      </c>
      <c r="M21" s="99">
        <f t="shared" si="3"/>
        <v>11</v>
      </c>
      <c r="N21" s="99">
        <f t="shared" si="5"/>
        <v>0</v>
      </c>
    </row>
    <row r="22" spans="1:14">
      <c r="A22" s="103">
        <v>21</v>
      </c>
      <c r="B22" s="100" t="s">
        <v>20</v>
      </c>
      <c r="C22" s="98">
        <v>437</v>
      </c>
      <c r="D22" s="98">
        <v>469</v>
      </c>
      <c r="E22" s="99">
        <v>468</v>
      </c>
      <c r="F22" s="99"/>
      <c r="G22" s="99"/>
      <c r="H22" s="99"/>
      <c r="I22" s="101">
        <f t="shared" si="0"/>
        <v>2.5540316863649091E-4</v>
      </c>
      <c r="J22" s="101">
        <f t="shared" si="1"/>
        <v>7.0938215102974822E-2</v>
      </c>
      <c r="K22" s="98">
        <f t="shared" si="2"/>
        <v>31</v>
      </c>
      <c r="L22" s="102">
        <f t="shared" si="4"/>
        <v>-1.027136277790663E-3</v>
      </c>
      <c r="M22" s="99">
        <f t="shared" si="3"/>
        <v>-1</v>
      </c>
      <c r="N22" s="99">
        <f t="shared" si="5"/>
        <v>0</v>
      </c>
    </row>
    <row r="23" spans="1:14">
      <c r="A23" s="103">
        <v>22</v>
      </c>
      <c r="B23" s="100" t="s">
        <v>21</v>
      </c>
      <c r="C23" s="98">
        <v>13425</v>
      </c>
      <c r="D23" s="98">
        <v>13227</v>
      </c>
      <c r="E23" s="99">
        <v>13200</v>
      </c>
      <c r="F23" s="99"/>
      <c r="G23" s="99"/>
      <c r="H23" s="99"/>
      <c r="I23" s="101">
        <f t="shared" si="0"/>
        <v>7.2036791153882044E-3</v>
      </c>
      <c r="J23" s="101">
        <f t="shared" si="1"/>
        <v>-1.6759776536312849E-2</v>
      </c>
      <c r="K23" s="98">
        <f t="shared" si="2"/>
        <v>-225</v>
      </c>
      <c r="L23" s="102">
        <f t="shared" si="4"/>
        <v>7.4550213710612634E-3</v>
      </c>
      <c r="M23" s="99">
        <f t="shared" si="3"/>
        <v>-27</v>
      </c>
      <c r="N23" s="99">
        <f t="shared" si="5"/>
        <v>0</v>
      </c>
    </row>
    <row r="24" spans="1:14">
      <c r="A24" s="103">
        <v>23</v>
      </c>
      <c r="B24" s="100" t="s">
        <v>22</v>
      </c>
      <c r="C24" s="98">
        <v>14323</v>
      </c>
      <c r="D24" s="98">
        <v>13785</v>
      </c>
      <c r="E24" s="99">
        <v>13773</v>
      </c>
      <c r="F24" s="99"/>
      <c r="G24" s="99"/>
      <c r="H24" s="99"/>
      <c r="I24" s="101">
        <f t="shared" si="0"/>
        <v>7.5163842769880107E-3</v>
      </c>
      <c r="J24" s="101">
        <f t="shared" si="1"/>
        <v>-3.8399776583118064E-2</v>
      </c>
      <c r="K24" s="98">
        <f t="shared" si="2"/>
        <v>-550</v>
      </c>
      <c r="L24" s="102">
        <f t="shared" si="4"/>
        <v>1.8223385573705311E-2</v>
      </c>
      <c r="M24" s="99">
        <f t="shared" si="3"/>
        <v>-12</v>
      </c>
      <c r="N24" s="99">
        <f t="shared" si="5"/>
        <v>0</v>
      </c>
    </row>
    <row r="25" spans="1:14">
      <c r="A25" s="103">
        <v>24</v>
      </c>
      <c r="B25" s="100" t="s">
        <v>23</v>
      </c>
      <c r="C25" s="98">
        <v>6727</v>
      </c>
      <c r="D25" s="98">
        <v>6567</v>
      </c>
      <c r="E25" s="99">
        <v>6536</v>
      </c>
      <c r="F25" s="99"/>
      <c r="G25" s="99"/>
      <c r="H25" s="99"/>
      <c r="I25" s="101">
        <f t="shared" si="0"/>
        <v>3.5669126286497961E-3</v>
      </c>
      <c r="J25" s="101">
        <f t="shared" si="1"/>
        <v>-2.8393042961201129E-2</v>
      </c>
      <c r="K25" s="98">
        <f t="shared" si="2"/>
        <v>-191</v>
      </c>
      <c r="L25" s="102">
        <f t="shared" si="4"/>
        <v>6.3284848083231173E-3</v>
      </c>
      <c r="M25" s="99">
        <f t="shared" si="3"/>
        <v>-31</v>
      </c>
      <c r="N25" s="99">
        <f t="shared" si="5"/>
        <v>0</v>
      </c>
    </row>
    <row r="26" spans="1:14">
      <c r="A26" s="103">
        <v>25</v>
      </c>
      <c r="B26" s="100" t="s">
        <v>24</v>
      </c>
      <c r="C26" s="98">
        <v>35771</v>
      </c>
      <c r="D26" s="98">
        <v>34580</v>
      </c>
      <c r="E26" s="99">
        <v>34454</v>
      </c>
      <c r="F26" s="99"/>
      <c r="G26" s="99"/>
      <c r="H26" s="99"/>
      <c r="I26" s="101">
        <f t="shared" si="0"/>
        <v>1.8802693957695849E-2</v>
      </c>
      <c r="J26" s="101">
        <f t="shared" si="1"/>
        <v>-3.6817533756394842E-2</v>
      </c>
      <c r="K26" s="98">
        <f t="shared" si="2"/>
        <v>-1317</v>
      </c>
      <c r="L26" s="102">
        <f t="shared" si="4"/>
        <v>4.3636725091945265E-2</v>
      </c>
      <c r="M26" s="99">
        <f t="shared" si="3"/>
        <v>-126</v>
      </c>
      <c r="N26" s="99">
        <f t="shared" si="5"/>
        <v>0</v>
      </c>
    </row>
    <row r="27" spans="1:14">
      <c r="A27" s="103">
        <v>26</v>
      </c>
      <c r="B27" s="100" t="s">
        <v>25</v>
      </c>
      <c r="C27" s="98">
        <v>1742</v>
      </c>
      <c r="D27" s="98">
        <v>1863</v>
      </c>
      <c r="E27" s="99">
        <v>1882</v>
      </c>
      <c r="F27" s="99"/>
      <c r="G27" s="99"/>
      <c r="H27" s="99"/>
      <c r="I27" s="101">
        <f t="shared" si="0"/>
        <v>1.0270700072091364E-3</v>
      </c>
      <c r="J27" s="101">
        <f t="shared" si="1"/>
        <v>8.0367393800229628E-2</v>
      </c>
      <c r="K27" s="98">
        <f t="shared" si="2"/>
        <v>140</v>
      </c>
      <c r="L27" s="102">
        <f t="shared" si="4"/>
        <v>-4.6386799642158978E-3</v>
      </c>
      <c r="M27" s="99">
        <f t="shared" si="3"/>
        <v>19</v>
      </c>
      <c r="N27" s="99">
        <f t="shared" si="5"/>
        <v>0</v>
      </c>
    </row>
    <row r="28" spans="1:14">
      <c r="A28" s="103">
        <v>27</v>
      </c>
      <c r="B28" s="100" t="s">
        <v>26</v>
      </c>
      <c r="C28" s="98">
        <v>6319</v>
      </c>
      <c r="D28" s="98">
        <v>6344</v>
      </c>
      <c r="E28" s="99">
        <v>6355</v>
      </c>
      <c r="F28" s="99"/>
      <c r="G28" s="99"/>
      <c r="H28" s="99"/>
      <c r="I28" s="101">
        <f t="shared" si="0"/>
        <v>3.4681349074463666E-3</v>
      </c>
      <c r="J28" s="101">
        <f t="shared" si="1"/>
        <v>5.6971039721474921E-3</v>
      </c>
      <c r="K28" s="98">
        <f t="shared" si="2"/>
        <v>36</v>
      </c>
      <c r="L28" s="102">
        <f t="shared" si="4"/>
        <v>-1.1928034193698022E-3</v>
      </c>
      <c r="M28" s="99">
        <f t="shared" si="3"/>
        <v>11</v>
      </c>
      <c r="N28" s="99">
        <f t="shared" si="5"/>
        <v>0</v>
      </c>
    </row>
    <row r="29" spans="1:14">
      <c r="A29" s="103">
        <v>28</v>
      </c>
      <c r="B29" s="100" t="s">
        <v>27</v>
      </c>
      <c r="C29" s="98">
        <v>11723</v>
      </c>
      <c r="D29" s="98">
        <v>12011</v>
      </c>
      <c r="E29" s="99">
        <v>12033</v>
      </c>
      <c r="F29" s="99"/>
      <c r="G29" s="99"/>
      <c r="H29" s="99"/>
      <c r="I29" s="101">
        <f t="shared" si="0"/>
        <v>6.5668083935959297E-3</v>
      </c>
      <c r="J29" s="101">
        <f t="shared" si="1"/>
        <v>2.6443743069180244E-2</v>
      </c>
      <c r="K29" s="98">
        <f t="shared" si="2"/>
        <v>310</v>
      </c>
      <c r="L29" s="102">
        <f t="shared" si="4"/>
        <v>-1.0271362777906631E-2</v>
      </c>
      <c r="M29" s="99">
        <f t="shared" si="3"/>
        <v>22</v>
      </c>
      <c r="N29" s="99">
        <f t="shared" si="5"/>
        <v>0</v>
      </c>
    </row>
    <row r="30" spans="1:14">
      <c r="A30" s="103">
        <v>29</v>
      </c>
      <c r="B30" s="100" t="s">
        <v>28</v>
      </c>
      <c r="C30" s="98">
        <v>3809</v>
      </c>
      <c r="D30" s="98">
        <v>3810</v>
      </c>
      <c r="E30" s="99">
        <v>3801</v>
      </c>
      <c r="F30" s="99"/>
      <c r="G30" s="99"/>
      <c r="H30" s="99"/>
      <c r="I30" s="101">
        <f t="shared" si="0"/>
        <v>2.0743321452720126E-3</v>
      </c>
      <c r="J30" s="101">
        <f t="shared" si="1"/>
        <v>-2.1002887897085851E-3</v>
      </c>
      <c r="K30" s="98">
        <f t="shared" si="2"/>
        <v>-8</v>
      </c>
      <c r="L30" s="102">
        <f t="shared" si="4"/>
        <v>2.6506742652662268E-4</v>
      </c>
      <c r="M30" s="99">
        <f t="shared" si="3"/>
        <v>-9</v>
      </c>
      <c r="N30" s="99">
        <f t="shared" si="5"/>
        <v>0</v>
      </c>
    </row>
    <row r="31" spans="1:14">
      <c r="A31" s="103">
        <v>30</v>
      </c>
      <c r="B31" s="100" t="s">
        <v>29</v>
      </c>
      <c r="C31" s="98">
        <v>1129</v>
      </c>
      <c r="D31" s="98">
        <v>1187</v>
      </c>
      <c r="E31" s="99">
        <v>1180</v>
      </c>
      <c r="F31" s="99"/>
      <c r="G31" s="99"/>
      <c r="H31" s="99"/>
      <c r="I31" s="101">
        <f t="shared" si="0"/>
        <v>6.4396525425440012E-4</v>
      </c>
      <c r="J31" s="101">
        <f t="shared" si="1"/>
        <v>4.5172719220549155E-2</v>
      </c>
      <c r="K31" s="98">
        <f t="shared" si="2"/>
        <v>51</v>
      </c>
      <c r="L31" s="102">
        <f t="shared" si="4"/>
        <v>-1.6898048441072197E-3</v>
      </c>
      <c r="M31" s="99">
        <f t="shared" si="3"/>
        <v>-7</v>
      </c>
      <c r="N31" s="99">
        <f t="shared" si="5"/>
        <v>0</v>
      </c>
    </row>
    <row r="32" spans="1:14">
      <c r="A32" s="103">
        <v>31</v>
      </c>
      <c r="B32" s="100" t="s">
        <v>30</v>
      </c>
      <c r="C32" s="98">
        <v>22169</v>
      </c>
      <c r="D32" s="98">
        <v>21269</v>
      </c>
      <c r="E32" s="99">
        <v>21218</v>
      </c>
      <c r="F32" s="99"/>
      <c r="G32" s="99"/>
      <c r="H32" s="99"/>
      <c r="I32" s="101">
        <f t="shared" si="0"/>
        <v>1.1579368444720222E-2</v>
      </c>
      <c r="J32" s="101">
        <f t="shared" si="1"/>
        <v>-4.2897740087509587E-2</v>
      </c>
      <c r="K32" s="98">
        <f t="shared" si="2"/>
        <v>-951</v>
      </c>
      <c r="L32" s="102">
        <f t="shared" si="4"/>
        <v>3.1509890328352275E-2</v>
      </c>
      <c r="M32" s="99">
        <f t="shared" si="3"/>
        <v>-51</v>
      </c>
      <c r="N32" s="99">
        <f t="shared" si="5"/>
        <v>0</v>
      </c>
    </row>
    <row r="33" spans="1:14">
      <c r="A33" s="103">
        <v>32</v>
      </c>
      <c r="B33" s="100" t="s">
        <v>31</v>
      </c>
      <c r="C33" s="98">
        <v>6846</v>
      </c>
      <c r="D33" s="98">
        <v>7109</v>
      </c>
      <c r="E33" s="99">
        <v>7122</v>
      </c>
      <c r="F33" s="99"/>
      <c r="G33" s="99"/>
      <c r="H33" s="99"/>
      <c r="I33" s="101">
        <f t="shared" si="0"/>
        <v>3.8867123227117268E-3</v>
      </c>
      <c r="J33" s="101">
        <f t="shared" si="1"/>
        <v>4.0315512708150744E-2</v>
      </c>
      <c r="K33" s="98">
        <f t="shared" si="2"/>
        <v>276</v>
      </c>
      <c r="L33" s="102">
        <f t="shared" si="4"/>
        <v>-9.1448262151684837E-3</v>
      </c>
      <c r="M33" s="99">
        <f t="shared" si="3"/>
        <v>13</v>
      </c>
      <c r="N33" s="99">
        <f t="shared" si="5"/>
        <v>0</v>
      </c>
    </row>
    <row r="34" spans="1:14">
      <c r="A34" s="103">
        <v>33</v>
      </c>
      <c r="B34" s="100" t="s">
        <v>32</v>
      </c>
      <c r="C34" s="98">
        <v>18998</v>
      </c>
      <c r="D34" s="98">
        <v>18777</v>
      </c>
      <c r="E34" s="99">
        <v>18720</v>
      </c>
      <c r="F34" s="99"/>
      <c r="G34" s="99"/>
      <c r="H34" s="99"/>
      <c r="I34" s="101">
        <f t="shared" si="0"/>
        <v>1.0216126745459636E-2</v>
      </c>
      <c r="J34" s="101">
        <f t="shared" si="1"/>
        <v>-1.4633119275713233E-2</v>
      </c>
      <c r="K34" s="98">
        <f t="shared" si="2"/>
        <v>-278</v>
      </c>
      <c r="L34" s="102">
        <f t="shared" si="4"/>
        <v>9.2110930718001388E-3</v>
      </c>
      <c r="M34" s="99">
        <f t="shared" si="3"/>
        <v>-57</v>
      </c>
      <c r="N34" s="99">
        <f t="shared" si="5"/>
        <v>0</v>
      </c>
    </row>
    <row r="35" spans="1:14">
      <c r="A35" s="103">
        <v>35</v>
      </c>
      <c r="B35" s="100" t="s">
        <v>33</v>
      </c>
      <c r="C35" s="99">
        <v>13729</v>
      </c>
      <c r="D35" s="99">
        <v>12718</v>
      </c>
      <c r="E35" s="99">
        <v>12669</v>
      </c>
      <c r="F35" s="99"/>
      <c r="G35" s="99"/>
      <c r="H35" s="99"/>
      <c r="I35" s="101">
        <f t="shared" ref="I35:I66" si="6">E35/$E$92</f>
        <v>6.9138947509737245E-3</v>
      </c>
      <c r="J35" s="101">
        <f t="shared" si="1"/>
        <v>-7.7208828028261345E-2</v>
      </c>
      <c r="K35" s="98">
        <f t="shared" si="2"/>
        <v>-1060</v>
      </c>
      <c r="L35" s="102">
        <f t="shared" si="4"/>
        <v>3.5121434014777506E-2</v>
      </c>
      <c r="M35" s="99">
        <f t="shared" si="3"/>
        <v>-49</v>
      </c>
      <c r="N35" s="99">
        <f t="shared" si="5"/>
        <v>0</v>
      </c>
    </row>
    <row r="36" spans="1:14">
      <c r="A36" s="103">
        <v>36</v>
      </c>
      <c r="B36" s="100" t="s">
        <v>34</v>
      </c>
      <c r="C36" s="99">
        <v>958</v>
      </c>
      <c r="D36" s="99">
        <v>816</v>
      </c>
      <c r="E36" s="99">
        <v>832</v>
      </c>
      <c r="F36" s="99"/>
      <c r="G36" s="99"/>
      <c r="H36" s="99"/>
      <c r="I36" s="101">
        <f t="shared" si="6"/>
        <v>4.5405007757598378E-4</v>
      </c>
      <c r="J36" s="101">
        <f t="shared" si="1"/>
        <v>-0.13152400835073069</v>
      </c>
      <c r="K36" s="98">
        <f t="shared" si="2"/>
        <v>-126</v>
      </c>
      <c r="L36" s="102">
        <f t="shared" si="4"/>
        <v>4.1748119677943079E-3</v>
      </c>
      <c r="M36" s="99">
        <f t="shared" si="3"/>
        <v>16</v>
      </c>
      <c r="N36" s="99">
        <f t="shared" si="5"/>
        <v>0</v>
      </c>
    </row>
    <row r="37" spans="1:14">
      <c r="A37" s="103">
        <v>37</v>
      </c>
      <c r="B37" s="100" t="s">
        <v>35</v>
      </c>
      <c r="C37" s="99">
        <v>601</v>
      </c>
      <c r="D37" s="99">
        <v>519</v>
      </c>
      <c r="E37" s="99">
        <v>528</v>
      </c>
      <c r="F37" s="99"/>
      <c r="G37" s="99"/>
      <c r="H37" s="99"/>
      <c r="I37" s="101">
        <f t="shared" si="6"/>
        <v>2.8814716461552818E-4</v>
      </c>
      <c r="J37" s="101">
        <f t="shared" si="1"/>
        <v>-0.12146422628951747</v>
      </c>
      <c r="K37" s="98">
        <f t="shared" si="2"/>
        <v>-73</v>
      </c>
      <c r="L37" s="102">
        <f t="shared" si="4"/>
        <v>2.4187402670554324E-3</v>
      </c>
      <c r="M37" s="99">
        <f t="shared" si="3"/>
        <v>9</v>
      </c>
      <c r="N37" s="99">
        <f t="shared" si="5"/>
        <v>0</v>
      </c>
    </row>
    <row r="38" spans="1:14">
      <c r="A38" s="103">
        <v>38</v>
      </c>
      <c r="B38" s="100" t="s">
        <v>36</v>
      </c>
      <c r="C38" s="99">
        <v>3623</v>
      </c>
      <c r="D38" s="99">
        <v>3807</v>
      </c>
      <c r="E38" s="99">
        <v>3817</v>
      </c>
      <c r="F38" s="99"/>
      <c r="G38" s="99"/>
      <c r="H38" s="99"/>
      <c r="I38" s="101">
        <f t="shared" si="6"/>
        <v>2.0830638775330892E-3</v>
      </c>
      <c r="J38" s="101">
        <f t="shared" si="1"/>
        <v>5.3546784432790505E-2</v>
      </c>
      <c r="K38" s="98">
        <f t="shared" si="2"/>
        <v>194</v>
      </c>
      <c r="L38" s="102">
        <f t="shared" si="4"/>
        <v>-6.4278850932706008E-3</v>
      </c>
      <c r="M38" s="99">
        <f t="shared" si="3"/>
        <v>10</v>
      </c>
      <c r="N38" s="99">
        <f t="shared" si="5"/>
        <v>0</v>
      </c>
    </row>
    <row r="39" spans="1:14">
      <c r="A39" s="103">
        <v>39</v>
      </c>
      <c r="B39" s="100" t="s">
        <v>37</v>
      </c>
      <c r="C39" s="99">
        <v>110</v>
      </c>
      <c r="D39" s="99">
        <v>108</v>
      </c>
      <c r="E39" s="99">
        <v>105</v>
      </c>
      <c r="F39" s="99"/>
      <c r="G39" s="99"/>
      <c r="H39" s="99"/>
      <c r="I39" s="101">
        <f t="shared" si="6"/>
        <v>5.7301992963315263E-5</v>
      </c>
      <c r="J39" s="101">
        <f t="shared" si="1"/>
        <v>-4.5454545454545456E-2</v>
      </c>
      <c r="K39" s="98">
        <f t="shared" si="2"/>
        <v>-5</v>
      </c>
      <c r="L39" s="102">
        <f t="shared" si="4"/>
        <v>1.6566714157913918E-4</v>
      </c>
      <c r="M39" s="99">
        <f t="shared" si="3"/>
        <v>-3</v>
      </c>
      <c r="N39" s="99">
        <f t="shared" si="5"/>
        <v>0</v>
      </c>
    </row>
    <row r="40" spans="1:14">
      <c r="A40" s="103">
        <v>41</v>
      </c>
      <c r="B40" s="100" t="s">
        <v>38</v>
      </c>
      <c r="C40" s="99">
        <v>130363</v>
      </c>
      <c r="D40" s="99">
        <v>93906</v>
      </c>
      <c r="E40" s="99">
        <v>91154</v>
      </c>
      <c r="F40" s="99"/>
      <c r="G40" s="99"/>
      <c r="H40" s="99"/>
      <c r="I40" s="101">
        <f t="shared" si="6"/>
        <v>4.9745770157886095E-2</v>
      </c>
      <c r="J40" s="101">
        <f t="shared" si="1"/>
        <v>-0.3007678559100358</v>
      </c>
      <c r="K40" s="98">
        <f t="shared" si="2"/>
        <v>-39209</v>
      </c>
      <c r="L40" s="102">
        <f t="shared" si="4"/>
        <v>1.2991285908352936</v>
      </c>
      <c r="M40" s="99">
        <f t="shared" si="3"/>
        <v>-2752</v>
      </c>
      <c r="N40" s="99">
        <f t="shared" si="5"/>
        <v>0</v>
      </c>
    </row>
    <row r="41" spans="1:14">
      <c r="A41" s="103">
        <v>42</v>
      </c>
      <c r="B41" s="100" t="s">
        <v>39</v>
      </c>
      <c r="C41" s="99">
        <v>16044</v>
      </c>
      <c r="D41" s="99">
        <v>12484</v>
      </c>
      <c r="E41" s="99">
        <v>12645</v>
      </c>
      <c r="F41" s="99"/>
      <c r="G41" s="99"/>
      <c r="H41" s="99"/>
      <c r="I41" s="101">
        <f t="shared" si="6"/>
        <v>6.9007971525821095E-3</v>
      </c>
      <c r="J41" s="101">
        <f t="shared" si="1"/>
        <v>-0.2118548990276739</v>
      </c>
      <c r="K41" s="98">
        <f t="shared" si="2"/>
        <v>-3399</v>
      </c>
      <c r="L41" s="102">
        <f t="shared" si="4"/>
        <v>0.11262052284549882</v>
      </c>
      <c r="M41" s="99">
        <f t="shared" si="3"/>
        <v>161</v>
      </c>
      <c r="N41" s="99">
        <f t="shared" si="5"/>
        <v>0</v>
      </c>
    </row>
    <row r="42" spans="1:14">
      <c r="A42" s="103">
        <v>43</v>
      </c>
      <c r="B42" s="100" t="s">
        <v>40</v>
      </c>
      <c r="C42" s="99">
        <v>58222</v>
      </c>
      <c r="D42" s="99">
        <v>53846</v>
      </c>
      <c r="E42" s="99">
        <v>53453</v>
      </c>
      <c r="F42" s="99"/>
      <c r="G42" s="99"/>
      <c r="H42" s="99"/>
      <c r="I42" s="101">
        <f t="shared" si="6"/>
        <v>2.9171080284458008E-2</v>
      </c>
      <c r="J42" s="101">
        <f t="shared" si="1"/>
        <v>-8.1910617979457936E-2</v>
      </c>
      <c r="K42" s="98">
        <f t="shared" si="2"/>
        <v>-4769</v>
      </c>
      <c r="L42" s="102">
        <f t="shared" si="4"/>
        <v>0.15801331963818296</v>
      </c>
      <c r="M42" s="99">
        <f t="shared" si="3"/>
        <v>-393</v>
      </c>
      <c r="N42" s="99">
        <f t="shared" si="5"/>
        <v>0</v>
      </c>
    </row>
    <row r="43" spans="1:14">
      <c r="A43" s="103">
        <v>45</v>
      </c>
      <c r="B43" s="100" t="s">
        <v>41</v>
      </c>
      <c r="C43" s="99">
        <v>55223</v>
      </c>
      <c r="D43" s="99">
        <v>56496</v>
      </c>
      <c r="E43" s="99">
        <v>56619</v>
      </c>
      <c r="F43" s="99"/>
      <c r="G43" s="99"/>
      <c r="H43" s="99"/>
      <c r="I43" s="101">
        <f t="shared" si="6"/>
        <v>3.0898871805618542E-2</v>
      </c>
      <c r="J43" s="101">
        <f t="shared" si="1"/>
        <v>2.5279322021621427E-2</v>
      </c>
      <c r="K43" s="98">
        <f t="shared" si="2"/>
        <v>1396</v>
      </c>
      <c r="L43" s="102">
        <f t="shared" si="4"/>
        <v>-4.6254265928895665E-2</v>
      </c>
      <c r="M43" s="99">
        <f t="shared" si="3"/>
        <v>123</v>
      </c>
      <c r="N43" s="99">
        <f t="shared" si="5"/>
        <v>0</v>
      </c>
    </row>
    <row r="44" spans="1:14">
      <c r="A44" s="103">
        <v>46</v>
      </c>
      <c r="B44" s="100" t="s">
        <v>42</v>
      </c>
      <c r="C44" s="99">
        <v>139080</v>
      </c>
      <c r="D44" s="99">
        <v>141017</v>
      </c>
      <c r="E44" s="99">
        <v>140998</v>
      </c>
      <c r="F44" s="99"/>
      <c r="G44" s="99"/>
      <c r="H44" s="99"/>
      <c r="I44" s="101">
        <f t="shared" si="6"/>
        <v>7.6947299084205001E-2</v>
      </c>
      <c r="J44" s="101">
        <f t="shared" si="1"/>
        <v>1.3790624101236699E-2</v>
      </c>
      <c r="K44" s="98">
        <f t="shared" si="2"/>
        <v>1918</v>
      </c>
      <c r="L44" s="102">
        <f t="shared" si="4"/>
        <v>-6.354991550975779E-2</v>
      </c>
      <c r="M44" s="99">
        <f t="shared" si="3"/>
        <v>-19</v>
      </c>
      <c r="N44" s="99">
        <f t="shared" si="5"/>
        <v>0</v>
      </c>
    </row>
    <row r="45" spans="1:14">
      <c r="A45" s="103">
        <v>47</v>
      </c>
      <c r="B45" s="100" t="s">
        <v>43</v>
      </c>
      <c r="C45" s="99">
        <v>322273</v>
      </c>
      <c r="D45" s="99">
        <v>323398</v>
      </c>
      <c r="E45" s="99">
        <v>323012</v>
      </c>
      <c r="F45" s="99"/>
      <c r="G45" s="99"/>
      <c r="H45" s="99"/>
      <c r="I45" s="101">
        <f t="shared" si="6"/>
        <v>0.17627839381967991</v>
      </c>
      <c r="J45" s="101">
        <f t="shared" si="1"/>
        <v>2.2930869169927358E-3</v>
      </c>
      <c r="K45" s="98">
        <f t="shared" si="2"/>
        <v>739</v>
      </c>
      <c r="L45" s="102">
        <f t="shared" si="4"/>
        <v>-2.4485603525396773E-2</v>
      </c>
      <c r="M45" s="99">
        <f t="shared" si="3"/>
        <v>-386</v>
      </c>
      <c r="N45" s="99">
        <f t="shared" si="5"/>
        <v>0</v>
      </c>
    </row>
    <row r="46" spans="1:14">
      <c r="A46" s="103">
        <v>49</v>
      </c>
      <c r="B46" s="100" t="s">
        <v>44</v>
      </c>
      <c r="C46" s="99">
        <v>119375</v>
      </c>
      <c r="D46" s="99">
        <v>126487</v>
      </c>
      <c r="E46" s="99">
        <v>126862</v>
      </c>
      <c r="F46" s="99"/>
      <c r="G46" s="99"/>
      <c r="H46" s="99"/>
      <c r="I46" s="101">
        <f t="shared" si="6"/>
        <v>6.9232813631543821E-2</v>
      </c>
      <c r="J46" s="101">
        <f t="shared" si="1"/>
        <v>6.2718324607329845E-2</v>
      </c>
      <c r="K46" s="98">
        <f t="shared" si="2"/>
        <v>7487</v>
      </c>
      <c r="L46" s="102">
        <f t="shared" si="4"/>
        <v>-0.24806997780060303</v>
      </c>
      <c r="M46" s="99">
        <f t="shared" si="3"/>
        <v>375</v>
      </c>
      <c r="N46" s="99">
        <f t="shared" si="5"/>
        <v>0</v>
      </c>
    </row>
    <row r="47" spans="1:14">
      <c r="A47" s="103">
        <v>50</v>
      </c>
      <c r="B47" s="100" t="s">
        <v>45</v>
      </c>
      <c r="C47" s="99">
        <v>3108</v>
      </c>
      <c r="D47" s="99">
        <v>3312</v>
      </c>
      <c r="E47" s="99">
        <v>3331</v>
      </c>
      <c r="F47" s="99"/>
      <c r="G47" s="99"/>
      <c r="H47" s="99"/>
      <c r="I47" s="101">
        <f t="shared" si="6"/>
        <v>1.8178375101028871E-3</v>
      </c>
      <c r="J47" s="101">
        <f t="shared" si="1"/>
        <v>7.1750321750321755E-2</v>
      </c>
      <c r="K47" s="98">
        <f t="shared" si="2"/>
        <v>223</v>
      </c>
      <c r="L47" s="102">
        <f t="shared" si="4"/>
        <v>-7.3887545144296083E-3</v>
      </c>
      <c r="M47" s="99">
        <f t="shared" si="3"/>
        <v>19</v>
      </c>
      <c r="N47" s="99">
        <f t="shared" si="5"/>
        <v>0</v>
      </c>
    </row>
    <row r="48" spans="1:14">
      <c r="A48" s="103">
        <v>51</v>
      </c>
      <c r="B48" s="100" t="s">
        <v>46</v>
      </c>
      <c r="C48" s="99">
        <v>283</v>
      </c>
      <c r="D48" s="99">
        <v>304</v>
      </c>
      <c r="E48" s="99">
        <v>309</v>
      </c>
      <c r="F48" s="99"/>
      <c r="G48" s="99"/>
      <c r="H48" s="99"/>
      <c r="I48" s="101">
        <f t="shared" si="6"/>
        <v>1.6863157929204208E-4</v>
      </c>
      <c r="J48" s="101">
        <f t="shared" si="1"/>
        <v>9.187279151943463E-2</v>
      </c>
      <c r="K48" s="98">
        <f t="shared" si="2"/>
        <v>26</v>
      </c>
      <c r="L48" s="102">
        <f t="shared" si="4"/>
        <v>-8.6146913621152385E-4</v>
      </c>
      <c r="M48" s="99">
        <f t="shared" si="3"/>
        <v>5</v>
      </c>
      <c r="N48" s="99">
        <f t="shared" si="5"/>
        <v>0</v>
      </c>
    </row>
    <row r="49" spans="1:14">
      <c r="A49" s="103">
        <v>52</v>
      </c>
      <c r="B49" s="100" t="s">
        <v>47</v>
      </c>
      <c r="C49" s="99">
        <v>18542</v>
      </c>
      <c r="D49" s="99">
        <v>18575</v>
      </c>
      <c r="E49" s="99">
        <v>18511</v>
      </c>
      <c r="F49" s="99"/>
      <c r="G49" s="99"/>
      <c r="H49" s="99"/>
      <c r="I49" s="101">
        <f t="shared" si="6"/>
        <v>1.0102068492799323E-2</v>
      </c>
      <c r="J49" s="101">
        <f t="shared" si="1"/>
        <v>-1.6718800560888794E-3</v>
      </c>
      <c r="K49" s="98">
        <f t="shared" si="2"/>
        <v>-31</v>
      </c>
      <c r="L49" s="102">
        <f t="shared" si="4"/>
        <v>1.027136277790663E-3</v>
      </c>
      <c r="M49" s="99">
        <f t="shared" si="3"/>
        <v>-64</v>
      </c>
      <c r="N49" s="99">
        <f t="shared" si="5"/>
        <v>0</v>
      </c>
    </row>
    <row r="50" spans="1:14">
      <c r="A50" s="103">
        <v>53</v>
      </c>
      <c r="B50" s="100" t="s">
        <v>48</v>
      </c>
      <c r="C50" s="99">
        <v>2957</v>
      </c>
      <c r="D50" s="99">
        <v>3099</v>
      </c>
      <c r="E50" s="99">
        <v>3150</v>
      </c>
      <c r="F50" s="99"/>
      <c r="G50" s="99"/>
      <c r="H50" s="99"/>
      <c r="I50" s="101">
        <f t="shared" si="6"/>
        <v>1.7190597888994579E-3</v>
      </c>
      <c r="J50" s="101">
        <f t="shared" si="1"/>
        <v>6.5268853567805207E-2</v>
      </c>
      <c r="K50" s="98">
        <f t="shared" si="2"/>
        <v>193</v>
      </c>
      <c r="L50" s="102">
        <f t="shared" si="4"/>
        <v>-6.3947516649547733E-3</v>
      </c>
      <c r="M50" s="99">
        <f t="shared" si="3"/>
        <v>51</v>
      </c>
      <c r="N50" s="99">
        <f t="shared" si="5"/>
        <v>0</v>
      </c>
    </row>
    <row r="51" spans="1:14">
      <c r="A51" s="103">
        <v>55</v>
      </c>
      <c r="B51" s="100" t="s">
        <v>49</v>
      </c>
      <c r="C51" s="99">
        <v>19529</v>
      </c>
      <c r="D51" s="99">
        <v>20563</v>
      </c>
      <c r="E51" s="99">
        <v>20652</v>
      </c>
      <c r="F51" s="99"/>
      <c r="G51" s="99"/>
      <c r="H51" s="99"/>
      <c r="I51" s="101">
        <f t="shared" si="6"/>
        <v>1.1270483415984637E-2</v>
      </c>
      <c r="J51" s="101">
        <f t="shared" si="1"/>
        <v>5.7504224486660864E-2</v>
      </c>
      <c r="K51" s="98">
        <f t="shared" si="2"/>
        <v>1123</v>
      </c>
      <c r="L51" s="102">
        <f t="shared" si="4"/>
        <v>-3.7208839998674664E-2</v>
      </c>
      <c r="M51" s="99">
        <f t="shared" si="3"/>
        <v>89</v>
      </c>
      <c r="N51" s="99">
        <f t="shared" si="5"/>
        <v>0</v>
      </c>
    </row>
    <row r="52" spans="1:14">
      <c r="A52" s="103">
        <v>56</v>
      </c>
      <c r="B52" s="100" t="s">
        <v>50</v>
      </c>
      <c r="C52" s="99">
        <v>116578</v>
      </c>
      <c r="D52" s="99">
        <v>118859</v>
      </c>
      <c r="E52" s="99">
        <v>118615</v>
      </c>
      <c r="F52" s="99"/>
      <c r="G52" s="99"/>
      <c r="H52" s="99"/>
      <c r="I52" s="101">
        <f t="shared" si="6"/>
        <v>6.4732151384225139E-2</v>
      </c>
      <c r="J52" s="101">
        <f t="shared" si="1"/>
        <v>1.7473279692566349E-2</v>
      </c>
      <c r="K52" s="98">
        <f t="shared" si="2"/>
        <v>2037</v>
      </c>
      <c r="L52" s="102">
        <f t="shared" si="4"/>
        <v>-6.7492793479341312E-2</v>
      </c>
      <c r="M52" s="99">
        <f t="shared" si="3"/>
        <v>-244</v>
      </c>
      <c r="N52" s="99">
        <f t="shared" si="5"/>
        <v>0</v>
      </c>
    </row>
    <row r="53" spans="1:14">
      <c r="A53" s="103">
        <v>58</v>
      </c>
      <c r="B53" s="100" t="s">
        <v>51</v>
      </c>
      <c r="C53" s="99">
        <v>2644</v>
      </c>
      <c r="D53" s="99">
        <v>2718</v>
      </c>
      <c r="E53" s="99">
        <v>2697</v>
      </c>
      <c r="F53" s="99"/>
      <c r="G53" s="99"/>
      <c r="H53" s="99"/>
      <c r="I53" s="101">
        <f t="shared" si="6"/>
        <v>1.4718426192577264E-3</v>
      </c>
      <c r="J53" s="101">
        <f t="shared" si="1"/>
        <v>2.0045385779122543E-2</v>
      </c>
      <c r="K53" s="98">
        <f t="shared" si="2"/>
        <v>53</v>
      </c>
      <c r="L53" s="102">
        <f t="shared" si="4"/>
        <v>-1.7560717007388755E-3</v>
      </c>
      <c r="M53" s="99">
        <f t="shared" si="3"/>
        <v>-21</v>
      </c>
      <c r="N53" s="99">
        <f t="shared" si="5"/>
        <v>0</v>
      </c>
    </row>
    <row r="54" spans="1:14">
      <c r="A54" s="103">
        <v>59</v>
      </c>
      <c r="B54" s="100" t="s">
        <v>52</v>
      </c>
      <c r="C54" s="99">
        <v>2095</v>
      </c>
      <c r="D54" s="99">
        <v>2116</v>
      </c>
      <c r="E54" s="99">
        <v>2124</v>
      </c>
      <c r="F54" s="99"/>
      <c r="G54" s="99"/>
      <c r="H54" s="99"/>
      <c r="I54" s="101">
        <f t="shared" si="6"/>
        <v>1.1591374576579202E-3</v>
      </c>
      <c r="J54" s="101">
        <f t="shared" si="1"/>
        <v>1.3842482100238664E-2</v>
      </c>
      <c r="K54" s="98">
        <f t="shared" si="2"/>
        <v>29</v>
      </c>
      <c r="L54" s="102">
        <f t="shared" si="4"/>
        <v>-9.6086942115900735E-4</v>
      </c>
      <c r="M54" s="99">
        <f t="shared" si="3"/>
        <v>8</v>
      </c>
      <c r="N54" s="99">
        <f t="shared" si="5"/>
        <v>0</v>
      </c>
    </row>
    <row r="55" spans="1:14">
      <c r="A55" s="103">
        <v>60</v>
      </c>
      <c r="B55" s="100" t="s">
        <v>53</v>
      </c>
      <c r="C55" s="99">
        <v>755</v>
      </c>
      <c r="D55" s="99">
        <v>729</v>
      </c>
      <c r="E55" s="99">
        <v>728</v>
      </c>
      <c r="F55" s="99"/>
      <c r="G55" s="99"/>
      <c r="H55" s="99"/>
      <c r="I55" s="101">
        <f t="shared" si="6"/>
        <v>3.9729381787898584E-4</v>
      </c>
      <c r="J55" s="101">
        <f t="shared" si="1"/>
        <v>-3.5761589403973511E-2</v>
      </c>
      <c r="K55" s="98">
        <f t="shared" si="2"/>
        <v>-27</v>
      </c>
      <c r="L55" s="102">
        <f t="shared" si="4"/>
        <v>8.9460256452735161E-4</v>
      </c>
      <c r="M55" s="99">
        <f t="shared" si="3"/>
        <v>-1</v>
      </c>
      <c r="N55" s="99">
        <f t="shared" si="5"/>
        <v>0</v>
      </c>
    </row>
    <row r="56" spans="1:14">
      <c r="A56" s="103">
        <v>61</v>
      </c>
      <c r="B56" s="100" t="s">
        <v>54</v>
      </c>
      <c r="C56" s="99">
        <v>3045</v>
      </c>
      <c r="D56" s="99">
        <v>2974</v>
      </c>
      <c r="E56" s="99">
        <v>2951</v>
      </c>
      <c r="F56" s="99"/>
      <c r="G56" s="99"/>
      <c r="H56" s="99"/>
      <c r="I56" s="101">
        <f t="shared" si="6"/>
        <v>1.6104588689023177E-3</v>
      </c>
      <c r="J56" s="101">
        <f t="shared" si="1"/>
        <v>-3.0870279146141214E-2</v>
      </c>
      <c r="K56" s="98">
        <f t="shared" si="2"/>
        <v>-94</v>
      </c>
      <c r="L56" s="102">
        <f t="shared" si="4"/>
        <v>3.1145422616878169E-3</v>
      </c>
      <c r="M56" s="99">
        <f t="shared" si="3"/>
        <v>-23</v>
      </c>
      <c r="N56" s="99">
        <f t="shared" si="5"/>
        <v>0</v>
      </c>
    </row>
    <row r="57" spans="1:14">
      <c r="A57" s="103">
        <v>62</v>
      </c>
      <c r="B57" s="100" t="s">
        <v>55</v>
      </c>
      <c r="C57" s="99">
        <v>9032</v>
      </c>
      <c r="D57" s="99">
        <v>10028</v>
      </c>
      <c r="E57" s="99">
        <v>10121</v>
      </c>
      <c r="F57" s="99"/>
      <c r="G57" s="99"/>
      <c r="H57" s="99"/>
      <c r="I57" s="101">
        <f t="shared" si="6"/>
        <v>5.5233663883972745E-3</v>
      </c>
      <c r="J57" s="101">
        <f t="shared" si="1"/>
        <v>0.12057130203720107</v>
      </c>
      <c r="K57" s="98">
        <f t="shared" si="2"/>
        <v>1089</v>
      </c>
      <c r="L57" s="102">
        <f t="shared" si="4"/>
        <v>-3.6082303435936519E-2</v>
      </c>
      <c r="M57" s="99">
        <f t="shared" si="3"/>
        <v>93</v>
      </c>
      <c r="N57" s="99">
        <f t="shared" si="5"/>
        <v>0</v>
      </c>
    </row>
    <row r="58" spans="1:14">
      <c r="A58" s="103">
        <v>63</v>
      </c>
      <c r="B58" s="100" t="s">
        <v>56</v>
      </c>
      <c r="C58" s="99">
        <v>1862</v>
      </c>
      <c r="D58" s="99">
        <v>1868</v>
      </c>
      <c r="E58" s="99">
        <v>1862</v>
      </c>
      <c r="F58" s="99"/>
      <c r="G58" s="99"/>
      <c r="H58" s="99"/>
      <c r="I58" s="101">
        <f t="shared" si="6"/>
        <v>1.0161553418827907E-3</v>
      </c>
      <c r="J58" s="101">
        <f t="shared" si="1"/>
        <v>0</v>
      </c>
      <c r="K58" s="98">
        <f t="shared" si="2"/>
        <v>0</v>
      </c>
      <c r="L58" s="102">
        <f t="shared" si="4"/>
        <v>0</v>
      </c>
      <c r="M58" s="99">
        <f t="shared" si="3"/>
        <v>-6</v>
      </c>
      <c r="N58" s="99">
        <f t="shared" si="5"/>
        <v>0</v>
      </c>
    </row>
    <row r="59" spans="1:14">
      <c r="A59" s="103">
        <v>64</v>
      </c>
      <c r="B59" s="100" t="s">
        <v>57</v>
      </c>
      <c r="C59" s="99">
        <v>7201</v>
      </c>
      <c r="D59" s="99">
        <v>7088</v>
      </c>
      <c r="E59" s="99">
        <v>7087</v>
      </c>
      <c r="F59" s="99"/>
      <c r="G59" s="99"/>
      <c r="H59" s="99"/>
      <c r="I59" s="101">
        <f t="shared" si="6"/>
        <v>3.8676116583906215E-3</v>
      </c>
      <c r="J59" s="101">
        <f t="shared" si="1"/>
        <v>-1.5831134564643801E-2</v>
      </c>
      <c r="K59" s="98">
        <f t="shared" si="2"/>
        <v>-114</v>
      </c>
      <c r="L59" s="102">
        <f t="shared" si="4"/>
        <v>3.7772108280043734E-3</v>
      </c>
      <c r="M59" s="99">
        <f t="shared" si="3"/>
        <v>-1</v>
      </c>
      <c r="N59" s="99">
        <f t="shared" si="5"/>
        <v>0</v>
      </c>
    </row>
    <row r="60" spans="1:14">
      <c r="A60" s="103">
        <v>65</v>
      </c>
      <c r="B60" s="100" t="s">
        <v>58</v>
      </c>
      <c r="C60" s="99">
        <v>3706</v>
      </c>
      <c r="D60" s="99">
        <v>3556</v>
      </c>
      <c r="E60" s="99">
        <v>3529</v>
      </c>
      <c r="F60" s="99"/>
      <c r="G60" s="99"/>
      <c r="H60" s="99"/>
      <c r="I60" s="101">
        <f t="shared" si="6"/>
        <v>1.9258926968337101E-3</v>
      </c>
      <c r="J60" s="101">
        <f t="shared" si="1"/>
        <v>-4.7760388559093363E-2</v>
      </c>
      <c r="K60" s="98">
        <f t="shared" si="2"/>
        <v>-177</v>
      </c>
      <c r="L60" s="102">
        <f t="shared" si="4"/>
        <v>5.8646168119015274E-3</v>
      </c>
      <c r="M60" s="99">
        <f t="shared" si="3"/>
        <v>-27</v>
      </c>
      <c r="N60" s="99">
        <f t="shared" si="5"/>
        <v>0</v>
      </c>
    </row>
    <row r="61" spans="1:14">
      <c r="A61" s="103">
        <v>66</v>
      </c>
      <c r="B61" s="100" t="s">
        <v>59</v>
      </c>
      <c r="C61" s="99">
        <v>12016</v>
      </c>
      <c r="D61" s="99">
        <v>12303</v>
      </c>
      <c r="E61" s="99">
        <v>12286</v>
      </c>
      <c r="F61" s="99"/>
      <c r="G61" s="99"/>
      <c r="H61" s="99"/>
      <c r="I61" s="101">
        <f t="shared" si="6"/>
        <v>6.7048789099742028E-3</v>
      </c>
      <c r="J61" s="101">
        <f t="shared" si="1"/>
        <v>2.2470039946737682E-2</v>
      </c>
      <c r="K61" s="98">
        <f t="shared" si="2"/>
        <v>270</v>
      </c>
      <c r="L61" s="102">
        <f t="shared" si="4"/>
        <v>-8.9460256452735167E-3</v>
      </c>
      <c r="M61" s="99">
        <f t="shared" si="3"/>
        <v>-17</v>
      </c>
      <c r="N61" s="99">
        <f t="shared" si="5"/>
        <v>0</v>
      </c>
    </row>
    <row r="62" spans="1:14">
      <c r="A62" s="103">
        <v>68</v>
      </c>
      <c r="B62" s="100" t="s">
        <v>60</v>
      </c>
      <c r="C62" s="99">
        <v>60906</v>
      </c>
      <c r="D62" s="99">
        <v>62722</v>
      </c>
      <c r="E62" s="99">
        <v>62517</v>
      </c>
      <c r="F62" s="99"/>
      <c r="G62" s="99"/>
      <c r="H62" s="99"/>
      <c r="I62" s="101">
        <f t="shared" si="6"/>
        <v>3.4117606610357905E-2</v>
      </c>
      <c r="J62" s="101">
        <f t="shared" si="1"/>
        <v>2.6450596000394049E-2</v>
      </c>
      <c r="K62" s="98">
        <f t="shared" si="2"/>
        <v>1611</v>
      </c>
      <c r="L62" s="102">
        <f t="shared" si="4"/>
        <v>-5.3377953016798652E-2</v>
      </c>
      <c r="M62" s="99">
        <f t="shared" si="3"/>
        <v>-205</v>
      </c>
      <c r="N62" s="99">
        <f t="shared" si="5"/>
        <v>0</v>
      </c>
    </row>
    <row r="63" spans="1:14">
      <c r="A63" s="103">
        <v>69</v>
      </c>
      <c r="B63" s="100" t="s">
        <v>61</v>
      </c>
      <c r="C63" s="99">
        <v>50376</v>
      </c>
      <c r="D63" s="99">
        <v>51875</v>
      </c>
      <c r="E63" s="99">
        <v>51740</v>
      </c>
      <c r="F63" s="99"/>
      <c r="G63" s="99"/>
      <c r="H63" s="99"/>
      <c r="I63" s="101">
        <f t="shared" si="6"/>
        <v>2.8236239199256493E-2</v>
      </c>
      <c r="J63" s="101">
        <f t="shared" si="1"/>
        <v>2.7076385580435128E-2</v>
      </c>
      <c r="K63" s="98">
        <f t="shared" si="2"/>
        <v>1364</v>
      </c>
      <c r="L63" s="102">
        <f t="shared" si="4"/>
        <v>-4.5193996222789169E-2</v>
      </c>
      <c r="M63" s="99">
        <f t="shared" si="3"/>
        <v>-135</v>
      </c>
      <c r="N63" s="99">
        <f t="shared" si="5"/>
        <v>0</v>
      </c>
    </row>
    <row r="64" spans="1:14">
      <c r="A64" s="103">
        <v>70</v>
      </c>
      <c r="B64" s="100" t="s">
        <v>62</v>
      </c>
      <c r="C64" s="99">
        <v>19965</v>
      </c>
      <c r="D64" s="99">
        <v>19396</v>
      </c>
      <c r="E64" s="99">
        <v>19304</v>
      </c>
      <c r="F64" s="99"/>
      <c r="G64" s="99"/>
      <c r="H64" s="99"/>
      <c r="I64" s="101">
        <f t="shared" si="6"/>
        <v>1.0534834972988932E-2</v>
      </c>
      <c r="J64" s="101">
        <f t="shared" si="1"/>
        <v>-3.3107938893062863E-2</v>
      </c>
      <c r="K64" s="98">
        <f t="shared" si="2"/>
        <v>-661</v>
      </c>
      <c r="L64" s="102">
        <f t="shared" si="4"/>
        <v>2.1901196116762202E-2</v>
      </c>
      <c r="M64" s="99">
        <f t="shared" si="3"/>
        <v>-92</v>
      </c>
      <c r="N64" s="99">
        <f t="shared" si="5"/>
        <v>0</v>
      </c>
    </row>
    <row r="65" spans="1:14">
      <c r="A65" s="103">
        <v>71</v>
      </c>
      <c r="B65" s="100" t="s">
        <v>63</v>
      </c>
      <c r="C65" s="99">
        <v>25269</v>
      </c>
      <c r="D65" s="99">
        <v>24493</v>
      </c>
      <c r="E65" s="99">
        <v>24373</v>
      </c>
      <c r="F65" s="99"/>
      <c r="G65" s="99"/>
      <c r="H65" s="99"/>
      <c r="I65" s="101">
        <f t="shared" si="6"/>
        <v>1.3301156899951266E-2</v>
      </c>
      <c r="J65" s="101">
        <f t="shared" si="1"/>
        <v>-3.5458466896196923E-2</v>
      </c>
      <c r="K65" s="98">
        <f t="shared" si="2"/>
        <v>-896</v>
      </c>
      <c r="L65" s="102">
        <f t="shared" si="4"/>
        <v>2.9687551770981743E-2</v>
      </c>
      <c r="M65" s="99">
        <f t="shared" si="3"/>
        <v>-120</v>
      </c>
      <c r="N65" s="99">
        <f t="shared" si="5"/>
        <v>0</v>
      </c>
    </row>
    <row r="66" spans="1:14">
      <c r="A66" s="103">
        <v>72</v>
      </c>
      <c r="B66" s="100" t="s">
        <v>64</v>
      </c>
      <c r="C66" s="99">
        <v>955</v>
      </c>
      <c r="D66" s="99">
        <v>987</v>
      </c>
      <c r="E66" s="99">
        <v>1004</v>
      </c>
      <c r="F66" s="99"/>
      <c r="G66" s="99"/>
      <c r="H66" s="99"/>
      <c r="I66" s="101">
        <f t="shared" si="6"/>
        <v>5.4791619938255741E-4</v>
      </c>
      <c r="J66" s="101">
        <f t="shared" si="1"/>
        <v>5.1308900523560207E-2</v>
      </c>
      <c r="K66" s="98">
        <f t="shared" si="2"/>
        <v>49</v>
      </c>
      <c r="L66" s="102">
        <f t="shared" si="4"/>
        <v>-1.6235379874755642E-3</v>
      </c>
      <c r="M66" s="99">
        <f t="shared" si="3"/>
        <v>17</v>
      </c>
      <c r="N66" s="99">
        <f t="shared" si="5"/>
        <v>0</v>
      </c>
    </row>
    <row r="67" spans="1:14">
      <c r="A67" s="103">
        <v>73</v>
      </c>
      <c r="B67" s="100" t="s">
        <v>65</v>
      </c>
      <c r="C67" s="99">
        <v>7373</v>
      </c>
      <c r="D67" s="99">
        <v>7109</v>
      </c>
      <c r="E67" s="99">
        <v>7140</v>
      </c>
      <c r="F67" s="99"/>
      <c r="G67" s="99"/>
      <c r="H67" s="99"/>
      <c r="I67" s="101">
        <f t="shared" ref="I67:I92" si="7">E67/$E$92</f>
        <v>3.8965355215054378E-3</v>
      </c>
      <c r="J67" s="101">
        <f t="shared" ref="J67:J90" si="8">(E67-C67)/C67</f>
        <v>-3.1601790316017904E-2</v>
      </c>
      <c r="K67" s="98">
        <f t="shared" ref="K67:K90" si="9">E67-C67</f>
        <v>-233</v>
      </c>
      <c r="L67" s="102">
        <f t="shared" si="4"/>
        <v>7.7200887975878863E-3</v>
      </c>
      <c r="M67" s="99">
        <f t="shared" ref="M67:M90" si="10">E67-D67</f>
        <v>31</v>
      </c>
      <c r="N67" s="99">
        <f t="shared" si="5"/>
        <v>0</v>
      </c>
    </row>
    <row r="68" spans="1:14">
      <c r="A68" s="103">
        <v>74</v>
      </c>
      <c r="B68" s="100" t="s">
        <v>66</v>
      </c>
      <c r="C68" s="99">
        <v>9066</v>
      </c>
      <c r="D68" s="99">
        <v>9129</v>
      </c>
      <c r="E68" s="99">
        <v>9142</v>
      </c>
      <c r="F68" s="99"/>
      <c r="G68" s="99"/>
      <c r="H68" s="99"/>
      <c r="I68" s="101">
        <f t="shared" si="7"/>
        <v>4.9890935206726491E-3</v>
      </c>
      <c r="J68" s="101">
        <f t="shared" si="8"/>
        <v>8.3829693359805876E-3</v>
      </c>
      <c r="K68" s="98">
        <f t="shared" si="9"/>
        <v>76</v>
      </c>
      <c r="L68" s="102">
        <f t="shared" ref="L68:L92" si="11">K68/$K$92</f>
        <v>-2.5181405520029159E-3</v>
      </c>
      <c r="M68" s="99">
        <f t="shared" si="10"/>
        <v>13</v>
      </c>
      <c r="N68" s="99">
        <f t="shared" ref="N68:N92" si="12">H68-G68</f>
        <v>0</v>
      </c>
    </row>
    <row r="69" spans="1:14">
      <c r="A69" s="103">
        <v>75</v>
      </c>
      <c r="B69" s="100" t="s">
        <v>67</v>
      </c>
      <c r="C69" s="99">
        <v>2661</v>
      </c>
      <c r="D69" s="99">
        <v>2821</v>
      </c>
      <c r="E69" s="99">
        <v>2842</v>
      </c>
      <c r="F69" s="99"/>
      <c r="G69" s="99"/>
      <c r="H69" s="99"/>
      <c r="I69" s="101">
        <f t="shared" si="7"/>
        <v>1.5509739428737331E-3</v>
      </c>
      <c r="J69" s="101">
        <f t="shared" si="8"/>
        <v>6.8019541525742203E-2</v>
      </c>
      <c r="K69" s="98">
        <f t="shared" si="9"/>
        <v>181</v>
      </c>
      <c r="L69" s="102">
        <f t="shared" si="11"/>
        <v>-5.9971505251648384E-3</v>
      </c>
      <c r="M69" s="99">
        <f t="shared" si="10"/>
        <v>21</v>
      </c>
      <c r="N69" s="99">
        <f t="shared" si="12"/>
        <v>0</v>
      </c>
    </row>
    <row r="70" spans="1:14">
      <c r="A70" s="103">
        <v>77</v>
      </c>
      <c r="B70" s="100" t="s">
        <v>68</v>
      </c>
      <c r="C70" s="99">
        <v>5938</v>
      </c>
      <c r="D70" s="99">
        <v>5720</v>
      </c>
      <c r="E70" s="99">
        <v>5710</v>
      </c>
      <c r="F70" s="99"/>
      <c r="G70" s="99"/>
      <c r="H70" s="99"/>
      <c r="I70" s="101">
        <f t="shared" si="7"/>
        <v>3.1161369506717156E-3</v>
      </c>
      <c r="J70" s="101">
        <f t="shared" si="8"/>
        <v>-3.8396766588076794E-2</v>
      </c>
      <c r="K70" s="98">
        <f t="shared" si="9"/>
        <v>-228</v>
      </c>
      <c r="L70" s="102">
        <f t="shared" si="11"/>
        <v>7.5544216560087469E-3</v>
      </c>
      <c r="M70" s="99">
        <f t="shared" si="10"/>
        <v>-10</v>
      </c>
      <c r="N70" s="99">
        <f t="shared" si="12"/>
        <v>0</v>
      </c>
    </row>
    <row r="71" spans="1:14">
      <c r="A71" s="103">
        <v>78</v>
      </c>
      <c r="B71" s="100" t="s">
        <v>69</v>
      </c>
      <c r="C71" s="99">
        <v>1854</v>
      </c>
      <c r="D71" s="99">
        <v>2170</v>
      </c>
      <c r="E71" s="99">
        <v>2165</v>
      </c>
      <c r="F71" s="99"/>
      <c r="G71" s="99"/>
      <c r="H71" s="99"/>
      <c r="I71" s="101">
        <f t="shared" si="7"/>
        <v>1.181512521576929E-3</v>
      </c>
      <c r="J71" s="101">
        <f t="shared" si="8"/>
        <v>0.16774541531823084</v>
      </c>
      <c r="K71" s="98">
        <f t="shared" si="9"/>
        <v>311</v>
      </c>
      <c r="L71" s="102">
        <f t="shared" si="11"/>
        <v>-1.0304496206222457E-2</v>
      </c>
      <c r="M71" s="99">
        <f t="shared" si="10"/>
        <v>-5</v>
      </c>
      <c r="N71" s="99">
        <f t="shared" si="12"/>
        <v>0</v>
      </c>
    </row>
    <row r="72" spans="1:14">
      <c r="A72" s="103">
        <v>79</v>
      </c>
      <c r="B72" s="100" t="s">
        <v>70</v>
      </c>
      <c r="C72" s="99">
        <v>8337</v>
      </c>
      <c r="D72" s="99">
        <v>8929</v>
      </c>
      <c r="E72" s="99">
        <v>8937</v>
      </c>
      <c r="F72" s="99"/>
      <c r="G72" s="99"/>
      <c r="H72" s="99"/>
      <c r="I72" s="101">
        <f t="shared" si="7"/>
        <v>4.8772182010776051E-3</v>
      </c>
      <c r="J72" s="101">
        <f t="shared" si="8"/>
        <v>7.196833393306945E-2</v>
      </c>
      <c r="K72" s="98">
        <f t="shared" si="9"/>
        <v>600</v>
      </c>
      <c r="L72" s="102">
        <f t="shared" si="11"/>
        <v>-1.9880056989496703E-2</v>
      </c>
      <c r="M72" s="99">
        <f t="shared" si="10"/>
        <v>8</v>
      </c>
      <c r="N72" s="99">
        <f t="shared" si="12"/>
        <v>0</v>
      </c>
    </row>
    <row r="73" spans="1:14">
      <c r="A73" s="103">
        <v>80</v>
      </c>
      <c r="B73" s="100" t="s">
        <v>71</v>
      </c>
      <c r="C73" s="99">
        <v>22557</v>
      </c>
      <c r="D73" s="99">
        <v>22316</v>
      </c>
      <c r="E73" s="99">
        <v>22303</v>
      </c>
      <c r="F73" s="99"/>
      <c r="G73" s="99"/>
      <c r="H73" s="99"/>
      <c r="I73" s="101">
        <f t="shared" si="7"/>
        <v>1.2171489038674479E-2</v>
      </c>
      <c r="J73" s="101">
        <f t="shared" si="8"/>
        <v>-1.126036263687547E-2</v>
      </c>
      <c r="K73" s="98">
        <f t="shared" si="9"/>
        <v>-254</v>
      </c>
      <c r="L73" s="102">
        <f t="shared" si="11"/>
        <v>8.4158907922202708E-3</v>
      </c>
      <c r="M73" s="99">
        <f t="shared" si="10"/>
        <v>-13</v>
      </c>
      <c r="N73" s="99">
        <f t="shared" si="12"/>
        <v>0</v>
      </c>
    </row>
    <row r="74" spans="1:14">
      <c r="A74" s="103">
        <v>81</v>
      </c>
      <c r="B74" s="100" t="s">
        <v>72</v>
      </c>
      <c r="C74" s="99">
        <v>47523</v>
      </c>
      <c r="D74" s="99">
        <v>44990</v>
      </c>
      <c r="E74" s="99">
        <v>44682</v>
      </c>
      <c r="F74" s="99"/>
      <c r="G74" s="99"/>
      <c r="H74" s="99"/>
      <c r="I74" s="101">
        <f t="shared" si="7"/>
        <v>2.4384453805589072E-2</v>
      </c>
      <c r="J74" s="101">
        <f t="shared" si="8"/>
        <v>-5.9781579445742063E-2</v>
      </c>
      <c r="K74" s="98">
        <f t="shared" si="9"/>
        <v>-2841</v>
      </c>
      <c r="L74" s="102">
        <f t="shared" si="11"/>
        <v>9.4132069845266883E-2</v>
      </c>
      <c r="M74" s="99">
        <f t="shared" si="10"/>
        <v>-308</v>
      </c>
      <c r="N74" s="99">
        <f t="shared" si="12"/>
        <v>0</v>
      </c>
    </row>
    <row r="75" spans="1:14">
      <c r="A75" s="103">
        <v>82</v>
      </c>
      <c r="B75" s="100" t="s">
        <v>73</v>
      </c>
      <c r="C75" s="99">
        <v>49571</v>
      </c>
      <c r="D75" s="99">
        <v>46976</v>
      </c>
      <c r="E75" s="99">
        <v>46566</v>
      </c>
      <c r="F75" s="99"/>
      <c r="G75" s="99"/>
      <c r="H75" s="99"/>
      <c r="I75" s="101">
        <f t="shared" si="7"/>
        <v>2.5412615279330843E-2</v>
      </c>
      <c r="J75" s="101">
        <f t="shared" si="8"/>
        <v>-6.0620120635048715E-2</v>
      </c>
      <c r="K75" s="98">
        <f t="shared" si="9"/>
        <v>-3005</v>
      </c>
      <c r="L75" s="102">
        <f t="shared" si="11"/>
        <v>9.9565952089062659E-2</v>
      </c>
      <c r="M75" s="99">
        <f t="shared" si="10"/>
        <v>-410</v>
      </c>
      <c r="N75" s="99">
        <f t="shared" si="12"/>
        <v>0</v>
      </c>
    </row>
    <row r="76" spans="1:14">
      <c r="A76" s="103">
        <v>84</v>
      </c>
      <c r="B76" s="100" t="s">
        <v>74</v>
      </c>
      <c r="C76" s="99">
        <v>4140</v>
      </c>
      <c r="D76" s="99">
        <v>4735</v>
      </c>
      <c r="E76" s="99">
        <v>4708</v>
      </c>
      <c r="F76" s="99"/>
      <c r="G76" s="99"/>
      <c r="H76" s="99"/>
      <c r="I76" s="101">
        <f t="shared" si="7"/>
        <v>2.569312217821793E-3</v>
      </c>
      <c r="J76" s="101">
        <f t="shared" si="8"/>
        <v>0.13719806763285025</v>
      </c>
      <c r="K76" s="98">
        <f t="shared" si="9"/>
        <v>568</v>
      </c>
      <c r="L76" s="102">
        <f t="shared" si="11"/>
        <v>-1.8819787283390212E-2</v>
      </c>
      <c r="M76" s="99">
        <f t="shared" si="10"/>
        <v>-27</v>
      </c>
      <c r="N76" s="99">
        <f t="shared" si="12"/>
        <v>0</v>
      </c>
    </row>
    <row r="77" spans="1:14">
      <c r="A77" s="103">
        <v>85</v>
      </c>
      <c r="B77" s="100" t="s">
        <v>75</v>
      </c>
      <c r="C77" s="99">
        <v>27079</v>
      </c>
      <c r="D77" s="99">
        <v>29354</v>
      </c>
      <c r="E77" s="99">
        <v>30346</v>
      </c>
      <c r="F77" s="99"/>
      <c r="G77" s="99"/>
      <c r="H77" s="99"/>
      <c r="I77" s="101">
        <f t="shared" si="7"/>
        <v>1.6560821699664427E-2</v>
      </c>
      <c r="J77" s="101">
        <f t="shared" si="8"/>
        <v>0.12064699582702464</v>
      </c>
      <c r="K77" s="98">
        <f t="shared" si="9"/>
        <v>3267</v>
      </c>
      <c r="L77" s="102">
        <f t="shared" si="11"/>
        <v>-0.10824691030780954</v>
      </c>
      <c r="M77" s="99">
        <f t="shared" si="10"/>
        <v>992</v>
      </c>
      <c r="N77" s="99">
        <f t="shared" si="12"/>
        <v>0</v>
      </c>
    </row>
    <row r="78" spans="1:14">
      <c r="A78" s="103">
        <v>86</v>
      </c>
      <c r="B78" s="100" t="s">
        <v>76</v>
      </c>
      <c r="C78" s="99">
        <v>25604</v>
      </c>
      <c r="D78" s="99">
        <v>28153</v>
      </c>
      <c r="E78" s="99">
        <v>28114</v>
      </c>
      <c r="F78" s="99"/>
      <c r="G78" s="99"/>
      <c r="H78" s="99"/>
      <c r="I78" s="101">
        <f t="shared" si="7"/>
        <v>1.5342745049244242E-2</v>
      </c>
      <c r="J78" s="101">
        <f t="shared" si="8"/>
        <v>9.8031557569129818E-2</v>
      </c>
      <c r="K78" s="98">
        <f t="shared" si="9"/>
        <v>2510</v>
      </c>
      <c r="L78" s="102">
        <f t="shared" si="11"/>
        <v>-8.3164905072727877E-2</v>
      </c>
      <c r="M78" s="99">
        <f t="shared" si="10"/>
        <v>-39</v>
      </c>
      <c r="N78" s="99">
        <f t="shared" si="12"/>
        <v>0</v>
      </c>
    </row>
    <row r="79" spans="1:14">
      <c r="A79" s="103">
        <v>87</v>
      </c>
      <c r="B79" s="100" t="s">
        <v>77</v>
      </c>
      <c r="C79" s="99">
        <v>1641</v>
      </c>
      <c r="D79" s="99">
        <v>1659</v>
      </c>
      <c r="E79" s="99">
        <v>1667</v>
      </c>
      <c r="F79" s="99"/>
      <c r="G79" s="99"/>
      <c r="H79" s="99"/>
      <c r="I79" s="101">
        <f t="shared" si="7"/>
        <v>9.0973735495091944E-4</v>
      </c>
      <c r="J79" s="101">
        <f t="shared" si="8"/>
        <v>1.5843997562461912E-2</v>
      </c>
      <c r="K79" s="98">
        <f t="shared" si="9"/>
        <v>26</v>
      </c>
      <c r="L79" s="102">
        <f t="shared" si="11"/>
        <v>-8.6146913621152385E-4</v>
      </c>
      <c r="M79" s="99">
        <f t="shared" si="10"/>
        <v>8</v>
      </c>
      <c r="N79" s="99">
        <f t="shared" si="12"/>
        <v>0</v>
      </c>
    </row>
    <row r="80" spans="1:14">
      <c r="A80" s="103">
        <v>88</v>
      </c>
      <c r="B80" s="100" t="s">
        <v>78</v>
      </c>
      <c r="C80" s="99">
        <v>4995</v>
      </c>
      <c r="D80" s="99">
        <v>5233</v>
      </c>
      <c r="E80" s="99">
        <v>5237</v>
      </c>
      <c r="F80" s="99"/>
      <c r="G80" s="99"/>
      <c r="H80" s="99"/>
      <c r="I80" s="101">
        <f t="shared" si="7"/>
        <v>2.8580051157036383E-3</v>
      </c>
      <c r="J80" s="101">
        <f t="shared" si="8"/>
        <v>4.844844844844845E-2</v>
      </c>
      <c r="K80" s="98">
        <f t="shared" si="9"/>
        <v>242</v>
      </c>
      <c r="L80" s="102">
        <f t="shared" si="11"/>
        <v>-8.0182896524303368E-3</v>
      </c>
      <c r="M80" s="99">
        <f t="shared" si="10"/>
        <v>4</v>
      </c>
      <c r="N80" s="99">
        <f t="shared" si="12"/>
        <v>0</v>
      </c>
    </row>
    <row r="81" spans="1:16">
      <c r="A81" s="103">
        <v>90</v>
      </c>
      <c r="B81" s="100" t="s">
        <v>79</v>
      </c>
      <c r="C81" s="99">
        <v>1432</v>
      </c>
      <c r="D81" s="99">
        <v>1427</v>
      </c>
      <c r="E81" s="99">
        <v>1446</v>
      </c>
      <c r="F81" s="99"/>
      <c r="G81" s="99"/>
      <c r="H81" s="99"/>
      <c r="I81" s="101">
        <f t="shared" si="7"/>
        <v>7.891303030947988E-4</v>
      </c>
      <c r="J81" s="101">
        <f t="shared" si="8"/>
        <v>9.7765363128491621E-3</v>
      </c>
      <c r="K81" s="98">
        <f t="shared" si="9"/>
        <v>14</v>
      </c>
      <c r="L81" s="102">
        <f t="shared" si="11"/>
        <v>-4.6386799642158974E-4</v>
      </c>
      <c r="M81" s="99">
        <f t="shared" si="10"/>
        <v>19</v>
      </c>
      <c r="N81" s="99">
        <f t="shared" si="12"/>
        <v>0</v>
      </c>
      <c r="P81" s="10"/>
    </row>
    <row r="82" spans="1:16">
      <c r="A82" s="103">
        <v>91</v>
      </c>
      <c r="B82" s="100" t="s">
        <v>80</v>
      </c>
      <c r="C82" s="99">
        <v>522</v>
      </c>
      <c r="D82" s="99">
        <v>612</v>
      </c>
      <c r="E82" s="99">
        <v>613</v>
      </c>
      <c r="F82" s="99"/>
      <c r="G82" s="99"/>
      <c r="H82" s="99"/>
      <c r="I82" s="101">
        <f t="shared" si="7"/>
        <v>3.3453449225249771E-4</v>
      </c>
      <c r="J82" s="101">
        <f t="shared" si="8"/>
        <v>0.17432950191570881</v>
      </c>
      <c r="K82" s="98">
        <f t="shared" si="9"/>
        <v>91</v>
      </c>
      <c r="L82" s="102">
        <f t="shared" si="11"/>
        <v>-3.0151419767403334E-3</v>
      </c>
      <c r="M82" s="99">
        <f t="shared" si="10"/>
        <v>1</v>
      </c>
      <c r="N82" s="99">
        <f t="shared" si="12"/>
        <v>0</v>
      </c>
    </row>
    <row r="83" spans="1:16">
      <c r="A83" s="103">
        <v>92</v>
      </c>
      <c r="B83" s="100" t="s">
        <v>81</v>
      </c>
      <c r="C83" s="99">
        <v>3144</v>
      </c>
      <c r="D83" s="99">
        <v>2848</v>
      </c>
      <c r="E83" s="99">
        <v>2837</v>
      </c>
      <c r="F83" s="99"/>
      <c r="G83" s="99"/>
      <c r="H83" s="99"/>
      <c r="I83" s="101">
        <f t="shared" si="7"/>
        <v>1.5482452765421468E-3</v>
      </c>
      <c r="J83" s="101">
        <f t="shared" si="8"/>
        <v>-9.764631043256998E-2</v>
      </c>
      <c r="K83" s="98">
        <f t="shared" si="9"/>
        <v>-307</v>
      </c>
      <c r="L83" s="102">
        <f t="shared" si="11"/>
        <v>1.0171962492959147E-2</v>
      </c>
      <c r="M83" s="99">
        <f t="shared" si="10"/>
        <v>-11</v>
      </c>
      <c r="N83" s="99">
        <f t="shared" si="12"/>
        <v>0</v>
      </c>
    </row>
    <row r="84" spans="1:16">
      <c r="A84" s="103">
        <v>93</v>
      </c>
      <c r="B84" s="100" t="s">
        <v>82</v>
      </c>
      <c r="C84" s="99">
        <v>8881</v>
      </c>
      <c r="D84" s="99">
        <v>9326</v>
      </c>
      <c r="E84" s="99">
        <v>9351</v>
      </c>
      <c r="F84" s="99"/>
      <c r="G84" s="99"/>
      <c r="H84" s="99"/>
      <c r="I84" s="101">
        <f t="shared" si="7"/>
        <v>5.1031517733329621E-3</v>
      </c>
      <c r="J84" s="101">
        <f t="shared" si="8"/>
        <v>5.2921968246819051E-2</v>
      </c>
      <c r="K84" s="98">
        <f t="shared" si="9"/>
        <v>470</v>
      </c>
      <c r="L84" s="102">
        <f t="shared" si="11"/>
        <v>-1.5572711308439085E-2</v>
      </c>
      <c r="M84" s="99">
        <f t="shared" si="10"/>
        <v>25</v>
      </c>
      <c r="N84" s="99">
        <f t="shared" si="12"/>
        <v>0</v>
      </c>
    </row>
    <row r="85" spans="1:16">
      <c r="A85" s="103">
        <v>94</v>
      </c>
      <c r="B85" s="100" t="s">
        <v>83</v>
      </c>
      <c r="C85" s="99">
        <v>10406</v>
      </c>
      <c r="D85" s="99">
        <v>10997</v>
      </c>
      <c r="E85" s="99">
        <v>10996</v>
      </c>
      <c r="F85" s="99"/>
      <c r="G85" s="99"/>
      <c r="H85" s="99"/>
      <c r="I85" s="101">
        <f t="shared" si="7"/>
        <v>6.0008829964249017E-3</v>
      </c>
      <c r="J85" s="101">
        <f t="shared" si="8"/>
        <v>5.6698058812223714E-2</v>
      </c>
      <c r="K85" s="98">
        <f t="shared" si="9"/>
        <v>590</v>
      </c>
      <c r="L85" s="102">
        <f t="shared" si="11"/>
        <v>-1.9548722706338426E-2</v>
      </c>
      <c r="M85" s="99">
        <f t="shared" si="10"/>
        <v>-1</v>
      </c>
      <c r="N85" s="99">
        <f t="shared" si="12"/>
        <v>0</v>
      </c>
    </row>
    <row r="86" spans="1:16">
      <c r="A86" s="103">
        <v>95</v>
      </c>
      <c r="B86" s="100" t="s">
        <v>84</v>
      </c>
      <c r="C86" s="99">
        <v>11814</v>
      </c>
      <c r="D86" s="99">
        <v>11639</v>
      </c>
      <c r="E86" s="99">
        <v>11599</v>
      </c>
      <c r="F86" s="99"/>
      <c r="G86" s="99"/>
      <c r="H86" s="99"/>
      <c r="I86" s="101">
        <f t="shared" si="7"/>
        <v>6.3299601560142258E-3</v>
      </c>
      <c r="J86" s="101">
        <f t="shared" si="8"/>
        <v>-1.8198747249026578E-2</v>
      </c>
      <c r="K86" s="98">
        <f t="shared" si="9"/>
        <v>-215</v>
      </c>
      <c r="L86" s="102">
        <f t="shared" si="11"/>
        <v>7.1236870879029853E-3</v>
      </c>
      <c r="M86" s="99">
        <f t="shared" si="10"/>
        <v>-40</v>
      </c>
      <c r="N86" s="99">
        <f t="shared" si="12"/>
        <v>0</v>
      </c>
    </row>
    <row r="87" spans="1:16">
      <c r="A87" s="103">
        <v>96</v>
      </c>
      <c r="B87" s="100" t="s">
        <v>85</v>
      </c>
      <c r="C87" s="99">
        <v>32476</v>
      </c>
      <c r="D87" s="99">
        <v>33426</v>
      </c>
      <c r="E87" s="99">
        <v>33466</v>
      </c>
      <c r="F87" s="99"/>
      <c r="G87" s="99"/>
      <c r="H87" s="99"/>
      <c r="I87" s="101">
        <f t="shared" si="7"/>
        <v>1.8263509490574367E-2</v>
      </c>
      <c r="J87" s="101">
        <f t="shared" si="8"/>
        <v>3.0484049759822638E-2</v>
      </c>
      <c r="K87" s="98">
        <f t="shared" si="9"/>
        <v>990</v>
      </c>
      <c r="L87" s="102">
        <f t="shared" si="11"/>
        <v>-3.2802094032669558E-2</v>
      </c>
      <c r="M87" s="99">
        <f t="shared" si="10"/>
        <v>40</v>
      </c>
      <c r="N87" s="99">
        <f t="shared" si="12"/>
        <v>0</v>
      </c>
    </row>
    <row r="88" spans="1:16">
      <c r="A88" s="103">
        <v>97</v>
      </c>
      <c r="B88" s="100" t="s">
        <v>86</v>
      </c>
      <c r="C88" s="99">
        <v>12911</v>
      </c>
      <c r="D88" s="99">
        <v>10391</v>
      </c>
      <c r="E88" s="99">
        <v>10204</v>
      </c>
      <c r="F88" s="99"/>
      <c r="G88" s="99"/>
      <c r="H88" s="99"/>
      <c r="I88" s="101">
        <f t="shared" si="7"/>
        <v>5.5686622495016089E-3</v>
      </c>
      <c r="J88" s="101">
        <f t="shared" si="8"/>
        <v>-0.20966617612888236</v>
      </c>
      <c r="K88" s="98">
        <f t="shared" si="9"/>
        <v>-2707</v>
      </c>
      <c r="L88" s="102">
        <f t="shared" si="11"/>
        <v>8.9692190450945966E-2</v>
      </c>
      <c r="M88" s="99">
        <f t="shared" si="10"/>
        <v>-187</v>
      </c>
      <c r="N88" s="99">
        <f t="shared" si="12"/>
        <v>0</v>
      </c>
    </row>
    <row r="89" spans="1:16">
      <c r="A89" s="103">
        <v>98</v>
      </c>
      <c r="B89" s="100" t="s">
        <v>87</v>
      </c>
      <c r="C89" s="99">
        <v>394</v>
      </c>
      <c r="D89" s="99">
        <v>360</v>
      </c>
      <c r="E89" s="99">
        <v>359</v>
      </c>
      <c r="F89" s="99"/>
      <c r="G89" s="99"/>
      <c r="H89" s="99"/>
      <c r="I89" s="101">
        <f t="shared" si="7"/>
        <v>1.9591824260790648E-4</v>
      </c>
      <c r="J89" s="101">
        <f t="shared" si="8"/>
        <v>-8.8832487309644673E-2</v>
      </c>
      <c r="K89" s="98">
        <f t="shared" si="9"/>
        <v>-35</v>
      </c>
      <c r="L89" s="102">
        <f t="shared" si="11"/>
        <v>1.1596699910539745E-3</v>
      </c>
      <c r="M89" s="99">
        <f t="shared" si="10"/>
        <v>-1</v>
      </c>
      <c r="N89" s="99">
        <f t="shared" si="12"/>
        <v>0</v>
      </c>
    </row>
    <row r="90" spans="1:16">
      <c r="A90" s="103">
        <v>99</v>
      </c>
      <c r="B90" s="100" t="s">
        <v>88</v>
      </c>
      <c r="C90" s="99">
        <v>434</v>
      </c>
      <c r="D90" s="99">
        <v>437</v>
      </c>
      <c r="E90" s="99">
        <v>441</v>
      </c>
      <c r="F90" s="99"/>
      <c r="G90" s="99"/>
      <c r="H90" s="99"/>
      <c r="I90" s="101">
        <f t="shared" si="7"/>
        <v>2.4066837044592411E-4</v>
      </c>
      <c r="J90" s="101">
        <f t="shared" si="8"/>
        <v>1.6129032258064516E-2</v>
      </c>
      <c r="K90" s="98">
        <f t="shared" si="9"/>
        <v>7</v>
      </c>
      <c r="L90" s="102">
        <f t="shared" si="11"/>
        <v>-2.3193399821079487E-4</v>
      </c>
      <c r="M90" s="99">
        <f t="shared" si="10"/>
        <v>4</v>
      </c>
      <c r="N90" s="99">
        <f t="shared" si="12"/>
        <v>0</v>
      </c>
    </row>
    <row r="91" spans="1:16">
      <c r="A91" s="103"/>
      <c r="B91" s="100" t="s">
        <v>285</v>
      </c>
      <c r="C91" s="99">
        <v>42479</v>
      </c>
      <c r="D91" s="99">
        <v>46568</v>
      </c>
      <c r="E91" s="99">
        <v>46149</v>
      </c>
      <c r="F91" s="99"/>
      <c r="G91" s="99"/>
      <c r="H91" s="99"/>
      <c r="I91" s="101">
        <f>E91/$E$92</f>
        <v>2.5185044507276533E-2</v>
      </c>
      <c r="J91" s="101">
        <f>(E91-C91)/C91</f>
        <v>8.639563078226889E-2</v>
      </c>
      <c r="K91" s="98">
        <f>E91-C91</f>
        <v>3670</v>
      </c>
      <c r="L91" s="102">
        <f>K91/$K$92</f>
        <v>-0.12159968191908817</v>
      </c>
      <c r="M91" s="99">
        <f>E91-D91</f>
        <v>-419</v>
      </c>
      <c r="N91" s="99">
        <f>H91-G91</f>
        <v>0</v>
      </c>
    </row>
    <row r="92" spans="1:16" s="111" customFormat="1">
      <c r="A92" s="187" t="s">
        <v>89</v>
      </c>
      <c r="B92" s="187"/>
      <c r="C92" s="65">
        <v>1862578</v>
      </c>
      <c r="D92" s="65">
        <v>1836897</v>
      </c>
      <c r="E92" s="65">
        <v>1832397</v>
      </c>
      <c r="F92" s="65"/>
      <c r="G92" s="65"/>
      <c r="H92" s="65"/>
      <c r="I92" s="101">
        <f t="shared" si="7"/>
        <v>1</v>
      </c>
      <c r="J92" s="101">
        <f>(E92-C92)/C92</f>
        <v>-1.6203885152729174E-2</v>
      </c>
      <c r="K92" s="98">
        <f>E92-C92</f>
        <v>-30181</v>
      </c>
      <c r="L92" s="102">
        <f t="shared" si="11"/>
        <v>1</v>
      </c>
      <c r="M92" s="98">
        <f>E92-D92</f>
        <v>-4500</v>
      </c>
      <c r="N92" s="99">
        <f t="shared" si="12"/>
        <v>0</v>
      </c>
      <c r="P92" s="19"/>
    </row>
    <row r="93" spans="1:16">
      <c r="C93" s="127"/>
      <c r="D93" s="127"/>
      <c r="E93" s="130"/>
      <c r="F93" s="142"/>
      <c r="G93" s="142"/>
      <c r="H93" s="142"/>
    </row>
    <row r="94" spans="1:16">
      <c r="C94" s="128"/>
      <c r="D94" s="126"/>
      <c r="E94" s="129"/>
      <c r="F94" s="129"/>
      <c r="G94" s="129"/>
      <c r="H94" s="129"/>
    </row>
    <row r="95" spans="1:16">
      <c r="C95" s="127"/>
      <c r="D95" s="127"/>
      <c r="E95" s="130"/>
      <c r="F95" s="142"/>
      <c r="G95" s="142"/>
      <c r="H95" s="142"/>
    </row>
    <row r="96" spans="1:16">
      <c r="C96" s="127"/>
      <c r="D96" s="127"/>
      <c r="E96" s="130"/>
      <c r="F96" s="142"/>
      <c r="G96" s="142"/>
      <c r="H96" s="142"/>
    </row>
    <row r="97" spans="3:8">
      <c r="C97" s="127"/>
      <c r="D97" s="128"/>
      <c r="E97" s="128"/>
      <c r="F97" s="142"/>
      <c r="G97" s="142"/>
      <c r="H97" s="142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zoomScale="80" zoomScaleNormal="80" workbookViewId="0">
      <pane ySplit="2" topLeftCell="A3" activePane="bottomLeft" state="frozen"/>
      <selection pane="bottomLeft" activeCell="R5" sqref="R5"/>
    </sheetView>
  </sheetViews>
  <sheetFormatPr defaultColWidth="9.140625" defaultRowHeight="15"/>
  <cols>
    <col min="1" max="1" width="12.7109375" style="6" bestFit="1" customWidth="1"/>
    <col min="2" max="2" width="16.42578125" style="6" bestFit="1" customWidth="1"/>
    <col min="3" max="8" width="12" style="6" customWidth="1"/>
    <col min="9" max="9" width="19.140625" style="6" customWidth="1"/>
    <col min="10" max="11" width="33.140625" style="6" customWidth="1"/>
    <col min="12" max="12" width="18.42578125" style="6" customWidth="1"/>
    <col min="13" max="14" width="33.140625" style="6" customWidth="1"/>
    <col min="15" max="16384" width="9.140625" style="6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30">
      <c r="A2" s="94" t="s">
        <v>91</v>
      </c>
      <c r="B2" s="94" t="s">
        <v>174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317</v>
      </c>
      <c r="J2" s="93" t="s">
        <v>332</v>
      </c>
      <c r="K2" s="93" t="s">
        <v>333</v>
      </c>
      <c r="L2" s="93" t="s">
        <v>325</v>
      </c>
      <c r="M2" s="97" t="s">
        <v>334</v>
      </c>
      <c r="N2" s="162" t="s">
        <v>309</v>
      </c>
    </row>
    <row r="3" spans="1:14">
      <c r="A3" s="43">
        <v>1</v>
      </c>
      <c r="B3" s="105" t="s">
        <v>92</v>
      </c>
      <c r="C3" s="99">
        <v>41007</v>
      </c>
      <c r="D3" s="99">
        <v>39922</v>
      </c>
      <c r="E3" s="99">
        <v>39770</v>
      </c>
      <c r="F3" s="99"/>
      <c r="G3" s="99"/>
      <c r="H3" s="99"/>
      <c r="I3" s="101">
        <f t="shared" ref="I3:I66" si="0">E3/$E$84</f>
        <v>2.1703812001438554E-2</v>
      </c>
      <c r="J3" s="101">
        <f t="shared" ref="J3:J66" si="1">(E3-C3)/C3</f>
        <v>-3.016558148608774E-2</v>
      </c>
      <c r="K3" s="98">
        <f t="shared" ref="K3:K66" si="2">E3-C3</f>
        <v>-1237</v>
      </c>
      <c r="L3" s="102">
        <f>K3/$K$84</f>
        <v>4.0986050826679034E-2</v>
      </c>
      <c r="M3" s="99">
        <f t="shared" ref="M3:M66" si="3">E3-D3</f>
        <v>-152</v>
      </c>
      <c r="N3" s="99">
        <f>H3-G3</f>
        <v>0</v>
      </c>
    </row>
    <row r="4" spans="1:14">
      <c r="A4" s="43">
        <v>2</v>
      </c>
      <c r="B4" s="105" t="s">
        <v>93</v>
      </c>
      <c r="C4" s="99">
        <v>7179</v>
      </c>
      <c r="D4" s="99">
        <v>7299</v>
      </c>
      <c r="E4" s="99">
        <v>7332</v>
      </c>
      <c r="F4" s="99"/>
      <c r="G4" s="99"/>
      <c r="H4" s="99"/>
      <c r="I4" s="101">
        <f t="shared" si="0"/>
        <v>4.0013163086383575E-3</v>
      </c>
      <c r="J4" s="101">
        <f t="shared" si="1"/>
        <v>2.1312160468031759E-2</v>
      </c>
      <c r="K4" s="98">
        <f t="shared" si="2"/>
        <v>153</v>
      </c>
      <c r="L4" s="102">
        <f t="shared" ref="L4:L67" si="4">K4/$K$84</f>
        <v>-5.0694145323216594E-3</v>
      </c>
      <c r="M4" s="99">
        <f t="shared" si="3"/>
        <v>33</v>
      </c>
      <c r="N4" s="99">
        <f t="shared" ref="N4:N67" si="5">H4-G4</f>
        <v>0</v>
      </c>
    </row>
    <row r="5" spans="1:14">
      <c r="A5" s="43">
        <v>3</v>
      </c>
      <c r="B5" s="105" t="s">
        <v>94</v>
      </c>
      <c r="C5" s="99">
        <v>13355</v>
      </c>
      <c r="D5" s="99">
        <v>12893</v>
      </c>
      <c r="E5" s="99">
        <v>12883</v>
      </c>
      <c r="F5" s="99"/>
      <c r="G5" s="99"/>
      <c r="H5" s="99"/>
      <c r="I5" s="101">
        <f t="shared" si="0"/>
        <v>7.0306816699656242E-3</v>
      </c>
      <c r="J5" s="101">
        <f t="shared" si="1"/>
        <v>-3.5342568326469488E-2</v>
      </c>
      <c r="K5" s="98">
        <f t="shared" si="2"/>
        <v>-472</v>
      </c>
      <c r="L5" s="102">
        <f t="shared" si="4"/>
        <v>1.563897816507074E-2</v>
      </c>
      <c r="M5" s="99">
        <f t="shared" si="3"/>
        <v>-10</v>
      </c>
      <c r="N5" s="99">
        <f t="shared" si="5"/>
        <v>0</v>
      </c>
    </row>
    <row r="6" spans="1:14">
      <c r="A6" s="43">
        <v>4</v>
      </c>
      <c r="B6" s="105" t="s">
        <v>95</v>
      </c>
      <c r="C6" s="99">
        <v>2837</v>
      </c>
      <c r="D6" s="99">
        <v>2797</v>
      </c>
      <c r="E6" s="99">
        <v>2786</v>
      </c>
      <c r="F6" s="99"/>
      <c r="G6" s="99"/>
      <c r="H6" s="99"/>
      <c r="I6" s="101">
        <f t="shared" si="0"/>
        <v>1.520412879959965E-3</v>
      </c>
      <c r="J6" s="101">
        <f t="shared" si="1"/>
        <v>-1.7976735988720478E-2</v>
      </c>
      <c r="K6" s="98">
        <f t="shared" si="2"/>
        <v>-51</v>
      </c>
      <c r="L6" s="102">
        <f t="shared" si="4"/>
        <v>1.6898048441072197E-3</v>
      </c>
      <c r="M6" s="99">
        <f t="shared" si="3"/>
        <v>-11</v>
      </c>
      <c r="N6" s="99">
        <f t="shared" si="5"/>
        <v>0</v>
      </c>
    </row>
    <row r="7" spans="1:14">
      <c r="A7" s="43">
        <v>5</v>
      </c>
      <c r="B7" s="105" t="s">
        <v>96</v>
      </c>
      <c r="C7" s="99">
        <v>6100</v>
      </c>
      <c r="D7" s="99">
        <v>6035</v>
      </c>
      <c r="E7" s="99">
        <v>6048</v>
      </c>
      <c r="F7" s="99"/>
      <c r="G7" s="99"/>
      <c r="H7" s="99"/>
      <c r="I7" s="101">
        <f t="shared" si="0"/>
        <v>3.300594794686959E-3</v>
      </c>
      <c r="J7" s="101">
        <f t="shared" si="1"/>
        <v>-8.5245901639344271E-3</v>
      </c>
      <c r="K7" s="98">
        <f t="shared" si="2"/>
        <v>-52</v>
      </c>
      <c r="L7" s="102">
        <f t="shared" si="4"/>
        <v>1.7229382724230477E-3</v>
      </c>
      <c r="M7" s="99">
        <f t="shared" si="3"/>
        <v>13</v>
      </c>
      <c r="N7" s="99">
        <f t="shared" si="5"/>
        <v>0</v>
      </c>
    </row>
    <row r="8" spans="1:14">
      <c r="A8" s="43">
        <v>6</v>
      </c>
      <c r="B8" s="105" t="s">
        <v>97</v>
      </c>
      <c r="C8" s="99">
        <v>143578</v>
      </c>
      <c r="D8" s="99">
        <v>140686</v>
      </c>
      <c r="E8" s="99">
        <v>140398</v>
      </c>
      <c r="F8" s="99"/>
      <c r="G8" s="99"/>
      <c r="H8" s="99"/>
      <c r="I8" s="101">
        <f t="shared" si="0"/>
        <v>7.661985912441463E-2</v>
      </c>
      <c r="J8" s="101">
        <f t="shared" si="1"/>
        <v>-2.2148239981055595E-2</v>
      </c>
      <c r="K8" s="98">
        <f t="shared" si="2"/>
        <v>-3180</v>
      </c>
      <c r="L8" s="102">
        <f t="shared" si="4"/>
        <v>0.10536430204433253</v>
      </c>
      <c r="M8" s="99">
        <f t="shared" si="3"/>
        <v>-288</v>
      </c>
      <c r="N8" s="99">
        <f t="shared" si="5"/>
        <v>0</v>
      </c>
    </row>
    <row r="9" spans="1:14">
      <c r="A9" s="43">
        <v>7</v>
      </c>
      <c r="B9" s="105" t="s">
        <v>98</v>
      </c>
      <c r="C9" s="99">
        <v>73978</v>
      </c>
      <c r="D9" s="99">
        <v>75692</v>
      </c>
      <c r="E9" s="99">
        <v>75393</v>
      </c>
      <c r="F9" s="99"/>
      <c r="G9" s="99"/>
      <c r="H9" s="99"/>
      <c r="I9" s="101">
        <f t="shared" si="0"/>
        <v>4.1144468147459312E-2</v>
      </c>
      <c r="J9" s="101">
        <f t="shared" si="1"/>
        <v>1.9127308118629862E-2</v>
      </c>
      <c r="K9" s="98">
        <f t="shared" si="2"/>
        <v>1415</v>
      </c>
      <c r="L9" s="102">
        <f t="shared" si="4"/>
        <v>-4.6883801066896394E-2</v>
      </c>
      <c r="M9" s="99">
        <f t="shared" si="3"/>
        <v>-299</v>
      </c>
      <c r="N9" s="99">
        <f t="shared" si="5"/>
        <v>0</v>
      </c>
    </row>
    <row r="10" spans="1:14">
      <c r="A10" s="43">
        <v>8</v>
      </c>
      <c r="B10" s="105" t="s">
        <v>99</v>
      </c>
      <c r="C10" s="99">
        <v>4041</v>
      </c>
      <c r="D10" s="99">
        <v>3898</v>
      </c>
      <c r="E10" s="99">
        <v>3903</v>
      </c>
      <c r="F10" s="99"/>
      <c r="G10" s="99"/>
      <c r="H10" s="99"/>
      <c r="I10" s="101">
        <f t="shared" si="0"/>
        <v>2.1299969384363758E-3</v>
      </c>
      <c r="J10" s="101">
        <f t="shared" si="1"/>
        <v>-3.4149962880475129E-2</v>
      </c>
      <c r="K10" s="98">
        <f t="shared" si="2"/>
        <v>-138</v>
      </c>
      <c r="L10" s="102">
        <f t="shared" si="4"/>
        <v>4.5724131075842419E-3</v>
      </c>
      <c r="M10" s="99">
        <f t="shared" si="3"/>
        <v>5</v>
      </c>
      <c r="N10" s="99">
        <f t="shared" si="5"/>
        <v>0</v>
      </c>
    </row>
    <row r="11" spans="1:14">
      <c r="A11" s="43">
        <v>9</v>
      </c>
      <c r="B11" s="105" t="s">
        <v>100</v>
      </c>
      <c r="C11" s="99">
        <v>27736</v>
      </c>
      <c r="D11" s="99">
        <v>27104</v>
      </c>
      <c r="E11" s="99">
        <v>27025</v>
      </c>
      <c r="F11" s="99"/>
      <c r="G11" s="99"/>
      <c r="H11" s="99"/>
      <c r="I11" s="101">
        <f t="shared" si="0"/>
        <v>1.4748441522224714E-2</v>
      </c>
      <c r="J11" s="101">
        <f t="shared" si="1"/>
        <v>-2.5634554369772137E-2</v>
      </c>
      <c r="K11" s="98">
        <f t="shared" si="2"/>
        <v>-711</v>
      </c>
      <c r="L11" s="102">
        <f t="shared" si="4"/>
        <v>2.3557867532553595E-2</v>
      </c>
      <c r="M11" s="99">
        <f t="shared" si="3"/>
        <v>-79</v>
      </c>
      <c r="N11" s="99">
        <f t="shared" si="5"/>
        <v>0</v>
      </c>
    </row>
    <row r="12" spans="1:14">
      <c r="A12" s="43">
        <v>10</v>
      </c>
      <c r="B12" s="105" t="s">
        <v>101</v>
      </c>
      <c r="C12" s="99">
        <v>29936</v>
      </c>
      <c r="D12" s="99">
        <v>29277</v>
      </c>
      <c r="E12" s="99">
        <v>29183</v>
      </c>
      <c r="F12" s="99"/>
      <c r="G12" s="99"/>
      <c r="H12" s="99"/>
      <c r="I12" s="101">
        <f t="shared" si="0"/>
        <v>1.5926133910937421E-2</v>
      </c>
      <c r="J12" s="101">
        <f t="shared" si="1"/>
        <v>-2.5153661143773383E-2</v>
      </c>
      <c r="K12" s="98">
        <f t="shared" si="2"/>
        <v>-753</v>
      </c>
      <c r="L12" s="102">
        <f t="shared" si="4"/>
        <v>2.4949471521818364E-2</v>
      </c>
      <c r="M12" s="99">
        <f t="shared" si="3"/>
        <v>-94</v>
      </c>
      <c r="N12" s="99">
        <f t="shared" si="5"/>
        <v>0</v>
      </c>
    </row>
    <row r="13" spans="1:14">
      <c r="A13" s="43">
        <v>11</v>
      </c>
      <c r="B13" s="105" t="s">
        <v>102</v>
      </c>
      <c r="C13" s="99">
        <v>4679</v>
      </c>
      <c r="D13" s="99">
        <v>4518</v>
      </c>
      <c r="E13" s="99">
        <v>4542</v>
      </c>
      <c r="F13" s="99"/>
      <c r="G13" s="99"/>
      <c r="H13" s="99"/>
      <c r="I13" s="101">
        <f t="shared" si="0"/>
        <v>2.4787204956131233E-3</v>
      </c>
      <c r="J13" s="101">
        <f t="shared" si="1"/>
        <v>-2.9279760632613807E-2</v>
      </c>
      <c r="K13" s="98">
        <f t="shared" si="2"/>
        <v>-137</v>
      </c>
      <c r="L13" s="102">
        <f t="shared" si="4"/>
        <v>4.5392796792684143E-3</v>
      </c>
      <c r="M13" s="99">
        <f t="shared" si="3"/>
        <v>24</v>
      </c>
      <c r="N13" s="99">
        <f t="shared" si="5"/>
        <v>0</v>
      </c>
    </row>
    <row r="14" spans="1:14">
      <c r="A14" s="43">
        <v>12</v>
      </c>
      <c r="B14" s="105" t="s">
        <v>103</v>
      </c>
      <c r="C14" s="99">
        <v>2755</v>
      </c>
      <c r="D14" s="99">
        <v>2722</v>
      </c>
      <c r="E14" s="99">
        <v>2761</v>
      </c>
      <c r="F14" s="99"/>
      <c r="G14" s="99"/>
      <c r="H14" s="99"/>
      <c r="I14" s="101">
        <f t="shared" si="0"/>
        <v>1.5067695483020327E-3</v>
      </c>
      <c r="J14" s="101">
        <f t="shared" si="1"/>
        <v>2.1778584392014521E-3</v>
      </c>
      <c r="K14" s="98">
        <f t="shared" si="2"/>
        <v>6</v>
      </c>
      <c r="L14" s="102">
        <f t="shared" si="4"/>
        <v>-1.9880056989496703E-4</v>
      </c>
      <c r="M14" s="99">
        <f t="shared" si="3"/>
        <v>39</v>
      </c>
      <c r="N14" s="99">
        <f t="shared" si="5"/>
        <v>0</v>
      </c>
    </row>
    <row r="15" spans="1:14">
      <c r="A15" s="43">
        <v>13</v>
      </c>
      <c r="B15" s="105" t="s">
        <v>104</v>
      </c>
      <c r="C15" s="99">
        <v>2931</v>
      </c>
      <c r="D15" s="99">
        <v>2721</v>
      </c>
      <c r="E15" s="99">
        <v>2723</v>
      </c>
      <c r="F15" s="99"/>
      <c r="G15" s="99"/>
      <c r="H15" s="99"/>
      <c r="I15" s="101">
        <f t="shared" si="0"/>
        <v>1.4860316841819759E-3</v>
      </c>
      <c r="J15" s="101">
        <f t="shared" si="1"/>
        <v>-7.0965540771067898E-2</v>
      </c>
      <c r="K15" s="98">
        <f t="shared" si="2"/>
        <v>-208</v>
      </c>
      <c r="L15" s="102">
        <f t="shared" si="4"/>
        <v>6.8917530896921908E-3</v>
      </c>
      <c r="M15" s="99">
        <f t="shared" si="3"/>
        <v>2</v>
      </c>
      <c r="N15" s="99">
        <f t="shared" si="5"/>
        <v>0</v>
      </c>
    </row>
    <row r="16" spans="1:14">
      <c r="A16" s="43">
        <v>14</v>
      </c>
      <c r="B16" s="105" t="s">
        <v>105</v>
      </c>
      <c r="C16" s="99">
        <v>7397</v>
      </c>
      <c r="D16" s="99">
        <v>7073</v>
      </c>
      <c r="E16" s="99">
        <v>6988</v>
      </c>
      <c r="F16" s="99"/>
      <c r="G16" s="99"/>
      <c r="H16" s="99"/>
      <c r="I16" s="101">
        <f t="shared" si="0"/>
        <v>3.8135840650252101E-3</v>
      </c>
      <c r="J16" s="101">
        <f t="shared" si="1"/>
        <v>-5.5292686224144925E-2</v>
      </c>
      <c r="K16" s="98">
        <f t="shared" si="2"/>
        <v>-409</v>
      </c>
      <c r="L16" s="102">
        <f t="shared" si="4"/>
        <v>1.3551572181173586E-2</v>
      </c>
      <c r="M16" s="99">
        <f t="shared" si="3"/>
        <v>-85</v>
      </c>
      <c r="N16" s="99">
        <f t="shared" si="5"/>
        <v>0</v>
      </c>
    </row>
    <row r="17" spans="1:15">
      <c r="A17" s="43">
        <v>15</v>
      </c>
      <c r="B17" s="105" t="s">
        <v>106</v>
      </c>
      <c r="C17" s="99">
        <v>6181</v>
      </c>
      <c r="D17" s="99">
        <v>5925</v>
      </c>
      <c r="E17" s="99">
        <v>5809</v>
      </c>
      <c r="F17" s="99"/>
      <c r="G17" s="99"/>
      <c r="H17" s="99"/>
      <c r="I17" s="101">
        <f t="shared" si="0"/>
        <v>3.1701645440371275E-3</v>
      </c>
      <c r="J17" s="101">
        <f t="shared" si="1"/>
        <v>-6.0184436175376152E-2</v>
      </c>
      <c r="K17" s="98">
        <f t="shared" si="2"/>
        <v>-372</v>
      </c>
      <c r="L17" s="102">
        <f t="shared" si="4"/>
        <v>1.2325635333487956E-2</v>
      </c>
      <c r="M17" s="99">
        <f t="shared" si="3"/>
        <v>-116</v>
      </c>
      <c r="N17" s="99">
        <f t="shared" si="5"/>
        <v>0</v>
      </c>
    </row>
    <row r="18" spans="1:15">
      <c r="A18" s="43">
        <v>16</v>
      </c>
      <c r="B18" s="105" t="s">
        <v>107</v>
      </c>
      <c r="C18" s="99">
        <v>77785</v>
      </c>
      <c r="D18" s="99">
        <v>75740</v>
      </c>
      <c r="E18" s="99">
        <v>75454</v>
      </c>
      <c r="F18" s="99"/>
      <c r="G18" s="99"/>
      <c r="H18" s="99"/>
      <c r="I18" s="101">
        <f t="shared" si="0"/>
        <v>4.117775787670467E-2</v>
      </c>
      <c r="J18" s="101">
        <f t="shared" si="1"/>
        <v>-2.9967217329819374E-2</v>
      </c>
      <c r="K18" s="98">
        <f t="shared" si="2"/>
        <v>-2331</v>
      </c>
      <c r="L18" s="102">
        <f t="shared" si="4"/>
        <v>7.7234021404194692E-2</v>
      </c>
      <c r="M18" s="99">
        <f t="shared" si="3"/>
        <v>-286</v>
      </c>
      <c r="N18" s="99">
        <f t="shared" si="5"/>
        <v>0</v>
      </c>
    </row>
    <row r="19" spans="1:15">
      <c r="A19" s="43">
        <v>17</v>
      </c>
      <c r="B19" s="105" t="s">
        <v>108</v>
      </c>
      <c r="C19" s="99">
        <v>14745</v>
      </c>
      <c r="D19" s="99">
        <v>14084</v>
      </c>
      <c r="E19" s="99">
        <v>13993</v>
      </c>
      <c r="F19" s="99"/>
      <c r="G19" s="99"/>
      <c r="H19" s="99"/>
      <c r="I19" s="101">
        <f t="shared" si="0"/>
        <v>7.636445595577814E-3</v>
      </c>
      <c r="J19" s="101">
        <f t="shared" si="1"/>
        <v>-5.1000339097999323E-2</v>
      </c>
      <c r="K19" s="98">
        <f t="shared" si="2"/>
        <v>-752</v>
      </c>
      <c r="L19" s="102">
        <f t="shared" si="4"/>
        <v>2.4916338093502535E-2</v>
      </c>
      <c r="M19" s="99">
        <f t="shared" si="3"/>
        <v>-91</v>
      </c>
      <c r="N19" s="99">
        <f t="shared" si="5"/>
        <v>0</v>
      </c>
    </row>
    <row r="20" spans="1:15">
      <c r="A20" s="43">
        <v>18</v>
      </c>
      <c r="B20" s="105" t="s">
        <v>109</v>
      </c>
      <c r="C20" s="99">
        <v>3125</v>
      </c>
      <c r="D20" s="99">
        <v>3036</v>
      </c>
      <c r="E20" s="99">
        <v>3050</v>
      </c>
      <c r="F20" s="99"/>
      <c r="G20" s="99"/>
      <c r="H20" s="99"/>
      <c r="I20" s="101">
        <f t="shared" si="0"/>
        <v>1.664486462267729E-3</v>
      </c>
      <c r="J20" s="101">
        <f t="shared" si="1"/>
        <v>-2.4E-2</v>
      </c>
      <c r="K20" s="98">
        <f t="shared" si="2"/>
        <v>-75</v>
      </c>
      <c r="L20" s="102">
        <f t="shared" si="4"/>
        <v>2.4850071236870879E-3</v>
      </c>
      <c r="M20" s="99">
        <f t="shared" si="3"/>
        <v>14</v>
      </c>
      <c r="N20" s="99">
        <f t="shared" si="5"/>
        <v>0</v>
      </c>
    </row>
    <row r="21" spans="1:15">
      <c r="A21" s="43">
        <v>19</v>
      </c>
      <c r="B21" s="105" t="s">
        <v>110</v>
      </c>
      <c r="C21" s="99">
        <v>8726</v>
      </c>
      <c r="D21" s="99">
        <v>8350</v>
      </c>
      <c r="E21" s="99">
        <v>8332</v>
      </c>
      <c r="F21" s="99"/>
      <c r="G21" s="99"/>
      <c r="H21" s="99"/>
      <c r="I21" s="101">
        <f t="shared" si="0"/>
        <v>4.5470495749556456E-3</v>
      </c>
      <c r="J21" s="101">
        <f t="shared" si="1"/>
        <v>-4.5152418060967224E-2</v>
      </c>
      <c r="K21" s="98">
        <f t="shared" si="2"/>
        <v>-394</v>
      </c>
      <c r="L21" s="102">
        <f t="shared" si="4"/>
        <v>1.3054570756436169E-2</v>
      </c>
      <c r="M21" s="99">
        <f t="shared" si="3"/>
        <v>-18</v>
      </c>
      <c r="N21" s="99">
        <f t="shared" si="5"/>
        <v>0</v>
      </c>
      <c r="O21" s="3"/>
    </row>
    <row r="22" spans="1:15">
      <c r="A22" s="43">
        <v>20</v>
      </c>
      <c r="B22" s="105" t="s">
        <v>111</v>
      </c>
      <c r="C22" s="99">
        <v>25826</v>
      </c>
      <c r="D22" s="99">
        <v>25057</v>
      </c>
      <c r="E22" s="99">
        <v>24992</v>
      </c>
      <c r="F22" s="99"/>
      <c r="G22" s="99"/>
      <c r="H22" s="99"/>
      <c r="I22" s="101">
        <f t="shared" si="0"/>
        <v>1.3638965791801667E-2</v>
      </c>
      <c r="J22" s="101">
        <f t="shared" si="1"/>
        <v>-3.2293038023697047E-2</v>
      </c>
      <c r="K22" s="98">
        <f t="shared" si="2"/>
        <v>-834</v>
      </c>
      <c r="L22" s="102">
        <f t="shared" si="4"/>
        <v>2.7633279215400416E-2</v>
      </c>
      <c r="M22" s="99">
        <f t="shared" si="3"/>
        <v>-65</v>
      </c>
      <c r="N22" s="99">
        <f t="shared" si="5"/>
        <v>0</v>
      </c>
      <c r="O22" s="2"/>
    </row>
    <row r="23" spans="1:15">
      <c r="A23" s="43">
        <v>21</v>
      </c>
      <c r="B23" s="105" t="s">
        <v>112</v>
      </c>
      <c r="C23" s="99">
        <v>15970</v>
      </c>
      <c r="D23" s="99">
        <v>16436</v>
      </c>
      <c r="E23" s="99">
        <v>16408</v>
      </c>
      <c r="F23" s="99"/>
      <c r="G23" s="99"/>
      <c r="H23" s="99"/>
      <c r="I23" s="101">
        <f t="shared" si="0"/>
        <v>8.9543914337340651E-3</v>
      </c>
      <c r="J23" s="101">
        <f t="shared" si="1"/>
        <v>2.7426424546023793E-2</v>
      </c>
      <c r="K23" s="98">
        <f t="shared" si="2"/>
        <v>438</v>
      </c>
      <c r="L23" s="102">
        <f t="shared" si="4"/>
        <v>-1.4512441602332593E-2</v>
      </c>
      <c r="M23" s="99">
        <f t="shared" si="3"/>
        <v>-28</v>
      </c>
      <c r="N23" s="99">
        <f t="shared" si="5"/>
        <v>0</v>
      </c>
      <c r="O23" s="3"/>
    </row>
    <row r="24" spans="1:15">
      <c r="A24" s="43">
        <v>22</v>
      </c>
      <c r="B24" s="105" t="s">
        <v>113</v>
      </c>
      <c r="C24" s="99">
        <v>9682</v>
      </c>
      <c r="D24" s="99">
        <v>9430</v>
      </c>
      <c r="E24" s="99">
        <v>9402</v>
      </c>
      <c r="F24" s="99"/>
      <c r="G24" s="99"/>
      <c r="H24" s="99"/>
      <c r="I24" s="101">
        <f t="shared" si="0"/>
        <v>5.1309841699151443E-3</v>
      </c>
      <c r="J24" s="101">
        <f t="shared" si="1"/>
        <v>-2.8919644701507954E-2</v>
      </c>
      <c r="K24" s="98">
        <f t="shared" si="2"/>
        <v>-280</v>
      </c>
      <c r="L24" s="102">
        <f t="shared" si="4"/>
        <v>9.2773599284317956E-3</v>
      </c>
      <c r="M24" s="99">
        <f t="shared" si="3"/>
        <v>-28</v>
      </c>
      <c r="N24" s="99">
        <f t="shared" si="5"/>
        <v>0</v>
      </c>
      <c r="O24" s="3"/>
    </row>
    <row r="25" spans="1:15">
      <c r="A25" s="43">
        <v>23</v>
      </c>
      <c r="B25" s="105" t="s">
        <v>114</v>
      </c>
      <c r="C25" s="99">
        <v>8191</v>
      </c>
      <c r="D25" s="99">
        <v>8034</v>
      </c>
      <c r="E25" s="99">
        <v>8057</v>
      </c>
      <c r="F25" s="99"/>
      <c r="G25" s="99"/>
      <c r="H25" s="99"/>
      <c r="I25" s="101">
        <f t="shared" si="0"/>
        <v>4.3969729267183911E-3</v>
      </c>
      <c r="J25" s="101">
        <f t="shared" si="1"/>
        <v>-1.6359418874374313E-2</v>
      </c>
      <c r="K25" s="98">
        <f t="shared" si="2"/>
        <v>-134</v>
      </c>
      <c r="L25" s="102">
        <f t="shared" si="4"/>
        <v>4.4398793943209308E-3</v>
      </c>
      <c r="M25" s="99">
        <f t="shared" si="3"/>
        <v>23</v>
      </c>
      <c r="N25" s="99">
        <f t="shared" si="5"/>
        <v>0</v>
      </c>
      <c r="O25" s="3"/>
    </row>
    <row r="26" spans="1:15">
      <c r="A26" s="43">
        <v>24</v>
      </c>
      <c r="B26" s="105" t="s">
        <v>115</v>
      </c>
      <c r="C26" s="99">
        <v>4094</v>
      </c>
      <c r="D26" s="99">
        <v>3785</v>
      </c>
      <c r="E26" s="99">
        <v>3808</v>
      </c>
      <c r="F26" s="99"/>
      <c r="G26" s="99"/>
      <c r="H26" s="99"/>
      <c r="I26" s="101">
        <f t="shared" si="0"/>
        <v>2.0781522781362334E-3</v>
      </c>
      <c r="J26" s="101">
        <f t="shared" si="1"/>
        <v>-6.9858329262335123E-2</v>
      </c>
      <c r="K26" s="98">
        <f t="shared" si="2"/>
        <v>-286</v>
      </c>
      <c r="L26" s="102">
        <f t="shared" si="4"/>
        <v>9.4761604983267626E-3</v>
      </c>
      <c r="M26" s="99">
        <f t="shared" si="3"/>
        <v>23</v>
      </c>
      <c r="N26" s="99">
        <f t="shared" si="5"/>
        <v>0</v>
      </c>
      <c r="O26" s="3"/>
    </row>
    <row r="27" spans="1:15">
      <c r="A27" s="43">
        <v>25</v>
      </c>
      <c r="B27" s="105" t="s">
        <v>116</v>
      </c>
      <c r="C27" s="99">
        <v>10327</v>
      </c>
      <c r="D27" s="99">
        <v>9919</v>
      </c>
      <c r="E27" s="99">
        <v>9934</v>
      </c>
      <c r="F27" s="99"/>
      <c r="G27" s="99"/>
      <c r="H27" s="99"/>
      <c r="I27" s="101">
        <f t="shared" si="0"/>
        <v>5.4213142675959411E-3</v>
      </c>
      <c r="J27" s="101">
        <f t="shared" si="1"/>
        <v>-3.8055582453761984E-2</v>
      </c>
      <c r="K27" s="98">
        <f t="shared" si="2"/>
        <v>-393</v>
      </c>
      <c r="L27" s="102">
        <f t="shared" si="4"/>
        <v>1.302143732812034E-2</v>
      </c>
      <c r="M27" s="99">
        <f t="shared" si="3"/>
        <v>15</v>
      </c>
      <c r="N27" s="99">
        <f t="shared" si="5"/>
        <v>0</v>
      </c>
      <c r="O27" s="3"/>
    </row>
    <row r="28" spans="1:15">
      <c r="A28" s="43">
        <v>26</v>
      </c>
      <c r="B28" s="105" t="s">
        <v>117</v>
      </c>
      <c r="C28" s="99">
        <v>20591</v>
      </c>
      <c r="D28" s="99">
        <v>19974</v>
      </c>
      <c r="E28" s="99">
        <v>19900</v>
      </c>
      <c r="F28" s="99"/>
      <c r="G28" s="99"/>
      <c r="H28" s="99"/>
      <c r="I28" s="101">
        <f t="shared" si="0"/>
        <v>1.0860091999714036E-2</v>
      </c>
      <c r="J28" s="101">
        <f t="shared" si="1"/>
        <v>-3.3558350735758344E-2</v>
      </c>
      <c r="K28" s="98">
        <f t="shared" si="2"/>
        <v>-691</v>
      </c>
      <c r="L28" s="102">
        <f t="shared" si="4"/>
        <v>2.2895198966237037E-2</v>
      </c>
      <c r="M28" s="99">
        <f t="shared" si="3"/>
        <v>-74</v>
      </c>
      <c r="N28" s="99">
        <f t="shared" si="5"/>
        <v>0</v>
      </c>
      <c r="O28" s="2"/>
    </row>
    <row r="29" spans="1:15">
      <c r="A29" s="43">
        <v>27</v>
      </c>
      <c r="B29" s="105" t="s">
        <v>118</v>
      </c>
      <c r="C29" s="99">
        <v>33605</v>
      </c>
      <c r="D29" s="99">
        <v>32883</v>
      </c>
      <c r="E29" s="99">
        <v>32737</v>
      </c>
      <c r="F29" s="99"/>
      <c r="G29" s="99"/>
      <c r="H29" s="99"/>
      <c r="I29" s="101">
        <f t="shared" si="0"/>
        <v>1.7865669939429066E-2</v>
      </c>
      <c r="J29" s="101">
        <f t="shared" si="1"/>
        <v>-2.5829489659276894E-2</v>
      </c>
      <c r="K29" s="98">
        <f t="shared" si="2"/>
        <v>-868</v>
      </c>
      <c r="L29" s="102">
        <f t="shared" si="4"/>
        <v>2.8759815778138565E-2</v>
      </c>
      <c r="M29" s="99">
        <f t="shared" si="3"/>
        <v>-146</v>
      </c>
      <c r="N29" s="99">
        <f t="shared" si="5"/>
        <v>0</v>
      </c>
      <c r="O29" s="3"/>
    </row>
    <row r="30" spans="1:15">
      <c r="A30" s="43">
        <v>28</v>
      </c>
      <c r="B30" s="105" t="s">
        <v>119</v>
      </c>
      <c r="C30" s="99">
        <v>8888</v>
      </c>
      <c r="D30" s="99">
        <v>8778</v>
      </c>
      <c r="E30" s="99">
        <v>8736</v>
      </c>
      <c r="F30" s="99"/>
      <c r="G30" s="99"/>
      <c r="H30" s="99"/>
      <c r="I30" s="101">
        <f t="shared" si="0"/>
        <v>4.7675258145478301E-3</v>
      </c>
      <c r="J30" s="101">
        <f t="shared" si="1"/>
        <v>-1.7101710171017102E-2</v>
      </c>
      <c r="K30" s="98">
        <f t="shared" si="2"/>
        <v>-152</v>
      </c>
      <c r="L30" s="102">
        <f t="shared" si="4"/>
        <v>5.0362811040058318E-3</v>
      </c>
      <c r="M30" s="99">
        <f t="shared" si="3"/>
        <v>-42</v>
      </c>
      <c r="N30" s="99">
        <f t="shared" si="5"/>
        <v>0</v>
      </c>
      <c r="O30" s="3"/>
    </row>
    <row r="31" spans="1:15">
      <c r="A31" s="43">
        <v>29</v>
      </c>
      <c r="B31" s="105" t="s">
        <v>120</v>
      </c>
      <c r="C31" s="99">
        <v>2405</v>
      </c>
      <c r="D31" s="99">
        <v>2252</v>
      </c>
      <c r="E31" s="99">
        <v>2284</v>
      </c>
      <c r="F31" s="99"/>
      <c r="G31" s="99"/>
      <c r="H31" s="99"/>
      <c r="I31" s="101">
        <f t="shared" si="0"/>
        <v>1.2464547802686864E-3</v>
      </c>
      <c r="J31" s="101">
        <f t="shared" si="1"/>
        <v>-5.0311850311850315E-2</v>
      </c>
      <c r="K31" s="98">
        <f t="shared" si="2"/>
        <v>-121</v>
      </c>
      <c r="L31" s="102">
        <f t="shared" si="4"/>
        <v>4.0091448262151684E-3</v>
      </c>
      <c r="M31" s="99">
        <f t="shared" si="3"/>
        <v>32</v>
      </c>
      <c r="N31" s="99">
        <f t="shared" si="5"/>
        <v>0</v>
      </c>
      <c r="O31" s="2"/>
    </row>
    <row r="32" spans="1:15">
      <c r="A32" s="43">
        <v>30</v>
      </c>
      <c r="B32" s="105" t="s">
        <v>121</v>
      </c>
      <c r="C32" s="99">
        <v>1505</v>
      </c>
      <c r="D32" s="99">
        <v>1421</v>
      </c>
      <c r="E32" s="99">
        <v>1428</v>
      </c>
      <c r="F32" s="99"/>
      <c r="G32" s="99"/>
      <c r="H32" s="99"/>
      <c r="I32" s="101">
        <f t="shared" si="0"/>
        <v>7.7930710430108754E-4</v>
      </c>
      <c r="J32" s="101">
        <f t="shared" si="1"/>
        <v>-5.1162790697674418E-2</v>
      </c>
      <c r="K32" s="98">
        <f t="shared" si="2"/>
        <v>-77</v>
      </c>
      <c r="L32" s="102">
        <f t="shared" si="4"/>
        <v>2.5512739803187435E-3</v>
      </c>
      <c r="M32" s="99">
        <f t="shared" si="3"/>
        <v>7</v>
      </c>
      <c r="N32" s="99">
        <f t="shared" si="5"/>
        <v>0</v>
      </c>
      <c r="O32" s="3"/>
    </row>
    <row r="33" spans="1:15">
      <c r="A33" s="43">
        <v>31</v>
      </c>
      <c r="B33" s="105" t="s">
        <v>122</v>
      </c>
      <c r="C33" s="99">
        <v>23462</v>
      </c>
      <c r="D33" s="99">
        <v>23191</v>
      </c>
      <c r="E33" s="99">
        <v>23226</v>
      </c>
      <c r="F33" s="99"/>
      <c r="G33" s="99"/>
      <c r="H33" s="99"/>
      <c r="I33" s="101">
        <f t="shared" si="0"/>
        <v>1.2675200843485336E-2</v>
      </c>
      <c r="J33" s="101">
        <f t="shared" si="1"/>
        <v>-1.0058818515045606E-2</v>
      </c>
      <c r="K33" s="98">
        <f t="shared" si="2"/>
        <v>-236</v>
      </c>
      <c r="L33" s="102">
        <f t="shared" si="4"/>
        <v>7.8194890825353698E-3</v>
      </c>
      <c r="M33" s="99">
        <f t="shared" si="3"/>
        <v>35</v>
      </c>
      <c r="N33" s="99">
        <f t="shared" si="5"/>
        <v>0</v>
      </c>
      <c r="O33" s="3"/>
    </row>
    <row r="34" spans="1:15">
      <c r="A34" s="43">
        <v>32</v>
      </c>
      <c r="B34" s="105" t="s">
        <v>123</v>
      </c>
      <c r="C34" s="99">
        <v>9112</v>
      </c>
      <c r="D34" s="99">
        <v>8908</v>
      </c>
      <c r="E34" s="99">
        <v>8874</v>
      </c>
      <c r="F34" s="99"/>
      <c r="G34" s="99"/>
      <c r="H34" s="99"/>
      <c r="I34" s="101">
        <f t="shared" si="0"/>
        <v>4.8428370052996158E-3</v>
      </c>
      <c r="J34" s="101">
        <f t="shared" si="1"/>
        <v>-2.6119402985074626E-2</v>
      </c>
      <c r="K34" s="98">
        <f t="shared" si="2"/>
        <v>-238</v>
      </c>
      <c r="L34" s="102">
        <f t="shared" si="4"/>
        <v>7.8857559391670249E-3</v>
      </c>
      <c r="M34" s="99">
        <f t="shared" si="3"/>
        <v>-34</v>
      </c>
      <c r="N34" s="99">
        <f t="shared" si="5"/>
        <v>0</v>
      </c>
      <c r="O34" s="3"/>
    </row>
    <row r="35" spans="1:15">
      <c r="A35" s="43">
        <v>33</v>
      </c>
      <c r="B35" s="105" t="s">
        <v>124</v>
      </c>
      <c r="C35" s="99">
        <v>37797</v>
      </c>
      <c r="D35" s="99">
        <v>37084</v>
      </c>
      <c r="E35" s="99">
        <v>36953</v>
      </c>
      <c r="F35" s="99"/>
      <c r="G35" s="99"/>
      <c r="H35" s="99"/>
      <c r="I35" s="101">
        <f t="shared" si="0"/>
        <v>2.0166481390222753E-2</v>
      </c>
      <c r="J35" s="101">
        <f t="shared" si="1"/>
        <v>-2.232981453554515E-2</v>
      </c>
      <c r="K35" s="98">
        <f t="shared" si="2"/>
        <v>-844</v>
      </c>
      <c r="L35" s="102">
        <f t="shared" si="4"/>
        <v>2.7964613498558697E-2</v>
      </c>
      <c r="M35" s="99">
        <f t="shared" si="3"/>
        <v>-131</v>
      </c>
      <c r="N35" s="99">
        <f t="shared" si="5"/>
        <v>0</v>
      </c>
      <c r="O35" s="3"/>
    </row>
    <row r="36" spans="1:15">
      <c r="A36" s="43">
        <v>34</v>
      </c>
      <c r="B36" s="105" t="s">
        <v>125</v>
      </c>
      <c r="C36" s="99">
        <v>521502</v>
      </c>
      <c r="D36" s="99">
        <v>520026</v>
      </c>
      <c r="E36" s="99">
        <v>519361</v>
      </c>
      <c r="F36" s="99"/>
      <c r="G36" s="99"/>
      <c r="H36" s="99"/>
      <c r="I36" s="101">
        <f t="shared" si="0"/>
        <v>0.28343257492781315</v>
      </c>
      <c r="J36" s="101">
        <f t="shared" si="1"/>
        <v>-4.1054492600220132E-3</v>
      </c>
      <c r="K36" s="98">
        <f t="shared" si="2"/>
        <v>-2141</v>
      </c>
      <c r="L36" s="102">
        <f t="shared" si="4"/>
        <v>7.0938670024187397E-2</v>
      </c>
      <c r="M36" s="99">
        <f t="shared" si="3"/>
        <v>-665</v>
      </c>
      <c r="N36" s="99">
        <f t="shared" si="5"/>
        <v>0</v>
      </c>
    </row>
    <row r="37" spans="1:15">
      <c r="A37" s="43">
        <v>35</v>
      </c>
      <c r="B37" s="105" t="s">
        <v>126</v>
      </c>
      <c r="C37" s="99">
        <v>130616</v>
      </c>
      <c r="D37" s="99">
        <v>128424</v>
      </c>
      <c r="E37" s="99">
        <v>127876</v>
      </c>
      <c r="F37" s="99"/>
      <c r="G37" s="99"/>
      <c r="H37" s="99"/>
      <c r="I37" s="101">
        <f t="shared" si="0"/>
        <v>6.9786187163589544E-2</v>
      </c>
      <c r="J37" s="101">
        <f t="shared" si="1"/>
        <v>-2.0977521896245483E-2</v>
      </c>
      <c r="K37" s="98">
        <f t="shared" si="2"/>
        <v>-2740</v>
      </c>
      <c r="L37" s="102">
        <f t="shared" si="4"/>
        <v>9.0785593585368279E-2</v>
      </c>
      <c r="M37" s="99">
        <f t="shared" si="3"/>
        <v>-548</v>
      </c>
      <c r="N37" s="99">
        <f t="shared" si="5"/>
        <v>0</v>
      </c>
    </row>
    <row r="38" spans="1:15">
      <c r="A38" s="43">
        <v>36</v>
      </c>
      <c r="B38" s="105" t="s">
        <v>127</v>
      </c>
      <c r="C38" s="99">
        <v>3000</v>
      </c>
      <c r="D38" s="99">
        <v>2892</v>
      </c>
      <c r="E38" s="99">
        <v>2909</v>
      </c>
      <c r="F38" s="99"/>
      <c r="G38" s="99"/>
      <c r="H38" s="99"/>
      <c r="I38" s="101">
        <f t="shared" si="0"/>
        <v>1.5875380717169914E-3</v>
      </c>
      <c r="J38" s="101">
        <f t="shared" si="1"/>
        <v>-3.0333333333333334E-2</v>
      </c>
      <c r="K38" s="98">
        <f t="shared" si="2"/>
        <v>-91</v>
      </c>
      <c r="L38" s="102">
        <f t="shared" si="4"/>
        <v>3.0151419767403334E-3</v>
      </c>
      <c r="M38" s="99">
        <f t="shared" si="3"/>
        <v>17</v>
      </c>
      <c r="N38" s="99">
        <f t="shared" si="5"/>
        <v>0</v>
      </c>
    </row>
    <row r="39" spans="1:15">
      <c r="A39" s="43">
        <v>37</v>
      </c>
      <c r="B39" s="105" t="s">
        <v>128</v>
      </c>
      <c r="C39" s="99">
        <v>7672</v>
      </c>
      <c r="D39" s="99">
        <v>7444</v>
      </c>
      <c r="E39" s="99">
        <v>7486</v>
      </c>
      <c r="F39" s="99"/>
      <c r="G39" s="99"/>
      <c r="H39" s="99"/>
      <c r="I39" s="101">
        <f t="shared" si="0"/>
        <v>4.0853592316512193E-3</v>
      </c>
      <c r="J39" s="101">
        <f t="shared" si="1"/>
        <v>-2.4244004171011472E-2</v>
      </c>
      <c r="K39" s="98">
        <f t="shared" si="2"/>
        <v>-186</v>
      </c>
      <c r="L39" s="102">
        <f t="shared" si="4"/>
        <v>6.1628176667439779E-3</v>
      </c>
      <c r="M39" s="99">
        <f t="shared" si="3"/>
        <v>42</v>
      </c>
      <c r="N39" s="99">
        <f t="shared" si="5"/>
        <v>0</v>
      </c>
    </row>
    <row r="40" spans="1:15">
      <c r="A40" s="43">
        <v>38</v>
      </c>
      <c r="B40" s="105" t="s">
        <v>129</v>
      </c>
      <c r="C40" s="99">
        <v>31130</v>
      </c>
      <c r="D40" s="99">
        <v>31197</v>
      </c>
      <c r="E40" s="99">
        <v>31192</v>
      </c>
      <c r="F40" s="99"/>
      <c r="G40" s="99"/>
      <c r="H40" s="99"/>
      <c r="I40" s="101">
        <f t="shared" si="0"/>
        <v>1.7022512042968854E-2</v>
      </c>
      <c r="J40" s="101">
        <f t="shared" si="1"/>
        <v>1.9916479280436879E-3</v>
      </c>
      <c r="K40" s="98">
        <f t="shared" si="2"/>
        <v>62</v>
      </c>
      <c r="L40" s="102">
        <f t="shared" si="4"/>
        <v>-2.054272555581326E-3</v>
      </c>
      <c r="M40" s="99">
        <f t="shared" si="3"/>
        <v>-5</v>
      </c>
      <c r="N40" s="99">
        <f t="shared" si="5"/>
        <v>0</v>
      </c>
    </row>
    <row r="41" spans="1:15">
      <c r="A41" s="43">
        <v>39</v>
      </c>
      <c r="B41" s="105" t="s">
        <v>130</v>
      </c>
      <c r="C41" s="99">
        <v>8417</v>
      </c>
      <c r="D41" s="99">
        <v>7956</v>
      </c>
      <c r="E41" s="99">
        <v>7923</v>
      </c>
      <c r="F41" s="99"/>
      <c r="G41" s="99"/>
      <c r="H41" s="99"/>
      <c r="I41" s="101">
        <f t="shared" si="0"/>
        <v>4.3238446690318745E-3</v>
      </c>
      <c r="J41" s="101">
        <f t="shared" si="1"/>
        <v>-5.8690744920993229E-2</v>
      </c>
      <c r="K41" s="98">
        <f t="shared" si="2"/>
        <v>-494</v>
      </c>
      <c r="L41" s="102">
        <f t="shared" si="4"/>
        <v>1.6367913588018951E-2</v>
      </c>
      <c r="M41" s="99">
        <f t="shared" si="3"/>
        <v>-33</v>
      </c>
      <c r="N41" s="99">
        <f t="shared" si="5"/>
        <v>0</v>
      </c>
    </row>
    <row r="42" spans="1:15">
      <c r="A42" s="43">
        <v>40</v>
      </c>
      <c r="B42" s="105" t="s">
        <v>131</v>
      </c>
      <c r="C42" s="99">
        <v>3919</v>
      </c>
      <c r="D42" s="99">
        <v>3775</v>
      </c>
      <c r="E42" s="99">
        <v>3733</v>
      </c>
      <c r="F42" s="99"/>
      <c r="G42" s="99"/>
      <c r="H42" s="99"/>
      <c r="I42" s="101">
        <f t="shared" si="0"/>
        <v>2.0372222831624371E-3</v>
      </c>
      <c r="J42" s="101">
        <f t="shared" si="1"/>
        <v>-4.7461087011992857E-2</v>
      </c>
      <c r="K42" s="98">
        <f t="shared" si="2"/>
        <v>-186</v>
      </c>
      <c r="L42" s="102">
        <f t="shared" si="4"/>
        <v>6.1628176667439779E-3</v>
      </c>
      <c r="M42" s="99">
        <f t="shared" si="3"/>
        <v>-42</v>
      </c>
      <c r="N42" s="99">
        <f t="shared" si="5"/>
        <v>0</v>
      </c>
    </row>
    <row r="43" spans="1:15">
      <c r="A43" s="43">
        <v>41</v>
      </c>
      <c r="B43" s="105" t="s">
        <v>132</v>
      </c>
      <c r="C43" s="99">
        <v>46552</v>
      </c>
      <c r="D43" s="99">
        <v>45192</v>
      </c>
      <c r="E43" s="99">
        <v>44912</v>
      </c>
      <c r="F43" s="99"/>
      <c r="G43" s="99"/>
      <c r="H43" s="99"/>
      <c r="I43" s="101">
        <f t="shared" si="0"/>
        <v>2.4509972456842048E-2</v>
      </c>
      <c r="J43" s="101">
        <f t="shared" si="1"/>
        <v>-3.5229420862691187E-2</v>
      </c>
      <c r="K43" s="98">
        <f t="shared" si="2"/>
        <v>-1640</v>
      </c>
      <c r="L43" s="102">
        <f t="shared" si="4"/>
        <v>5.4338822437957658E-2</v>
      </c>
      <c r="M43" s="99">
        <f t="shared" si="3"/>
        <v>-280</v>
      </c>
      <c r="N43" s="99">
        <f t="shared" si="5"/>
        <v>0</v>
      </c>
    </row>
    <row r="44" spans="1:15">
      <c r="A44" s="43">
        <v>42</v>
      </c>
      <c r="B44" s="105" t="s">
        <v>133</v>
      </c>
      <c r="C44" s="99">
        <v>45537</v>
      </c>
      <c r="D44" s="99">
        <v>44467</v>
      </c>
      <c r="E44" s="99">
        <v>44448</v>
      </c>
      <c r="F44" s="99"/>
      <c r="G44" s="99"/>
      <c r="H44" s="99"/>
      <c r="I44" s="101">
        <f t="shared" si="0"/>
        <v>2.4256752221270828E-2</v>
      </c>
      <c r="J44" s="101">
        <f t="shared" si="1"/>
        <v>-2.3914618881349232E-2</v>
      </c>
      <c r="K44" s="98">
        <f t="shared" si="2"/>
        <v>-1089</v>
      </c>
      <c r="L44" s="102">
        <f t="shared" si="4"/>
        <v>3.6082303435936519E-2</v>
      </c>
      <c r="M44" s="99">
        <f t="shared" si="3"/>
        <v>-19</v>
      </c>
      <c r="N44" s="99">
        <f t="shared" si="5"/>
        <v>0</v>
      </c>
    </row>
    <row r="45" spans="1:15">
      <c r="A45" s="43">
        <v>43</v>
      </c>
      <c r="B45" s="105" t="s">
        <v>134</v>
      </c>
      <c r="C45" s="99">
        <v>10574</v>
      </c>
      <c r="D45" s="99">
        <v>10220</v>
      </c>
      <c r="E45" s="99">
        <v>10253</v>
      </c>
      <c r="F45" s="99"/>
      <c r="G45" s="99"/>
      <c r="H45" s="99"/>
      <c r="I45" s="101">
        <f t="shared" si="0"/>
        <v>5.5954031795511566E-3</v>
      </c>
      <c r="J45" s="101">
        <f t="shared" si="1"/>
        <v>-3.0357480612823909E-2</v>
      </c>
      <c r="K45" s="98">
        <f t="shared" si="2"/>
        <v>-321</v>
      </c>
      <c r="L45" s="102">
        <f t="shared" si="4"/>
        <v>1.0635830489380736E-2</v>
      </c>
      <c r="M45" s="99">
        <f t="shared" si="3"/>
        <v>33</v>
      </c>
      <c r="N45" s="99">
        <f t="shared" si="5"/>
        <v>0</v>
      </c>
    </row>
    <row r="46" spans="1:15">
      <c r="A46" s="43">
        <v>44</v>
      </c>
      <c r="B46" s="105" t="s">
        <v>135</v>
      </c>
      <c r="C46" s="99">
        <v>12147</v>
      </c>
      <c r="D46" s="99">
        <v>12185</v>
      </c>
      <c r="E46" s="99">
        <v>12096</v>
      </c>
      <c r="F46" s="99"/>
      <c r="G46" s="99"/>
      <c r="H46" s="99"/>
      <c r="I46" s="101">
        <f t="shared" si="0"/>
        <v>6.6011895893739181E-3</v>
      </c>
      <c r="J46" s="101">
        <f t="shared" si="1"/>
        <v>-4.1985675475426035E-3</v>
      </c>
      <c r="K46" s="98">
        <f t="shared" si="2"/>
        <v>-51</v>
      </c>
      <c r="L46" s="102">
        <f t="shared" si="4"/>
        <v>1.6898048441072197E-3</v>
      </c>
      <c r="M46" s="99">
        <f t="shared" si="3"/>
        <v>-89</v>
      </c>
      <c r="N46" s="99">
        <f t="shared" si="5"/>
        <v>0</v>
      </c>
    </row>
    <row r="47" spans="1:15">
      <c r="A47" s="43">
        <v>45</v>
      </c>
      <c r="B47" s="105" t="s">
        <v>136</v>
      </c>
      <c r="C47" s="99">
        <v>28011</v>
      </c>
      <c r="D47" s="99">
        <v>26765</v>
      </c>
      <c r="E47" s="99">
        <v>26623</v>
      </c>
      <c r="F47" s="99"/>
      <c r="G47" s="99"/>
      <c r="H47" s="99"/>
      <c r="I47" s="101">
        <f t="shared" si="0"/>
        <v>1.4529056749165164E-2</v>
      </c>
      <c r="J47" s="101">
        <f t="shared" si="1"/>
        <v>-4.9551961729320623E-2</v>
      </c>
      <c r="K47" s="98">
        <f t="shared" si="2"/>
        <v>-1388</v>
      </c>
      <c r="L47" s="102">
        <f t="shared" si="4"/>
        <v>4.5989198502369037E-2</v>
      </c>
      <c r="M47" s="99">
        <f t="shared" si="3"/>
        <v>-142</v>
      </c>
      <c r="N47" s="99">
        <f t="shared" si="5"/>
        <v>0</v>
      </c>
    </row>
    <row r="48" spans="1:15">
      <c r="A48" s="43">
        <v>46</v>
      </c>
      <c r="B48" s="105" t="s">
        <v>137</v>
      </c>
      <c r="C48" s="99">
        <v>15913</v>
      </c>
      <c r="D48" s="99">
        <v>15542</v>
      </c>
      <c r="E48" s="99">
        <v>15457</v>
      </c>
      <c r="F48" s="99"/>
      <c r="G48" s="99"/>
      <c r="H48" s="99"/>
      <c r="I48" s="101">
        <f t="shared" si="0"/>
        <v>8.4353990974663246E-3</v>
      </c>
      <c r="J48" s="101">
        <f t="shared" si="1"/>
        <v>-2.8655815999497267E-2</v>
      </c>
      <c r="K48" s="98">
        <f t="shared" si="2"/>
        <v>-456</v>
      </c>
      <c r="L48" s="102">
        <f t="shared" si="4"/>
        <v>1.5108843312017494E-2</v>
      </c>
      <c r="M48" s="99">
        <f t="shared" si="3"/>
        <v>-85</v>
      </c>
      <c r="N48" s="99">
        <f t="shared" si="5"/>
        <v>0</v>
      </c>
    </row>
    <row r="49" spans="1:14">
      <c r="A49" s="43">
        <v>47</v>
      </c>
      <c r="B49" s="105" t="s">
        <v>138</v>
      </c>
      <c r="C49" s="99">
        <v>6102</v>
      </c>
      <c r="D49" s="99">
        <v>6401</v>
      </c>
      <c r="E49" s="99">
        <v>6434</v>
      </c>
      <c r="F49" s="99"/>
      <c r="G49" s="99"/>
      <c r="H49" s="99"/>
      <c r="I49" s="101">
        <f t="shared" si="0"/>
        <v>3.5112478354854325E-3</v>
      </c>
      <c r="J49" s="101">
        <f t="shared" si="1"/>
        <v>5.4408390691576533E-2</v>
      </c>
      <c r="K49" s="98">
        <f t="shared" si="2"/>
        <v>332</v>
      </c>
      <c r="L49" s="102">
        <f t="shared" si="4"/>
        <v>-1.1000298200854842E-2</v>
      </c>
      <c r="M49" s="99">
        <f t="shared" si="3"/>
        <v>33</v>
      </c>
      <c r="N49" s="99">
        <f t="shared" si="5"/>
        <v>0</v>
      </c>
    </row>
    <row r="50" spans="1:14">
      <c r="A50" s="43">
        <v>48</v>
      </c>
      <c r="B50" s="105" t="s">
        <v>139</v>
      </c>
      <c r="C50" s="99">
        <v>37458</v>
      </c>
      <c r="D50" s="99">
        <v>38216</v>
      </c>
      <c r="E50" s="99">
        <v>38019</v>
      </c>
      <c r="F50" s="99"/>
      <c r="G50" s="99"/>
      <c r="H50" s="99"/>
      <c r="I50" s="101">
        <f t="shared" si="0"/>
        <v>2.0748233052116982E-2</v>
      </c>
      <c r="J50" s="101">
        <f t="shared" si="1"/>
        <v>1.497677398686529E-2</v>
      </c>
      <c r="K50" s="98">
        <f t="shared" si="2"/>
        <v>561</v>
      </c>
      <c r="L50" s="102">
        <f t="shared" si="4"/>
        <v>-1.8587853285179416E-2</v>
      </c>
      <c r="M50" s="99">
        <f t="shared" si="3"/>
        <v>-197</v>
      </c>
      <c r="N50" s="99">
        <f t="shared" si="5"/>
        <v>0</v>
      </c>
    </row>
    <row r="51" spans="1:14">
      <c r="A51" s="43">
        <v>49</v>
      </c>
      <c r="B51" s="105" t="s">
        <v>140</v>
      </c>
      <c r="C51" s="99">
        <v>2462</v>
      </c>
      <c r="D51" s="99">
        <v>2404</v>
      </c>
      <c r="E51" s="99">
        <v>2428</v>
      </c>
      <c r="F51" s="99"/>
      <c r="G51" s="99"/>
      <c r="H51" s="99"/>
      <c r="I51" s="101">
        <f t="shared" si="0"/>
        <v>1.3250403706183758E-3</v>
      </c>
      <c r="J51" s="101">
        <f t="shared" si="1"/>
        <v>-1.380991064175467E-2</v>
      </c>
      <c r="K51" s="98">
        <f t="shared" si="2"/>
        <v>-34</v>
      </c>
      <c r="L51" s="102">
        <f t="shared" si="4"/>
        <v>1.1265365627381465E-3</v>
      </c>
      <c r="M51" s="99">
        <f t="shared" si="3"/>
        <v>24</v>
      </c>
      <c r="N51" s="99">
        <f t="shared" si="5"/>
        <v>0</v>
      </c>
    </row>
    <row r="52" spans="1:14">
      <c r="A52" s="43">
        <v>50</v>
      </c>
      <c r="B52" s="105" t="s">
        <v>141</v>
      </c>
      <c r="C52" s="99">
        <v>6350</v>
      </c>
      <c r="D52" s="99">
        <v>6673</v>
      </c>
      <c r="E52" s="99">
        <v>6661</v>
      </c>
      <c r="F52" s="99"/>
      <c r="G52" s="99"/>
      <c r="H52" s="99"/>
      <c r="I52" s="101">
        <f t="shared" si="0"/>
        <v>3.635129286939457E-3</v>
      </c>
      <c r="J52" s="101">
        <f t="shared" si="1"/>
        <v>4.8976377952755903E-2</v>
      </c>
      <c r="K52" s="98">
        <f t="shared" si="2"/>
        <v>311</v>
      </c>
      <c r="L52" s="102">
        <f t="shared" si="4"/>
        <v>-1.0304496206222457E-2</v>
      </c>
      <c r="M52" s="99">
        <f t="shared" si="3"/>
        <v>-12</v>
      </c>
      <c r="N52" s="99">
        <f t="shared" si="5"/>
        <v>0</v>
      </c>
    </row>
    <row r="53" spans="1:14">
      <c r="A53" s="43">
        <v>51</v>
      </c>
      <c r="B53" s="105" t="s">
        <v>142</v>
      </c>
      <c r="C53" s="99">
        <v>6174</v>
      </c>
      <c r="D53" s="99">
        <v>5987</v>
      </c>
      <c r="E53" s="99">
        <v>5977</v>
      </c>
      <c r="F53" s="99"/>
      <c r="G53" s="99"/>
      <c r="H53" s="99"/>
      <c r="I53" s="101">
        <f t="shared" si="0"/>
        <v>3.2618477327784317E-3</v>
      </c>
      <c r="J53" s="101">
        <f t="shared" si="1"/>
        <v>-3.1908001295756397E-2</v>
      </c>
      <c r="K53" s="98">
        <f t="shared" si="2"/>
        <v>-197</v>
      </c>
      <c r="L53" s="102">
        <f t="shared" si="4"/>
        <v>6.5272853782180843E-3</v>
      </c>
      <c r="M53" s="99">
        <f t="shared" si="3"/>
        <v>-10</v>
      </c>
      <c r="N53" s="99">
        <f t="shared" si="5"/>
        <v>0</v>
      </c>
    </row>
    <row r="54" spans="1:14">
      <c r="A54" s="43">
        <v>52</v>
      </c>
      <c r="B54" s="105" t="s">
        <v>143</v>
      </c>
      <c r="C54" s="99">
        <v>13142</v>
      </c>
      <c r="D54" s="99">
        <v>12994</v>
      </c>
      <c r="E54" s="99">
        <v>12896</v>
      </c>
      <c r="F54" s="99"/>
      <c r="G54" s="99"/>
      <c r="H54" s="99"/>
      <c r="I54" s="101">
        <f t="shared" si="0"/>
        <v>7.037776202427749E-3</v>
      </c>
      <c r="J54" s="101">
        <f t="shared" si="1"/>
        <v>-1.8718612083396743E-2</v>
      </c>
      <c r="K54" s="98">
        <f t="shared" si="2"/>
        <v>-246</v>
      </c>
      <c r="L54" s="102">
        <f t="shared" si="4"/>
        <v>8.1508233656936487E-3</v>
      </c>
      <c r="M54" s="99">
        <f t="shared" si="3"/>
        <v>-98</v>
      </c>
      <c r="N54" s="99">
        <f t="shared" si="5"/>
        <v>0</v>
      </c>
    </row>
    <row r="55" spans="1:14">
      <c r="A55" s="43">
        <v>53</v>
      </c>
      <c r="B55" s="105" t="s">
        <v>144</v>
      </c>
      <c r="C55" s="99">
        <v>7219</v>
      </c>
      <c r="D55" s="99">
        <v>7346</v>
      </c>
      <c r="E55" s="99">
        <v>7340</v>
      </c>
      <c r="F55" s="99"/>
      <c r="G55" s="99"/>
      <c r="H55" s="99"/>
      <c r="I55" s="101">
        <f t="shared" si="0"/>
        <v>4.0056821747688955E-3</v>
      </c>
      <c r="J55" s="101">
        <f t="shared" si="1"/>
        <v>1.6761324283141709E-2</v>
      </c>
      <c r="K55" s="98">
        <f t="shared" si="2"/>
        <v>121</v>
      </c>
      <c r="L55" s="102">
        <f t="shared" si="4"/>
        <v>-4.0091448262151684E-3</v>
      </c>
      <c r="M55" s="99">
        <f t="shared" si="3"/>
        <v>-6</v>
      </c>
      <c r="N55" s="99">
        <f t="shared" si="5"/>
        <v>0</v>
      </c>
    </row>
    <row r="56" spans="1:14">
      <c r="A56" s="43">
        <v>54</v>
      </c>
      <c r="B56" s="105" t="s">
        <v>145</v>
      </c>
      <c r="C56" s="99">
        <v>22703</v>
      </c>
      <c r="D56" s="99">
        <v>21723</v>
      </c>
      <c r="E56" s="99">
        <v>21634</v>
      </c>
      <c r="F56" s="99"/>
      <c r="G56" s="99"/>
      <c r="H56" s="99"/>
      <c r="I56" s="101">
        <f t="shared" si="0"/>
        <v>1.1806393483508213E-2</v>
      </c>
      <c r="J56" s="101">
        <f t="shared" si="1"/>
        <v>-4.708628815575034E-2</v>
      </c>
      <c r="K56" s="98">
        <f t="shared" si="2"/>
        <v>-1069</v>
      </c>
      <c r="L56" s="102">
        <f t="shared" si="4"/>
        <v>3.5419634869619958E-2</v>
      </c>
      <c r="M56" s="99">
        <f t="shared" si="3"/>
        <v>-89</v>
      </c>
      <c r="N56" s="99">
        <f t="shared" si="5"/>
        <v>0</v>
      </c>
    </row>
    <row r="57" spans="1:14">
      <c r="A57" s="43">
        <v>55</v>
      </c>
      <c r="B57" s="105" t="s">
        <v>146</v>
      </c>
      <c r="C57" s="99">
        <v>25865</v>
      </c>
      <c r="D57" s="99">
        <v>25203</v>
      </c>
      <c r="E57" s="99">
        <v>25016</v>
      </c>
      <c r="F57" s="99"/>
      <c r="G57" s="99"/>
      <c r="H57" s="99"/>
      <c r="I57" s="101">
        <f t="shared" si="0"/>
        <v>1.3652063390193283E-2</v>
      </c>
      <c r="J57" s="101">
        <f t="shared" si="1"/>
        <v>-3.2824279914942973E-2</v>
      </c>
      <c r="K57" s="98">
        <f t="shared" si="2"/>
        <v>-849</v>
      </c>
      <c r="L57" s="102">
        <f t="shared" si="4"/>
        <v>2.8130280640137836E-2</v>
      </c>
      <c r="M57" s="99">
        <f t="shared" si="3"/>
        <v>-187</v>
      </c>
      <c r="N57" s="99">
        <f t="shared" si="5"/>
        <v>0</v>
      </c>
    </row>
    <row r="58" spans="1:14">
      <c r="A58" s="43">
        <v>56</v>
      </c>
      <c r="B58" s="105" t="s">
        <v>147</v>
      </c>
      <c r="C58" s="99">
        <v>2389</v>
      </c>
      <c r="D58" s="99">
        <v>2382</v>
      </c>
      <c r="E58" s="99">
        <v>2377</v>
      </c>
      <c r="F58" s="99"/>
      <c r="G58" s="99"/>
      <c r="H58" s="99"/>
      <c r="I58" s="101">
        <f t="shared" si="0"/>
        <v>1.297207974036194E-3</v>
      </c>
      <c r="J58" s="101">
        <f t="shared" si="1"/>
        <v>-5.0230221850146506E-3</v>
      </c>
      <c r="K58" s="98">
        <f t="shared" si="2"/>
        <v>-12</v>
      </c>
      <c r="L58" s="102">
        <f t="shared" si="4"/>
        <v>3.9760113978993405E-4</v>
      </c>
      <c r="M58" s="99">
        <f t="shared" si="3"/>
        <v>-5</v>
      </c>
      <c r="N58" s="99">
        <f t="shared" si="5"/>
        <v>0</v>
      </c>
    </row>
    <row r="59" spans="1:14">
      <c r="A59" s="43">
        <v>57</v>
      </c>
      <c r="B59" s="105" t="s">
        <v>148</v>
      </c>
      <c r="C59" s="99">
        <v>4278</v>
      </c>
      <c r="D59" s="99">
        <v>4139</v>
      </c>
      <c r="E59" s="99">
        <v>4114</v>
      </c>
      <c r="F59" s="99"/>
      <c r="G59" s="99"/>
      <c r="H59" s="99"/>
      <c r="I59" s="101">
        <f t="shared" si="0"/>
        <v>2.2451466576293238E-3</v>
      </c>
      <c r="J59" s="101">
        <f t="shared" si="1"/>
        <v>-3.83356708742403E-2</v>
      </c>
      <c r="K59" s="98">
        <f t="shared" si="2"/>
        <v>-164</v>
      </c>
      <c r="L59" s="102">
        <f t="shared" si="4"/>
        <v>5.4338822437957658E-3</v>
      </c>
      <c r="M59" s="99">
        <f t="shared" si="3"/>
        <v>-25</v>
      </c>
      <c r="N59" s="99">
        <f t="shared" si="5"/>
        <v>0</v>
      </c>
    </row>
    <row r="60" spans="1:14">
      <c r="A60" s="43">
        <v>58</v>
      </c>
      <c r="B60" s="105" t="s">
        <v>149</v>
      </c>
      <c r="C60" s="99">
        <v>10450</v>
      </c>
      <c r="D60" s="99">
        <v>9900</v>
      </c>
      <c r="E60" s="99">
        <v>9935</v>
      </c>
      <c r="F60" s="99"/>
      <c r="G60" s="99"/>
      <c r="H60" s="99"/>
      <c r="I60" s="101">
        <f t="shared" si="0"/>
        <v>5.4218600008622587E-3</v>
      </c>
      <c r="J60" s="101">
        <f t="shared" si="1"/>
        <v>-4.9282296650717705E-2</v>
      </c>
      <c r="K60" s="98">
        <f t="shared" si="2"/>
        <v>-515</v>
      </c>
      <c r="L60" s="102">
        <f t="shared" si="4"/>
        <v>1.7063715582651337E-2</v>
      </c>
      <c r="M60" s="99">
        <f t="shared" si="3"/>
        <v>35</v>
      </c>
      <c r="N60" s="99">
        <f t="shared" si="5"/>
        <v>0</v>
      </c>
    </row>
    <row r="61" spans="1:14">
      <c r="A61" s="43">
        <v>59</v>
      </c>
      <c r="B61" s="105" t="s">
        <v>150</v>
      </c>
      <c r="C61" s="99">
        <v>24632</v>
      </c>
      <c r="D61" s="99">
        <v>23344</v>
      </c>
      <c r="E61" s="99">
        <v>23305</v>
      </c>
      <c r="F61" s="99"/>
      <c r="G61" s="99"/>
      <c r="H61" s="99"/>
      <c r="I61" s="101">
        <f t="shared" si="0"/>
        <v>1.2718313771524402E-2</v>
      </c>
      <c r="J61" s="101">
        <f t="shared" si="1"/>
        <v>-5.3873010717765506E-2</v>
      </c>
      <c r="K61" s="98">
        <f t="shared" si="2"/>
        <v>-1327</v>
      </c>
      <c r="L61" s="102">
        <f t="shared" si="4"/>
        <v>4.3968059375103542E-2</v>
      </c>
      <c r="M61" s="99">
        <f t="shared" si="3"/>
        <v>-39</v>
      </c>
      <c r="N61" s="99">
        <f t="shared" si="5"/>
        <v>0</v>
      </c>
    </row>
    <row r="62" spans="1:14">
      <c r="A62" s="43">
        <v>60</v>
      </c>
      <c r="B62" s="105" t="s">
        <v>151</v>
      </c>
      <c r="C62" s="99">
        <v>8879</v>
      </c>
      <c r="D62" s="99">
        <v>8515</v>
      </c>
      <c r="E62" s="99">
        <v>8566</v>
      </c>
      <c r="F62" s="99"/>
      <c r="G62" s="99"/>
      <c r="H62" s="99"/>
      <c r="I62" s="101">
        <f t="shared" si="0"/>
        <v>4.6747511592738914E-3</v>
      </c>
      <c r="J62" s="101">
        <f t="shared" si="1"/>
        <v>-3.525171753575853E-2</v>
      </c>
      <c r="K62" s="98">
        <f t="shared" si="2"/>
        <v>-313</v>
      </c>
      <c r="L62" s="102">
        <f t="shared" si="4"/>
        <v>1.0370763062854114E-2</v>
      </c>
      <c r="M62" s="99">
        <f t="shared" si="3"/>
        <v>51</v>
      </c>
      <c r="N62" s="99">
        <f t="shared" si="5"/>
        <v>0</v>
      </c>
    </row>
    <row r="63" spans="1:14">
      <c r="A63" s="43">
        <v>61</v>
      </c>
      <c r="B63" s="105" t="s">
        <v>152</v>
      </c>
      <c r="C63" s="99">
        <v>18711</v>
      </c>
      <c r="D63" s="99">
        <v>19062</v>
      </c>
      <c r="E63" s="99">
        <v>18970</v>
      </c>
      <c r="F63" s="99"/>
      <c r="G63" s="99"/>
      <c r="H63" s="99"/>
      <c r="I63" s="101">
        <f t="shared" si="0"/>
        <v>1.0352560062038958E-2</v>
      </c>
      <c r="J63" s="101">
        <f t="shared" si="1"/>
        <v>1.3842124953236064E-2</v>
      </c>
      <c r="K63" s="98">
        <f t="shared" si="2"/>
        <v>259</v>
      </c>
      <c r="L63" s="102">
        <f t="shared" si="4"/>
        <v>-8.5815579337994094E-3</v>
      </c>
      <c r="M63" s="99">
        <f t="shared" si="3"/>
        <v>-92</v>
      </c>
      <c r="N63" s="99">
        <f t="shared" si="5"/>
        <v>0</v>
      </c>
    </row>
    <row r="64" spans="1:14">
      <c r="A64" s="43">
        <v>62</v>
      </c>
      <c r="B64" s="105" t="s">
        <v>153</v>
      </c>
      <c r="C64" s="99">
        <v>1370</v>
      </c>
      <c r="D64" s="99">
        <v>1366</v>
      </c>
      <c r="E64" s="99">
        <v>1399</v>
      </c>
      <c r="F64" s="99"/>
      <c r="G64" s="99"/>
      <c r="H64" s="99"/>
      <c r="I64" s="101">
        <f t="shared" si="0"/>
        <v>7.6348083957788625E-4</v>
      </c>
      <c r="J64" s="101">
        <f t="shared" si="1"/>
        <v>2.1167883211678833E-2</v>
      </c>
      <c r="K64" s="98">
        <f t="shared" si="2"/>
        <v>29</v>
      </c>
      <c r="L64" s="102">
        <f t="shared" si="4"/>
        <v>-9.6086942115900735E-4</v>
      </c>
      <c r="M64" s="99">
        <f t="shared" si="3"/>
        <v>33</v>
      </c>
      <c r="N64" s="99">
        <f t="shared" si="5"/>
        <v>0</v>
      </c>
    </row>
    <row r="65" spans="1:15">
      <c r="A65" s="43">
        <v>63</v>
      </c>
      <c r="B65" s="105" t="s">
        <v>154</v>
      </c>
      <c r="C65" s="99">
        <v>13226</v>
      </c>
      <c r="D65" s="99">
        <v>12999</v>
      </c>
      <c r="E65" s="99">
        <v>13032</v>
      </c>
      <c r="F65" s="99"/>
      <c r="G65" s="99"/>
      <c r="H65" s="99"/>
      <c r="I65" s="101">
        <f t="shared" si="0"/>
        <v>7.1119959266469001E-3</v>
      </c>
      <c r="J65" s="101">
        <f t="shared" si="1"/>
        <v>-1.4668078028126417E-2</v>
      </c>
      <c r="K65" s="98">
        <f t="shared" si="2"/>
        <v>-194</v>
      </c>
      <c r="L65" s="102">
        <f t="shared" si="4"/>
        <v>6.4278850932706008E-3</v>
      </c>
      <c r="M65" s="99">
        <f t="shared" si="3"/>
        <v>33</v>
      </c>
      <c r="N65" s="99">
        <f t="shared" si="5"/>
        <v>0</v>
      </c>
    </row>
    <row r="66" spans="1:15">
      <c r="A66" s="43">
        <v>64</v>
      </c>
      <c r="B66" s="105" t="s">
        <v>155</v>
      </c>
      <c r="C66" s="99">
        <v>9031</v>
      </c>
      <c r="D66" s="99">
        <v>8901</v>
      </c>
      <c r="E66" s="99">
        <v>8880</v>
      </c>
      <c r="F66" s="99"/>
      <c r="G66" s="99"/>
      <c r="H66" s="99"/>
      <c r="I66" s="101">
        <f t="shared" si="0"/>
        <v>4.8461114048975193E-3</v>
      </c>
      <c r="J66" s="101">
        <f t="shared" si="1"/>
        <v>-1.6720186025910751E-2</v>
      </c>
      <c r="K66" s="98">
        <f t="shared" si="2"/>
        <v>-151</v>
      </c>
      <c r="L66" s="102">
        <f t="shared" si="4"/>
        <v>5.0031476756900034E-3</v>
      </c>
      <c r="M66" s="99">
        <f t="shared" si="3"/>
        <v>-21</v>
      </c>
      <c r="N66" s="99">
        <f t="shared" si="5"/>
        <v>0</v>
      </c>
    </row>
    <row r="67" spans="1:15">
      <c r="A67" s="43">
        <v>65</v>
      </c>
      <c r="B67" s="105" t="s">
        <v>156</v>
      </c>
      <c r="C67" s="99">
        <v>8985</v>
      </c>
      <c r="D67" s="99">
        <v>9001</v>
      </c>
      <c r="E67" s="99">
        <v>8983</v>
      </c>
      <c r="F67" s="99"/>
      <c r="G67" s="99"/>
      <c r="H67" s="99"/>
      <c r="I67" s="101">
        <f t="shared" ref="I67:I84" si="6">E67/$E$84</f>
        <v>4.9023219313281997E-3</v>
      </c>
      <c r="J67" s="101">
        <f t="shared" ref="J67:J84" si="7">(E67-C67)/C67</f>
        <v>-2.2259321090706732E-4</v>
      </c>
      <c r="K67" s="98">
        <f t="shared" ref="K67:K84" si="8">E67-C67</f>
        <v>-2</v>
      </c>
      <c r="L67" s="102">
        <f t="shared" si="4"/>
        <v>6.6266856631655671E-5</v>
      </c>
      <c r="M67" s="99">
        <f t="shared" ref="M67:M84" si="9">E67-D67</f>
        <v>-18</v>
      </c>
      <c r="N67" s="99">
        <f t="shared" si="5"/>
        <v>0</v>
      </c>
    </row>
    <row r="68" spans="1:15">
      <c r="A68" s="43">
        <v>66</v>
      </c>
      <c r="B68" s="105" t="s">
        <v>157</v>
      </c>
      <c r="C68" s="99">
        <v>5999</v>
      </c>
      <c r="D68" s="99">
        <v>5870</v>
      </c>
      <c r="E68" s="99">
        <v>5807</v>
      </c>
      <c r="F68" s="99"/>
      <c r="G68" s="99"/>
      <c r="H68" s="99"/>
      <c r="I68" s="101">
        <f t="shared" si="6"/>
        <v>3.169073077504493E-3</v>
      </c>
      <c r="J68" s="101">
        <f t="shared" si="7"/>
        <v>-3.2005334222370396E-2</v>
      </c>
      <c r="K68" s="98">
        <f t="shared" si="8"/>
        <v>-192</v>
      </c>
      <c r="L68" s="102">
        <f t="shared" ref="L68:L84" si="10">K68/$K$84</f>
        <v>6.3616182366389449E-3</v>
      </c>
      <c r="M68" s="99">
        <f t="shared" si="9"/>
        <v>-63</v>
      </c>
      <c r="N68" s="99">
        <f t="shared" ref="N68:N84" si="11">H68-G68</f>
        <v>0</v>
      </c>
    </row>
    <row r="69" spans="1:15">
      <c r="A69" s="43">
        <v>67</v>
      </c>
      <c r="B69" s="105" t="s">
        <v>158</v>
      </c>
      <c r="C69" s="99">
        <v>11017</v>
      </c>
      <c r="D69" s="99">
        <v>10765</v>
      </c>
      <c r="E69" s="99">
        <v>10749</v>
      </c>
      <c r="F69" s="99"/>
      <c r="G69" s="99"/>
      <c r="H69" s="99"/>
      <c r="I69" s="101">
        <f t="shared" si="6"/>
        <v>5.8660868796445312E-3</v>
      </c>
      <c r="J69" s="101">
        <f t="shared" si="7"/>
        <v>-2.432604157211582E-2</v>
      </c>
      <c r="K69" s="98">
        <f t="shared" si="8"/>
        <v>-268</v>
      </c>
      <c r="L69" s="102">
        <f t="shared" si="10"/>
        <v>8.8797587886418616E-3</v>
      </c>
      <c r="M69" s="99">
        <f t="shared" si="9"/>
        <v>-16</v>
      </c>
      <c r="N69" s="99">
        <f t="shared" si="11"/>
        <v>0</v>
      </c>
      <c r="O69" s="10"/>
    </row>
    <row r="70" spans="1:15">
      <c r="A70" s="43">
        <v>68</v>
      </c>
      <c r="B70" s="105" t="s">
        <v>159</v>
      </c>
      <c r="C70" s="99">
        <v>7401</v>
      </c>
      <c r="D70" s="99">
        <v>7338</v>
      </c>
      <c r="E70" s="99">
        <v>7303</v>
      </c>
      <c r="F70" s="99"/>
      <c r="G70" s="99"/>
      <c r="H70" s="99"/>
      <c r="I70" s="101">
        <f t="shared" si="6"/>
        <v>3.9854900439151558E-3</v>
      </c>
      <c r="J70" s="101">
        <f t="shared" si="7"/>
        <v>-1.3241453857586813E-2</v>
      </c>
      <c r="K70" s="98">
        <f t="shared" si="8"/>
        <v>-98</v>
      </c>
      <c r="L70" s="102">
        <f t="shared" si="10"/>
        <v>3.2470759749511284E-3</v>
      </c>
      <c r="M70" s="99">
        <f t="shared" si="9"/>
        <v>-35</v>
      </c>
      <c r="N70" s="99">
        <f t="shared" si="11"/>
        <v>0</v>
      </c>
    </row>
    <row r="71" spans="1:15">
      <c r="A71" s="43">
        <v>69</v>
      </c>
      <c r="B71" s="105" t="s">
        <v>160</v>
      </c>
      <c r="C71" s="99">
        <v>1248</v>
      </c>
      <c r="D71" s="99">
        <v>1195</v>
      </c>
      <c r="E71" s="99">
        <v>1198</v>
      </c>
      <c r="F71" s="99"/>
      <c r="G71" s="99"/>
      <c r="H71" s="99"/>
      <c r="I71" s="101">
        <f t="shared" si="6"/>
        <v>6.5378845304811127E-4</v>
      </c>
      <c r="J71" s="101">
        <f t="shared" si="7"/>
        <v>-4.0064102564102567E-2</v>
      </c>
      <c r="K71" s="98">
        <f t="shared" si="8"/>
        <v>-50</v>
      </c>
      <c r="L71" s="102">
        <f t="shared" si="10"/>
        <v>1.656671415791392E-3</v>
      </c>
      <c r="M71" s="99">
        <f t="shared" si="9"/>
        <v>3</v>
      </c>
      <c r="N71" s="99">
        <f t="shared" si="11"/>
        <v>0</v>
      </c>
    </row>
    <row r="72" spans="1:15">
      <c r="A72" s="43">
        <v>70</v>
      </c>
      <c r="B72" s="105" t="s">
        <v>161</v>
      </c>
      <c r="C72" s="99">
        <v>4589</v>
      </c>
      <c r="D72" s="99">
        <v>4472</v>
      </c>
      <c r="E72" s="99">
        <v>4484</v>
      </c>
      <c r="F72" s="99"/>
      <c r="G72" s="99"/>
      <c r="H72" s="99"/>
      <c r="I72" s="101">
        <f t="shared" si="6"/>
        <v>2.4470679661667202E-3</v>
      </c>
      <c r="J72" s="101">
        <f t="shared" si="7"/>
        <v>-2.2880801917629114E-2</v>
      </c>
      <c r="K72" s="98">
        <f t="shared" si="8"/>
        <v>-105</v>
      </c>
      <c r="L72" s="102">
        <f t="shared" si="10"/>
        <v>3.4790099731619229E-3</v>
      </c>
      <c r="M72" s="99">
        <f t="shared" si="9"/>
        <v>12</v>
      </c>
      <c r="N72" s="99">
        <f t="shared" si="11"/>
        <v>0</v>
      </c>
    </row>
    <row r="73" spans="1:15">
      <c r="A73" s="43">
        <v>71</v>
      </c>
      <c r="B73" s="105" t="s">
        <v>162</v>
      </c>
      <c r="C73" s="99">
        <v>4757</v>
      </c>
      <c r="D73" s="99">
        <v>4528</v>
      </c>
      <c r="E73" s="99">
        <v>4539</v>
      </c>
      <c r="F73" s="99"/>
      <c r="G73" s="99"/>
      <c r="H73" s="99"/>
      <c r="I73" s="101">
        <f t="shared" si="6"/>
        <v>2.4770832958141715E-3</v>
      </c>
      <c r="J73" s="101">
        <f t="shared" si="7"/>
        <v>-4.5827202018078619E-2</v>
      </c>
      <c r="K73" s="98">
        <f t="shared" si="8"/>
        <v>-218</v>
      </c>
      <c r="L73" s="102">
        <f t="shared" si="10"/>
        <v>7.2230873728504688E-3</v>
      </c>
      <c r="M73" s="99">
        <f t="shared" si="9"/>
        <v>11</v>
      </c>
      <c r="N73" s="99">
        <f t="shared" si="11"/>
        <v>0</v>
      </c>
    </row>
    <row r="74" spans="1:15">
      <c r="A74" s="43">
        <v>72</v>
      </c>
      <c r="B74" s="105" t="s">
        <v>163</v>
      </c>
      <c r="C74" s="99">
        <v>4492</v>
      </c>
      <c r="D74" s="99">
        <v>4876</v>
      </c>
      <c r="E74" s="99">
        <v>4871</v>
      </c>
      <c r="F74" s="99"/>
      <c r="G74" s="99"/>
      <c r="H74" s="99"/>
      <c r="I74" s="101">
        <f t="shared" si="6"/>
        <v>2.6582667402315109E-3</v>
      </c>
      <c r="J74" s="101">
        <f t="shared" si="7"/>
        <v>8.4372217275155828E-2</v>
      </c>
      <c r="K74" s="98">
        <f t="shared" si="8"/>
        <v>379</v>
      </c>
      <c r="L74" s="102">
        <f t="shared" si="10"/>
        <v>-1.2557569331698751E-2</v>
      </c>
      <c r="M74" s="99">
        <f t="shared" si="9"/>
        <v>-5</v>
      </c>
      <c r="N74" s="99">
        <f t="shared" si="11"/>
        <v>0</v>
      </c>
    </row>
    <row r="75" spans="1:15">
      <c r="A75" s="43">
        <v>73</v>
      </c>
      <c r="B75" s="105" t="s">
        <v>164</v>
      </c>
      <c r="C75" s="99">
        <v>2737</v>
      </c>
      <c r="D75" s="99">
        <v>2869</v>
      </c>
      <c r="E75" s="99">
        <v>2881</v>
      </c>
      <c r="F75" s="99"/>
      <c r="G75" s="99"/>
      <c r="H75" s="99"/>
      <c r="I75" s="101">
        <f t="shared" si="6"/>
        <v>1.5722575402601073E-3</v>
      </c>
      <c r="J75" s="101">
        <f t="shared" si="7"/>
        <v>5.2612349287541105E-2</v>
      </c>
      <c r="K75" s="98">
        <f t="shared" si="8"/>
        <v>144</v>
      </c>
      <c r="L75" s="102">
        <f t="shared" si="10"/>
        <v>-4.7712136774792089E-3</v>
      </c>
      <c r="M75" s="99">
        <f t="shared" si="9"/>
        <v>12</v>
      </c>
      <c r="N75" s="99">
        <f t="shared" si="11"/>
        <v>0</v>
      </c>
    </row>
    <row r="76" spans="1:15">
      <c r="A76" s="43">
        <v>74</v>
      </c>
      <c r="B76" s="105" t="s">
        <v>165</v>
      </c>
      <c r="C76" s="99">
        <v>4231</v>
      </c>
      <c r="D76" s="99">
        <v>4097</v>
      </c>
      <c r="E76" s="99">
        <v>4081</v>
      </c>
      <c r="F76" s="99"/>
      <c r="G76" s="99"/>
      <c r="H76" s="99"/>
      <c r="I76" s="101">
        <f t="shared" si="6"/>
        <v>2.2271374598408535E-3</v>
      </c>
      <c r="J76" s="101">
        <f t="shared" si="7"/>
        <v>-3.5452611675726775E-2</v>
      </c>
      <c r="K76" s="98">
        <f t="shared" si="8"/>
        <v>-150</v>
      </c>
      <c r="L76" s="102">
        <f t="shared" si="10"/>
        <v>4.9700142473741759E-3</v>
      </c>
      <c r="M76" s="99">
        <f t="shared" si="9"/>
        <v>-16</v>
      </c>
      <c r="N76" s="99">
        <f t="shared" si="11"/>
        <v>0</v>
      </c>
    </row>
    <row r="77" spans="1:15">
      <c r="A77" s="43">
        <v>75</v>
      </c>
      <c r="B77" s="105" t="s">
        <v>166</v>
      </c>
      <c r="C77" s="99">
        <v>1295</v>
      </c>
      <c r="D77" s="99">
        <v>1209</v>
      </c>
      <c r="E77" s="99">
        <v>1206</v>
      </c>
      <c r="F77" s="99"/>
      <c r="G77" s="99"/>
      <c r="H77" s="99"/>
      <c r="I77" s="101">
        <f t="shared" si="6"/>
        <v>6.5815431917864964E-4</v>
      </c>
      <c r="J77" s="101">
        <f t="shared" si="7"/>
        <v>-6.8725868725868722E-2</v>
      </c>
      <c r="K77" s="98">
        <f t="shared" si="8"/>
        <v>-89</v>
      </c>
      <c r="L77" s="102">
        <f t="shared" si="10"/>
        <v>2.9488751201086775E-3</v>
      </c>
      <c r="M77" s="99">
        <f t="shared" si="9"/>
        <v>-3</v>
      </c>
      <c r="N77" s="99">
        <f t="shared" si="11"/>
        <v>0</v>
      </c>
    </row>
    <row r="78" spans="1:15">
      <c r="A78" s="43">
        <v>76</v>
      </c>
      <c r="B78" s="105" t="s">
        <v>167</v>
      </c>
      <c r="C78" s="99">
        <v>2036</v>
      </c>
      <c r="D78" s="99">
        <v>2072</v>
      </c>
      <c r="E78" s="99">
        <v>2063</v>
      </c>
      <c r="F78" s="99"/>
      <c r="G78" s="99"/>
      <c r="H78" s="99"/>
      <c r="I78" s="101">
        <f t="shared" si="6"/>
        <v>1.1258477284125656E-3</v>
      </c>
      <c r="J78" s="101">
        <f t="shared" si="7"/>
        <v>1.3261296660117878E-2</v>
      </c>
      <c r="K78" s="98">
        <f t="shared" si="8"/>
        <v>27</v>
      </c>
      <c r="L78" s="102">
        <f t="shared" si="10"/>
        <v>-8.9460256452735161E-4</v>
      </c>
      <c r="M78" s="99">
        <f t="shared" si="9"/>
        <v>-9</v>
      </c>
      <c r="N78" s="99">
        <f t="shared" si="11"/>
        <v>0</v>
      </c>
    </row>
    <row r="79" spans="1:15">
      <c r="A79" s="43">
        <v>77</v>
      </c>
      <c r="B79" s="105" t="s">
        <v>168</v>
      </c>
      <c r="C79" s="99">
        <v>7118</v>
      </c>
      <c r="D79" s="99">
        <v>7034</v>
      </c>
      <c r="E79" s="99">
        <v>6968</v>
      </c>
      <c r="F79" s="99"/>
      <c r="G79" s="99"/>
      <c r="H79" s="99"/>
      <c r="I79" s="101">
        <f t="shared" si="6"/>
        <v>3.8026693996988646E-3</v>
      </c>
      <c r="J79" s="101">
        <f t="shared" si="7"/>
        <v>-2.1073335206518686E-2</v>
      </c>
      <c r="K79" s="98">
        <f t="shared" si="8"/>
        <v>-150</v>
      </c>
      <c r="L79" s="102">
        <f t="shared" si="10"/>
        <v>4.9700142473741759E-3</v>
      </c>
      <c r="M79" s="99">
        <f t="shared" si="9"/>
        <v>-66</v>
      </c>
      <c r="N79" s="99">
        <f t="shared" si="11"/>
        <v>0</v>
      </c>
    </row>
    <row r="80" spans="1:15">
      <c r="A80" s="43">
        <v>78</v>
      </c>
      <c r="B80" s="105" t="s">
        <v>169</v>
      </c>
      <c r="C80" s="99">
        <v>5108</v>
      </c>
      <c r="D80" s="99">
        <v>4997</v>
      </c>
      <c r="E80" s="99">
        <v>4976</v>
      </c>
      <c r="F80" s="99"/>
      <c r="G80" s="99"/>
      <c r="H80" s="99"/>
      <c r="I80" s="101">
        <f t="shared" si="6"/>
        <v>2.7155687331948263E-3</v>
      </c>
      <c r="J80" s="101">
        <f t="shared" si="7"/>
        <v>-2.5841816758026624E-2</v>
      </c>
      <c r="K80" s="98">
        <f t="shared" si="8"/>
        <v>-132</v>
      </c>
      <c r="L80" s="102">
        <f t="shared" si="10"/>
        <v>4.3736125376892749E-3</v>
      </c>
      <c r="M80" s="99">
        <f t="shared" si="9"/>
        <v>-21</v>
      </c>
      <c r="N80" s="99">
        <f t="shared" si="11"/>
        <v>0</v>
      </c>
    </row>
    <row r="81" spans="1:15">
      <c r="A81" s="43">
        <v>79</v>
      </c>
      <c r="B81" s="105" t="s">
        <v>170</v>
      </c>
      <c r="C81" s="99">
        <v>1570</v>
      </c>
      <c r="D81" s="99">
        <v>1539</v>
      </c>
      <c r="E81" s="99">
        <v>1528</v>
      </c>
      <c r="F81" s="99"/>
      <c r="G81" s="99"/>
      <c r="H81" s="99"/>
      <c r="I81" s="101">
        <f t="shared" si="6"/>
        <v>8.338804309328164E-4</v>
      </c>
      <c r="J81" s="101">
        <f t="shared" si="7"/>
        <v>-2.6751592356687899E-2</v>
      </c>
      <c r="K81" s="98">
        <f t="shared" si="8"/>
        <v>-42</v>
      </c>
      <c r="L81" s="102">
        <f t="shared" si="10"/>
        <v>1.3916039892647692E-3</v>
      </c>
      <c r="M81" s="99">
        <f t="shared" si="9"/>
        <v>-11</v>
      </c>
      <c r="N81" s="99">
        <f t="shared" si="11"/>
        <v>0</v>
      </c>
    </row>
    <row r="82" spans="1:15">
      <c r="A82" s="43">
        <v>80</v>
      </c>
      <c r="B82" s="105" t="s">
        <v>171</v>
      </c>
      <c r="C82" s="99">
        <v>6888</v>
      </c>
      <c r="D82" s="99">
        <v>6648</v>
      </c>
      <c r="E82" s="99">
        <v>6613</v>
      </c>
      <c r="F82" s="99"/>
      <c r="G82" s="99"/>
      <c r="H82" s="99"/>
      <c r="I82" s="101">
        <f t="shared" si="6"/>
        <v>3.6089340901562269E-3</v>
      </c>
      <c r="J82" s="101">
        <f t="shared" si="7"/>
        <v>-3.992450638792102E-2</v>
      </c>
      <c r="K82" s="98">
        <f t="shared" si="8"/>
        <v>-275</v>
      </c>
      <c r="L82" s="102">
        <f t="shared" si="10"/>
        <v>9.1116927868526553E-3</v>
      </c>
      <c r="M82" s="99">
        <f t="shared" si="9"/>
        <v>-35</v>
      </c>
      <c r="N82" s="99">
        <f t="shared" si="11"/>
        <v>0</v>
      </c>
    </row>
    <row r="83" spans="1:15">
      <c r="A83" s="43">
        <v>81</v>
      </c>
      <c r="B83" s="105" t="s">
        <v>172</v>
      </c>
      <c r="C83" s="99">
        <v>8150</v>
      </c>
      <c r="D83" s="99">
        <v>7823</v>
      </c>
      <c r="E83" s="99">
        <v>7783</v>
      </c>
      <c r="F83" s="99"/>
      <c r="G83" s="99"/>
      <c r="H83" s="99"/>
      <c r="I83" s="101">
        <f t="shared" si="6"/>
        <v>4.2474420117474543E-3</v>
      </c>
      <c r="J83" s="101">
        <f t="shared" si="7"/>
        <v>-4.5030674846625769E-2</v>
      </c>
      <c r="K83" s="98">
        <f t="shared" si="8"/>
        <v>-367</v>
      </c>
      <c r="L83" s="102">
        <f t="shared" si="10"/>
        <v>1.2159968191908817E-2</v>
      </c>
      <c r="M83" s="99">
        <f t="shared" si="9"/>
        <v>-40</v>
      </c>
      <c r="N83" s="99">
        <f t="shared" si="11"/>
        <v>0</v>
      </c>
    </row>
    <row r="84" spans="1:15" s="111" customFormat="1">
      <c r="A84" s="192" t="s">
        <v>173</v>
      </c>
      <c r="B84" s="192"/>
      <c r="C84" s="67">
        <v>1862578</v>
      </c>
      <c r="D84" s="67">
        <v>1836897</v>
      </c>
      <c r="E84" s="67">
        <v>1832397</v>
      </c>
      <c r="F84" s="67"/>
      <c r="G84" s="67"/>
      <c r="H84" s="67"/>
      <c r="I84" s="101">
        <f t="shared" si="6"/>
        <v>1</v>
      </c>
      <c r="J84" s="101">
        <f t="shared" si="7"/>
        <v>-1.6203885152729174E-2</v>
      </c>
      <c r="K84" s="98">
        <f t="shared" si="8"/>
        <v>-30181</v>
      </c>
      <c r="L84" s="102">
        <f t="shared" si="10"/>
        <v>1</v>
      </c>
      <c r="M84" s="98">
        <f t="shared" si="9"/>
        <v>-4500</v>
      </c>
      <c r="N84" s="99">
        <f t="shared" si="11"/>
        <v>0</v>
      </c>
      <c r="O84" s="19"/>
    </row>
    <row r="85" spans="1:15">
      <c r="C85" s="139"/>
      <c r="D85" s="139"/>
      <c r="E85" s="140"/>
      <c r="F85" s="142"/>
      <c r="G85" s="142"/>
      <c r="H85" s="142"/>
      <c r="I85" s="58"/>
      <c r="L85" s="13"/>
    </row>
    <row r="86" spans="1:15">
      <c r="C86" s="128"/>
      <c r="D86" s="128"/>
      <c r="E86" s="128"/>
      <c r="F86" s="128"/>
      <c r="G86" s="128"/>
      <c r="H86" s="128"/>
      <c r="L86" s="13"/>
    </row>
    <row r="87" spans="1:15">
      <c r="C87" s="139"/>
      <c r="D87" s="139"/>
      <c r="E87" s="140"/>
      <c r="F87" s="142"/>
      <c r="G87" s="142"/>
      <c r="H87" s="142"/>
      <c r="L87" s="13"/>
    </row>
    <row r="88" spans="1:15">
      <c r="C88" s="139"/>
      <c r="D88" s="139"/>
      <c r="E88" s="140"/>
      <c r="F88" s="142"/>
      <c r="G88" s="142"/>
      <c r="H88" s="142"/>
      <c r="L88" s="13"/>
    </row>
    <row r="89" spans="1:15">
      <c r="C89" s="139"/>
      <c r="D89" s="139"/>
      <c r="E89" s="140"/>
      <c r="F89" s="142"/>
      <c r="G89" s="142"/>
      <c r="H89" s="142"/>
      <c r="L89" s="13"/>
    </row>
    <row r="90" spans="1:15">
      <c r="C90" s="139"/>
      <c r="D90" s="139"/>
      <c r="E90" s="140"/>
      <c r="F90" s="142"/>
      <c r="G90" s="142"/>
      <c r="H90" s="142"/>
      <c r="L90" s="13"/>
    </row>
    <row r="91" spans="1:15">
      <c r="C91" s="139"/>
      <c r="D91" s="139"/>
      <c r="E91" s="140"/>
      <c r="F91" s="142"/>
      <c r="G91" s="142"/>
      <c r="H91" s="142"/>
    </row>
    <row r="92" spans="1:15">
      <c r="C92" s="139"/>
      <c r="D92" s="139"/>
      <c r="E92" s="140"/>
      <c r="F92" s="142"/>
      <c r="G92" s="142"/>
      <c r="H92" s="142"/>
    </row>
    <row r="93" spans="1:15">
      <c r="C93" s="139"/>
      <c r="D93" s="139"/>
      <c r="E93" s="140"/>
      <c r="F93" s="142"/>
      <c r="G93" s="142"/>
      <c r="H93" s="142"/>
    </row>
    <row r="94" spans="1:15">
      <c r="C94" s="139"/>
      <c r="D94" s="139"/>
      <c r="E94" s="140"/>
      <c r="F94" s="142"/>
      <c r="G94" s="142"/>
      <c r="H94" s="142"/>
    </row>
    <row r="95" spans="1:15">
      <c r="C95" s="139"/>
      <c r="D95" s="139"/>
      <c r="E95" s="140"/>
      <c r="F95" s="142"/>
      <c r="G95" s="142"/>
      <c r="H95" s="142"/>
    </row>
    <row r="96" spans="1:15">
      <c r="C96" s="139"/>
      <c r="D96" s="139"/>
      <c r="E96" s="140"/>
      <c r="F96" s="142"/>
      <c r="G96" s="142"/>
      <c r="H96" s="142"/>
    </row>
    <row r="97" spans="3:9">
      <c r="C97" s="139"/>
      <c r="D97" s="139"/>
      <c r="E97" s="140"/>
      <c r="F97" s="142"/>
      <c r="G97" s="142"/>
      <c r="H97" s="142"/>
    </row>
    <row r="98" spans="3:9">
      <c r="C98" s="139"/>
      <c r="D98" s="139"/>
      <c r="E98" s="140"/>
      <c r="F98" s="142"/>
      <c r="G98" s="142"/>
      <c r="H98" s="142"/>
    </row>
    <row r="99" spans="3:9">
      <c r="C99" s="139"/>
      <c r="D99" s="139"/>
      <c r="E99" s="140"/>
      <c r="F99" s="142"/>
      <c r="G99" s="142"/>
      <c r="H99" s="142"/>
    </row>
    <row r="100" spans="3:9">
      <c r="C100" s="139"/>
      <c r="D100" s="139"/>
      <c r="E100" s="140"/>
      <c r="F100" s="142"/>
      <c r="G100" s="142"/>
      <c r="H100" s="142"/>
    </row>
    <row r="101" spans="3:9">
      <c r="C101" s="139"/>
      <c r="D101" s="139"/>
      <c r="E101" s="140"/>
      <c r="F101" s="142"/>
      <c r="G101" s="142"/>
      <c r="H101" s="142"/>
    </row>
    <row r="102" spans="3:9">
      <c r="C102" s="139"/>
      <c r="D102" s="139"/>
      <c r="E102" s="140"/>
      <c r="F102" s="142"/>
      <c r="G102" s="142"/>
      <c r="H102" s="142"/>
      <c r="I102" s="12"/>
    </row>
    <row r="103" spans="3:9">
      <c r="C103" s="139"/>
      <c r="D103" s="139"/>
      <c r="E103" s="140"/>
      <c r="F103" s="142"/>
      <c r="G103" s="142"/>
      <c r="H103" s="142"/>
    </row>
    <row r="104" spans="3:9">
      <c r="C104" s="139"/>
      <c r="D104" s="139"/>
      <c r="E104" s="140"/>
      <c r="F104" s="142"/>
      <c r="G104" s="142"/>
      <c r="H104" s="142"/>
    </row>
    <row r="105" spans="3:9">
      <c r="C105" s="139"/>
      <c r="D105" s="139"/>
      <c r="E105" s="140"/>
      <c r="F105" s="142"/>
      <c r="G105" s="142"/>
      <c r="H105" s="142"/>
    </row>
    <row r="106" spans="3:9">
      <c r="C106" s="139"/>
      <c r="D106" s="139"/>
      <c r="E106" s="140"/>
      <c r="F106" s="142"/>
      <c r="G106" s="142"/>
      <c r="H106" s="142"/>
    </row>
    <row r="107" spans="3:9">
      <c r="C107" s="139"/>
      <c r="D107" s="139"/>
      <c r="E107" s="140"/>
      <c r="F107" s="142"/>
      <c r="G107" s="142"/>
      <c r="H107" s="142"/>
    </row>
    <row r="108" spans="3:9">
      <c r="C108" s="139"/>
      <c r="D108" s="139"/>
      <c r="E108" s="140"/>
      <c r="F108" s="142"/>
      <c r="G108" s="142"/>
      <c r="H108" s="142"/>
    </row>
    <row r="109" spans="3:9">
      <c r="C109" s="139"/>
      <c r="D109" s="139"/>
      <c r="E109" s="140"/>
      <c r="F109" s="142"/>
      <c r="G109" s="142"/>
      <c r="H109" s="142"/>
    </row>
    <row r="110" spans="3:9">
      <c r="C110" s="139"/>
      <c r="D110" s="139"/>
      <c r="E110" s="140"/>
      <c r="F110" s="142"/>
      <c r="G110" s="142"/>
      <c r="H110" s="142"/>
    </row>
    <row r="111" spans="3:9">
      <c r="C111" s="139"/>
      <c r="D111" s="139"/>
      <c r="E111" s="140"/>
      <c r="F111" s="142"/>
      <c r="G111" s="142"/>
      <c r="H111" s="142"/>
    </row>
    <row r="112" spans="3:9">
      <c r="C112" s="139"/>
      <c r="D112" s="139"/>
      <c r="E112" s="140"/>
      <c r="F112" s="142"/>
      <c r="G112" s="142"/>
      <c r="H112" s="142"/>
    </row>
    <row r="113" spans="3:8">
      <c r="C113" s="139"/>
      <c r="D113" s="139"/>
      <c r="E113" s="140"/>
      <c r="F113" s="142"/>
      <c r="G113" s="142"/>
      <c r="H113" s="142"/>
    </row>
    <row r="114" spans="3:8">
      <c r="C114" s="139"/>
      <c r="D114" s="139"/>
      <c r="E114" s="140"/>
      <c r="F114" s="142"/>
      <c r="G114" s="142"/>
      <c r="H114" s="142"/>
    </row>
    <row r="115" spans="3:8">
      <c r="C115" s="139"/>
      <c r="D115" s="139"/>
      <c r="E115" s="140"/>
      <c r="F115" s="142"/>
      <c r="G115" s="142"/>
      <c r="H115" s="142"/>
    </row>
    <row r="116" spans="3:8">
      <c r="C116" s="139"/>
      <c r="D116" s="139"/>
      <c r="E116" s="140"/>
      <c r="F116" s="142"/>
      <c r="G116" s="142"/>
      <c r="H116" s="142"/>
    </row>
    <row r="117" spans="3:8">
      <c r="C117" s="139"/>
      <c r="D117" s="139"/>
      <c r="E117" s="140"/>
      <c r="F117" s="142"/>
      <c r="G117" s="142"/>
      <c r="H117" s="142"/>
    </row>
    <row r="118" spans="3:8">
      <c r="C118" s="139"/>
      <c r="D118" s="139"/>
      <c r="E118" s="140"/>
      <c r="F118" s="142"/>
      <c r="G118" s="142"/>
      <c r="H118" s="142"/>
    </row>
    <row r="119" spans="3:8">
      <c r="C119" s="139"/>
      <c r="D119" s="139"/>
      <c r="E119" s="140"/>
      <c r="F119" s="142"/>
      <c r="G119" s="142"/>
      <c r="H119" s="142"/>
    </row>
    <row r="120" spans="3:8">
      <c r="C120" s="139"/>
      <c r="D120" s="139"/>
      <c r="E120" s="140"/>
      <c r="F120" s="142"/>
      <c r="G120" s="142"/>
      <c r="H120" s="142"/>
    </row>
    <row r="121" spans="3:8">
      <c r="C121" s="139"/>
      <c r="D121" s="139"/>
      <c r="E121" s="140"/>
      <c r="F121" s="142"/>
      <c r="G121" s="142"/>
      <c r="H121" s="142"/>
    </row>
    <row r="122" spans="3:8">
      <c r="C122" s="139"/>
      <c r="D122" s="139"/>
      <c r="E122" s="140"/>
      <c r="F122" s="142"/>
      <c r="G122" s="142"/>
      <c r="H122" s="142"/>
    </row>
    <row r="123" spans="3:8">
      <c r="C123" s="139"/>
      <c r="D123" s="139"/>
      <c r="E123" s="140"/>
      <c r="F123" s="142"/>
      <c r="G123" s="142"/>
      <c r="H123" s="142"/>
    </row>
    <row r="124" spans="3:8">
      <c r="C124" s="139"/>
      <c r="D124" s="139"/>
      <c r="E124" s="140"/>
      <c r="F124" s="142"/>
      <c r="G124" s="142"/>
      <c r="H124" s="142"/>
    </row>
    <row r="125" spans="3:8">
      <c r="C125" s="139"/>
      <c r="D125" s="139"/>
      <c r="E125" s="140"/>
      <c r="F125" s="142"/>
      <c r="G125" s="142"/>
      <c r="H125" s="142"/>
    </row>
    <row r="126" spans="3:8">
      <c r="C126" s="139"/>
      <c r="D126" s="139"/>
      <c r="E126" s="140"/>
      <c r="F126" s="142"/>
      <c r="G126" s="142"/>
      <c r="H126" s="142"/>
    </row>
    <row r="127" spans="3:8">
      <c r="C127" s="139"/>
      <c r="D127" s="139"/>
      <c r="E127" s="140"/>
      <c r="F127" s="142"/>
      <c r="G127" s="142"/>
      <c r="H127" s="142"/>
    </row>
    <row r="128" spans="3:8">
      <c r="C128" s="139"/>
      <c r="D128" s="139"/>
      <c r="E128" s="140"/>
      <c r="F128" s="142"/>
      <c r="G128" s="142"/>
      <c r="H128" s="142"/>
    </row>
    <row r="129" spans="3:8">
      <c r="C129" s="139"/>
      <c r="D129" s="139"/>
      <c r="E129" s="140"/>
      <c r="F129" s="142"/>
      <c r="G129" s="142"/>
      <c r="H129" s="142"/>
    </row>
    <row r="130" spans="3:8">
      <c r="C130" s="139"/>
      <c r="D130" s="139"/>
      <c r="E130" s="140"/>
      <c r="F130" s="142"/>
      <c r="G130" s="142"/>
      <c r="H130" s="142"/>
    </row>
    <row r="131" spans="3:8">
      <c r="C131" s="139"/>
      <c r="D131" s="139"/>
      <c r="E131" s="140"/>
      <c r="F131" s="142"/>
      <c r="G131" s="142"/>
      <c r="H131" s="142"/>
    </row>
    <row r="132" spans="3:8">
      <c r="C132" s="139"/>
      <c r="D132" s="139"/>
      <c r="E132" s="140"/>
      <c r="F132" s="142"/>
      <c r="G132" s="142"/>
      <c r="H132" s="142"/>
    </row>
    <row r="133" spans="3:8">
      <c r="C133" s="139"/>
      <c r="D133" s="139"/>
      <c r="E133" s="140"/>
      <c r="F133" s="142"/>
      <c r="G133" s="142"/>
      <c r="H133" s="142"/>
    </row>
    <row r="134" spans="3:8">
      <c r="C134" s="139"/>
      <c r="D134" s="139"/>
      <c r="E134" s="140"/>
      <c r="F134" s="142"/>
      <c r="G134" s="142"/>
      <c r="H134" s="142"/>
    </row>
    <row r="135" spans="3:8">
      <c r="C135" s="139"/>
      <c r="D135" s="139"/>
      <c r="E135" s="140"/>
      <c r="F135" s="142"/>
      <c r="G135" s="142"/>
      <c r="H135" s="142"/>
    </row>
    <row r="136" spans="3:8">
      <c r="C136" s="139"/>
      <c r="D136" s="139"/>
      <c r="E136" s="140"/>
      <c r="F136" s="142"/>
      <c r="G136" s="142"/>
      <c r="H136" s="142"/>
    </row>
    <row r="137" spans="3:8">
      <c r="C137" s="139"/>
      <c r="D137" s="139"/>
      <c r="E137" s="140"/>
      <c r="F137" s="142"/>
      <c r="G137" s="142"/>
      <c r="H137" s="142"/>
    </row>
    <row r="138" spans="3:8">
      <c r="C138" s="139"/>
      <c r="D138" s="139"/>
      <c r="E138" s="140"/>
      <c r="F138" s="142"/>
      <c r="G138" s="142"/>
      <c r="H138" s="142"/>
    </row>
    <row r="139" spans="3:8">
      <c r="C139" s="139"/>
      <c r="D139" s="139"/>
      <c r="E139" s="140"/>
      <c r="F139" s="142"/>
      <c r="G139" s="142"/>
      <c r="H139" s="142"/>
    </row>
    <row r="140" spans="3:8">
      <c r="C140" s="139"/>
      <c r="D140" s="139"/>
      <c r="E140" s="140"/>
      <c r="F140" s="142"/>
      <c r="G140" s="142"/>
      <c r="H140" s="142"/>
    </row>
    <row r="141" spans="3:8">
      <c r="C141" s="139"/>
      <c r="D141" s="139"/>
      <c r="E141" s="140"/>
      <c r="F141" s="142"/>
      <c r="G141" s="142"/>
      <c r="H141" s="142"/>
    </row>
    <row r="142" spans="3:8">
      <c r="C142" s="139"/>
      <c r="D142" s="139"/>
      <c r="E142" s="140"/>
      <c r="F142" s="142"/>
      <c r="G142" s="142"/>
      <c r="H142" s="142"/>
    </row>
    <row r="143" spans="3:8">
      <c r="C143" s="139"/>
      <c r="D143" s="139"/>
      <c r="E143" s="140"/>
      <c r="F143" s="142"/>
      <c r="G143" s="142"/>
      <c r="H143" s="142"/>
    </row>
    <row r="144" spans="3:8">
      <c r="C144" s="15"/>
      <c r="D144" s="15"/>
      <c r="E144" s="15"/>
      <c r="F144" s="15"/>
      <c r="G144" s="15"/>
      <c r="H144" s="1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zoomScale="90" zoomScaleNormal="90" workbookViewId="0">
      <pane ySplit="2" topLeftCell="A3" activePane="bottomLeft" state="frozen"/>
      <selection activeCell="W1" sqref="W1"/>
      <selection pane="bottomLeft"/>
    </sheetView>
  </sheetViews>
  <sheetFormatPr defaultColWidth="9.140625" defaultRowHeight="15"/>
  <cols>
    <col min="1" max="1" width="13.7109375" style="6" bestFit="1" customWidth="1"/>
    <col min="2" max="2" width="34.42578125" style="6" bestFit="1" customWidth="1"/>
    <col min="3" max="8" width="12" style="6" customWidth="1"/>
    <col min="9" max="9" width="33.140625" style="6" customWidth="1"/>
    <col min="10" max="10" width="28.42578125" style="6" customWidth="1"/>
    <col min="11" max="11" width="28.28515625" style="6" customWidth="1"/>
    <col min="12" max="12" width="20.28515625" style="6" customWidth="1"/>
    <col min="13" max="14" width="32.42578125" style="6" customWidth="1"/>
    <col min="15" max="16384" width="9.140625" style="6"/>
  </cols>
  <sheetData>
    <row r="1" spans="1:16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6" ht="30">
      <c r="A2" s="96" t="s">
        <v>1</v>
      </c>
      <c r="B2" s="95" t="s">
        <v>90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335</v>
      </c>
      <c r="J2" s="93" t="s">
        <v>336</v>
      </c>
      <c r="K2" s="93" t="s">
        <v>320</v>
      </c>
      <c r="L2" s="93" t="s">
        <v>321</v>
      </c>
      <c r="M2" s="97" t="s">
        <v>323</v>
      </c>
      <c r="N2" s="162" t="s">
        <v>305</v>
      </c>
    </row>
    <row r="3" spans="1:16">
      <c r="A3" s="39">
        <v>1</v>
      </c>
      <c r="B3" s="100" t="s">
        <v>2</v>
      </c>
      <c r="C3" s="99">
        <v>38963</v>
      </c>
      <c r="D3" s="99">
        <v>43599</v>
      </c>
      <c r="E3" s="99">
        <v>40680</v>
      </c>
      <c r="F3" s="99"/>
      <c r="G3" s="99"/>
      <c r="H3" s="99"/>
      <c r="I3" s="101">
        <f t="shared" ref="I3:I66" si="0">E3/$E$92</f>
        <v>9.5445615824826802E-3</v>
      </c>
      <c r="J3" s="101">
        <f t="shared" ref="J3:J66" si="1">(E3-C3)/C3</f>
        <v>4.4067448605086879E-2</v>
      </c>
      <c r="K3" s="98">
        <f t="shared" ref="K3:K66" si="2">E3-C3</f>
        <v>1717</v>
      </c>
      <c r="L3" s="102">
        <f>K3/$K$92</f>
        <v>1.4735794162325457E-2</v>
      </c>
      <c r="M3" s="99">
        <f t="shared" ref="M3:M66" si="3">E3-D3</f>
        <v>-2919</v>
      </c>
      <c r="N3" s="99">
        <f>H3-G3</f>
        <v>0</v>
      </c>
      <c r="P3" s="9"/>
    </row>
    <row r="4" spans="1:16">
      <c r="A4" s="39">
        <v>2</v>
      </c>
      <c r="B4" s="100" t="s">
        <v>3</v>
      </c>
      <c r="C4" s="99">
        <v>12145</v>
      </c>
      <c r="D4" s="99">
        <v>8046</v>
      </c>
      <c r="E4" s="99">
        <v>7067</v>
      </c>
      <c r="F4" s="99"/>
      <c r="G4" s="99"/>
      <c r="H4" s="99"/>
      <c r="I4" s="101">
        <f t="shared" si="0"/>
        <v>1.6580977557375885E-3</v>
      </c>
      <c r="J4" s="101">
        <f t="shared" si="1"/>
        <v>-0.41811445039110745</v>
      </c>
      <c r="K4" s="98">
        <f t="shared" si="2"/>
        <v>-5078</v>
      </c>
      <c r="L4" s="102">
        <f t="shared" ref="L4:L67" si="4">K4/$K$92</f>
        <v>-4.3580875222066787E-2</v>
      </c>
      <c r="M4" s="99">
        <f t="shared" si="3"/>
        <v>-979</v>
      </c>
      <c r="N4" s="99">
        <f t="shared" ref="N4:N67" si="5">H4-G4</f>
        <v>0</v>
      </c>
      <c r="P4" s="9"/>
    </row>
    <row r="5" spans="1:16">
      <c r="A5" s="39">
        <v>3</v>
      </c>
      <c r="B5" s="100" t="s">
        <v>4</v>
      </c>
      <c r="C5" s="99">
        <v>1371</v>
      </c>
      <c r="D5" s="99">
        <v>1454</v>
      </c>
      <c r="E5" s="99">
        <v>1428</v>
      </c>
      <c r="F5" s="99"/>
      <c r="G5" s="99"/>
      <c r="H5" s="99"/>
      <c r="I5" s="101">
        <f t="shared" si="0"/>
        <v>3.3504508209894951E-4</v>
      </c>
      <c r="J5" s="101">
        <f t="shared" si="1"/>
        <v>4.1575492341356671E-2</v>
      </c>
      <c r="K5" s="98">
        <f t="shared" si="2"/>
        <v>57</v>
      </c>
      <c r="L5" s="102">
        <f t="shared" si="4"/>
        <v>4.8919060410748466E-4</v>
      </c>
      <c r="M5" s="99">
        <f t="shared" si="3"/>
        <v>-26</v>
      </c>
      <c r="N5" s="99">
        <f t="shared" si="5"/>
        <v>0</v>
      </c>
      <c r="P5" s="9"/>
    </row>
    <row r="6" spans="1:16">
      <c r="A6" s="39">
        <v>5</v>
      </c>
      <c r="B6" s="100" t="s">
        <v>5</v>
      </c>
      <c r="C6" s="99">
        <v>496</v>
      </c>
      <c r="D6" s="99">
        <v>580</v>
      </c>
      <c r="E6" s="99">
        <v>590</v>
      </c>
      <c r="F6" s="99"/>
      <c r="G6" s="99"/>
      <c r="H6" s="99"/>
      <c r="I6" s="101">
        <f t="shared" si="0"/>
        <v>1.3842899050306738E-4</v>
      </c>
      <c r="J6" s="101">
        <f t="shared" si="1"/>
        <v>0.18951612903225806</v>
      </c>
      <c r="K6" s="98">
        <f t="shared" si="2"/>
        <v>94</v>
      </c>
      <c r="L6" s="102">
        <f t="shared" si="4"/>
        <v>8.0673538221234309E-4</v>
      </c>
      <c r="M6" s="99">
        <f t="shared" si="3"/>
        <v>10</v>
      </c>
      <c r="N6" s="99">
        <f t="shared" si="5"/>
        <v>0</v>
      </c>
      <c r="P6" s="9"/>
    </row>
    <row r="7" spans="1:16">
      <c r="A7" s="39">
        <v>6</v>
      </c>
      <c r="B7" s="100" t="s">
        <v>6</v>
      </c>
      <c r="C7" s="99">
        <v>112</v>
      </c>
      <c r="D7" s="99">
        <v>100</v>
      </c>
      <c r="E7" s="99">
        <v>102</v>
      </c>
      <c r="F7" s="99"/>
      <c r="G7" s="99"/>
      <c r="H7" s="99"/>
      <c r="I7" s="101">
        <f t="shared" si="0"/>
        <v>2.3931791578496393E-5</v>
      </c>
      <c r="J7" s="101">
        <f t="shared" si="1"/>
        <v>-8.9285714285714288E-2</v>
      </c>
      <c r="K7" s="98">
        <f t="shared" si="2"/>
        <v>-10</v>
      </c>
      <c r="L7" s="102">
        <f t="shared" si="4"/>
        <v>-8.5822913001313094E-5</v>
      </c>
      <c r="M7" s="99">
        <f t="shared" si="3"/>
        <v>2</v>
      </c>
      <c r="N7" s="99">
        <f t="shared" si="5"/>
        <v>0</v>
      </c>
      <c r="P7" s="9"/>
    </row>
    <row r="8" spans="1:16">
      <c r="A8" s="39">
        <v>7</v>
      </c>
      <c r="B8" s="100" t="s">
        <v>7</v>
      </c>
      <c r="C8" s="99">
        <v>1270</v>
      </c>
      <c r="D8" s="99">
        <v>1352</v>
      </c>
      <c r="E8" s="99">
        <v>1369</v>
      </c>
      <c r="F8" s="99"/>
      <c r="G8" s="99"/>
      <c r="H8" s="99"/>
      <c r="I8" s="101">
        <f t="shared" si="0"/>
        <v>3.2120218304864279E-4</v>
      </c>
      <c r="J8" s="101">
        <f t="shared" si="1"/>
        <v>7.7952755905511817E-2</v>
      </c>
      <c r="K8" s="98">
        <f t="shared" si="2"/>
        <v>99</v>
      </c>
      <c r="L8" s="102">
        <f t="shared" si="4"/>
        <v>8.4964683871299957E-4</v>
      </c>
      <c r="M8" s="99">
        <f t="shared" si="3"/>
        <v>17</v>
      </c>
      <c r="N8" s="99">
        <f t="shared" si="5"/>
        <v>0</v>
      </c>
      <c r="P8" s="9"/>
    </row>
    <row r="9" spans="1:16">
      <c r="A9" s="39">
        <v>8</v>
      </c>
      <c r="B9" s="100" t="s">
        <v>300</v>
      </c>
      <c r="C9" s="99">
        <v>3854</v>
      </c>
      <c r="D9" s="99">
        <v>3956</v>
      </c>
      <c r="E9" s="99">
        <v>3892</v>
      </c>
      <c r="F9" s="99"/>
      <c r="G9" s="99"/>
      <c r="H9" s="99"/>
      <c r="I9" s="101">
        <f t="shared" si="0"/>
        <v>9.1316208650498007E-4</v>
      </c>
      <c r="J9" s="101">
        <f t="shared" si="1"/>
        <v>9.8598858329008825E-3</v>
      </c>
      <c r="K9" s="98">
        <f t="shared" si="2"/>
        <v>38</v>
      </c>
      <c r="L9" s="102">
        <f t="shared" si="4"/>
        <v>3.2612706940498973E-4</v>
      </c>
      <c r="M9" s="99">
        <f t="shared" si="3"/>
        <v>-64</v>
      </c>
      <c r="N9" s="99">
        <f t="shared" si="5"/>
        <v>0</v>
      </c>
      <c r="P9" s="9"/>
    </row>
    <row r="10" spans="1:16">
      <c r="A10" s="39">
        <v>9</v>
      </c>
      <c r="B10" s="100" t="s">
        <v>8</v>
      </c>
      <c r="C10" s="99">
        <v>607</v>
      </c>
      <c r="D10" s="99">
        <v>580</v>
      </c>
      <c r="E10" s="99">
        <v>526</v>
      </c>
      <c r="F10" s="99"/>
      <c r="G10" s="99"/>
      <c r="H10" s="99"/>
      <c r="I10" s="101">
        <f t="shared" si="0"/>
        <v>1.2341296441459906E-4</v>
      </c>
      <c r="J10" s="101">
        <f t="shared" si="1"/>
        <v>-0.13344316309719934</v>
      </c>
      <c r="K10" s="98">
        <f t="shared" si="2"/>
        <v>-81</v>
      </c>
      <c r="L10" s="102">
        <f t="shared" si="4"/>
        <v>-6.9516559531063605E-4</v>
      </c>
      <c r="M10" s="99">
        <f t="shared" si="3"/>
        <v>-54</v>
      </c>
      <c r="N10" s="99">
        <f t="shared" si="5"/>
        <v>0</v>
      </c>
      <c r="P10" s="9"/>
    </row>
    <row r="11" spans="1:16">
      <c r="A11" s="103">
        <v>10</v>
      </c>
      <c r="B11" s="100" t="s">
        <v>9</v>
      </c>
      <c r="C11" s="98">
        <v>146185</v>
      </c>
      <c r="D11" s="98">
        <v>149421</v>
      </c>
      <c r="E11" s="98">
        <v>151492</v>
      </c>
      <c r="F11" s="98"/>
      <c r="G11" s="98"/>
      <c r="H11" s="98"/>
      <c r="I11" s="101">
        <f t="shared" si="0"/>
        <v>3.5543872253035055E-2</v>
      </c>
      <c r="J11" s="101">
        <f t="shared" si="1"/>
        <v>3.6303314293532167E-2</v>
      </c>
      <c r="K11" s="98">
        <f t="shared" si="2"/>
        <v>5307</v>
      </c>
      <c r="L11" s="102">
        <f t="shared" si="4"/>
        <v>4.5546219929796856E-2</v>
      </c>
      <c r="M11" s="99">
        <f t="shared" si="3"/>
        <v>2071</v>
      </c>
      <c r="N11" s="99">
        <f t="shared" si="5"/>
        <v>0</v>
      </c>
      <c r="P11" s="9"/>
    </row>
    <row r="12" spans="1:16">
      <c r="A12" s="103">
        <v>11</v>
      </c>
      <c r="B12" s="100" t="s">
        <v>10</v>
      </c>
      <c r="C12" s="98">
        <v>2872</v>
      </c>
      <c r="D12" s="98">
        <v>2806</v>
      </c>
      <c r="E12" s="98">
        <v>2870</v>
      </c>
      <c r="F12" s="98"/>
      <c r="G12" s="98"/>
      <c r="H12" s="98"/>
      <c r="I12" s="101">
        <f t="shared" si="0"/>
        <v>6.7337491990475146E-4</v>
      </c>
      <c r="J12" s="101">
        <f t="shared" si="1"/>
        <v>-6.9637883008356546E-4</v>
      </c>
      <c r="K12" s="98">
        <f t="shared" si="2"/>
        <v>-2</v>
      </c>
      <c r="L12" s="102">
        <f t="shared" si="4"/>
        <v>-1.716458260026262E-5</v>
      </c>
      <c r="M12" s="99">
        <f t="shared" si="3"/>
        <v>64</v>
      </c>
      <c r="N12" s="99">
        <f t="shared" si="5"/>
        <v>0</v>
      </c>
      <c r="P12" s="9"/>
    </row>
    <row r="13" spans="1:16">
      <c r="A13" s="103">
        <v>12</v>
      </c>
      <c r="B13" s="100" t="s">
        <v>11</v>
      </c>
      <c r="C13" s="98">
        <v>1054</v>
      </c>
      <c r="D13" s="98">
        <v>1442</v>
      </c>
      <c r="E13" s="98">
        <v>872</v>
      </c>
      <c r="F13" s="98"/>
      <c r="G13" s="98"/>
      <c r="H13" s="98"/>
      <c r="I13" s="101">
        <f t="shared" si="0"/>
        <v>2.0459335545538093E-4</v>
      </c>
      <c r="J13" s="101">
        <f t="shared" si="1"/>
        <v>-0.17267552182163187</v>
      </c>
      <c r="K13" s="98">
        <f t="shared" si="2"/>
        <v>-182</v>
      </c>
      <c r="L13" s="102">
        <f t="shared" si="4"/>
        <v>-1.5619770166238982E-3</v>
      </c>
      <c r="M13" s="99">
        <f t="shared" si="3"/>
        <v>-570</v>
      </c>
      <c r="N13" s="99">
        <f t="shared" si="5"/>
        <v>0</v>
      </c>
    </row>
    <row r="14" spans="1:16">
      <c r="A14" s="103">
        <v>13</v>
      </c>
      <c r="B14" s="100" t="s">
        <v>12</v>
      </c>
      <c r="C14" s="98">
        <v>119428</v>
      </c>
      <c r="D14" s="98">
        <v>115160</v>
      </c>
      <c r="E14" s="98">
        <v>114290</v>
      </c>
      <c r="F14" s="98"/>
      <c r="G14" s="98"/>
      <c r="H14" s="98"/>
      <c r="I14" s="101">
        <f t="shared" si="0"/>
        <v>2.6815337838297575E-2</v>
      </c>
      <c r="J14" s="101">
        <f t="shared" si="1"/>
        <v>-4.3021736946109793E-2</v>
      </c>
      <c r="K14" s="98">
        <f t="shared" si="2"/>
        <v>-5138</v>
      </c>
      <c r="L14" s="102">
        <f t="shared" si="4"/>
        <v>-4.4095812700074663E-2</v>
      </c>
      <c r="M14" s="99">
        <f t="shared" si="3"/>
        <v>-870</v>
      </c>
      <c r="N14" s="99">
        <f t="shared" si="5"/>
        <v>0</v>
      </c>
    </row>
    <row r="15" spans="1:16">
      <c r="A15" s="103">
        <v>14</v>
      </c>
      <c r="B15" s="100" t="s">
        <v>13</v>
      </c>
      <c r="C15" s="98">
        <v>255194</v>
      </c>
      <c r="D15" s="98">
        <v>285140</v>
      </c>
      <c r="E15" s="98">
        <v>281322</v>
      </c>
      <c r="F15" s="98"/>
      <c r="G15" s="98"/>
      <c r="H15" s="98"/>
      <c r="I15" s="101">
        <f t="shared" si="0"/>
        <v>6.6005288925938849E-2</v>
      </c>
      <c r="J15" s="101">
        <f t="shared" si="1"/>
        <v>0.10238485230843986</v>
      </c>
      <c r="K15" s="98">
        <f t="shared" si="2"/>
        <v>26128</v>
      </c>
      <c r="L15" s="102">
        <f t="shared" si="4"/>
        <v>0.22423810708983083</v>
      </c>
      <c r="M15" s="99">
        <f t="shared" si="3"/>
        <v>-3818</v>
      </c>
      <c r="N15" s="99">
        <f t="shared" si="5"/>
        <v>0</v>
      </c>
    </row>
    <row r="16" spans="1:16">
      <c r="A16" s="103">
        <v>15</v>
      </c>
      <c r="B16" s="100" t="s">
        <v>14</v>
      </c>
      <c r="C16" s="98">
        <v>14590</v>
      </c>
      <c r="D16" s="98">
        <v>14680</v>
      </c>
      <c r="E16" s="98">
        <v>14562</v>
      </c>
      <c r="F16" s="98"/>
      <c r="G16" s="98"/>
      <c r="H16" s="98"/>
      <c r="I16" s="101">
        <f t="shared" si="0"/>
        <v>3.4166151859418088E-3</v>
      </c>
      <c r="J16" s="101">
        <f t="shared" si="1"/>
        <v>-1.9191226867717615E-3</v>
      </c>
      <c r="K16" s="98">
        <f t="shared" si="2"/>
        <v>-28</v>
      </c>
      <c r="L16" s="102">
        <f t="shared" si="4"/>
        <v>-2.4030415640367665E-4</v>
      </c>
      <c r="M16" s="99">
        <f t="shared" si="3"/>
        <v>-118</v>
      </c>
      <c r="N16" s="99">
        <f t="shared" si="5"/>
        <v>0</v>
      </c>
    </row>
    <row r="17" spans="1:14">
      <c r="A17" s="103">
        <v>16</v>
      </c>
      <c r="B17" s="100" t="s">
        <v>15</v>
      </c>
      <c r="C17" s="98">
        <v>8747</v>
      </c>
      <c r="D17" s="98">
        <v>8060</v>
      </c>
      <c r="E17" s="98">
        <v>7891</v>
      </c>
      <c r="F17" s="98"/>
      <c r="G17" s="98"/>
      <c r="H17" s="98"/>
      <c r="I17" s="101">
        <f t="shared" si="0"/>
        <v>1.8514290916266181E-3</v>
      </c>
      <c r="J17" s="101">
        <f t="shared" si="1"/>
        <v>-9.7862124156853775E-2</v>
      </c>
      <c r="K17" s="98">
        <f t="shared" si="2"/>
        <v>-856</v>
      </c>
      <c r="L17" s="102">
        <f t="shared" si="4"/>
        <v>-7.3464413529124003E-3</v>
      </c>
      <c r="M17" s="99">
        <f t="shared" si="3"/>
        <v>-169</v>
      </c>
      <c r="N17" s="99">
        <f t="shared" si="5"/>
        <v>0</v>
      </c>
    </row>
    <row r="18" spans="1:14">
      <c r="A18" s="103">
        <v>17</v>
      </c>
      <c r="B18" s="100" t="s">
        <v>16</v>
      </c>
      <c r="C18" s="98">
        <v>10469</v>
      </c>
      <c r="D18" s="98">
        <v>10962</v>
      </c>
      <c r="E18" s="98">
        <v>10867</v>
      </c>
      <c r="F18" s="98"/>
      <c r="G18" s="98"/>
      <c r="H18" s="98"/>
      <c r="I18" s="101">
        <f t="shared" si="0"/>
        <v>2.5496743047403953E-3</v>
      </c>
      <c r="J18" s="101">
        <f t="shared" si="1"/>
        <v>3.8017002579042891E-2</v>
      </c>
      <c r="K18" s="98">
        <f t="shared" si="2"/>
        <v>398</v>
      </c>
      <c r="L18" s="102">
        <f t="shared" si="4"/>
        <v>3.4157519374522611E-3</v>
      </c>
      <c r="M18" s="99">
        <f t="shared" si="3"/>
        <v>-95</v>
      </c>
      <c r="N18" s="99">
        <f t="shared" si="5"/>
        <v>0</v>
      </c>
    </row>
    <row r="19" spans="1:14">
      <c r="A19" s="103">
        <v>18</v>
      </c>
      <c r="B19" s="100" t="s">
        <v>17</v>
      </c>
      <c r="C19" s="98">
        <v>12443</v>
      </c>
      <c r="D19" s="98">
        <v>11433</v>
      </c>
      <c r="E19" s="98">
        <v>11285</v>
      </c>
      <c r="F19" s="98"/>
      <c r="G19" s="98"/>
      <c r="H19" s="98"/>
      <c r="I19" s="101">
        <f t="shared" si="0"/>
        <v>2.647747725130704E-3</v>
      </c>
      <c r="J19" s="101">
        <f t="shared" si="1"/>
        <v>-9.3064373543357712E-2</v>
      </c>
      <c r="K19" s="98">
        <f t="shared" si="2"/>
        <v>-1158</v>
      </c>
      <c r="L19" s="102">
        <f t="shared" si="4"/>
        <v>-9.9382933255520566E-3</v>
      </c>
      <c r="M19" s="99">
        <f t="shared" si="3"/>
        <v>-148</v>
      </c>
      <c r="N19" s="99">
        <f t="shared" si="5"/>
        <v>0</v>
      </c>
    </row>
    <row r="20" spans="1:14">
      <c r="A20" s="103">
        <v>19</v>
      </c>
      <c r="B20" s="100" t="s">
        <v>18</v>
      </c>
      <c r="C20" s="98">
        <v>1093</v>
      </c>
      <c r="D20" s="98">
        <v>1080</v>
      </c>
      <c r="E20" s="98">
        <v>1079</v>
      </c>
      <c r="F20" s="98"/>
      <c r="G20" s="98"/>
      <c r="H20" s="98"/>
      <c r="I20" s="101">
        <f t="shared" si="0"/>
        <v>2.5316081483527065E-4</v>
      </c>
      <c r="J20" s="101">
        <f t="shared" si="1"/>
        <v>-1.2808783165599268E-2</v>
      </c>
      <c r="K20" s="98">
        <f t="shared" si="2"/>
        <v>-14</v>
      </c>
      <c r="L20" s="102">
        <f t="shared" si="4"/>
        <v>-1.2015207820183833E-4</v>
      </c>
      <c r="M20" s="99">
        <f t="shared" si="3"/>
        <v>-1</v>
      </c>
      <c r="N20" s="99">
        <f t="shared" si="5"/>
        <v>0</v>
      </c>
    </row>
    <row r="21" spans="1:14">
      <c r="A21" s="103">
        <v>20</v>
      </c>
      <c r="B21" s="100" t="s">
        <v>19</v>
      </c>
      <c r="C21" s="98">
        <v>18970</v>
      </c>
      <c r="D21" s="98">
        <v>19902</v>
      </c>
      <c r="E21" s="98">
        <v>19987</v>
      </c>
      <c r="F21" s="98"/>
      <c r="G21" s="98"/>
      <c r="H21" s="98"/>
      <c r="I21" s="101">
        <f t="shared" si="0"/>
        <v>4.6894580223471316E-3</v>
      </c>
      <c r="J21" s="101">
        <f t="shared" si="1"/>
        <v>5.3610964681075381E-2</v>
      </c>
      <c r="K21" s="98">
        <f t="shared" si="2"/>
        <v>1017</v>
      </c>
      <c r="L21" s="102">
        <f t="shared" si="4"/>
        <v>8.7281902522335416E-3</v>
      </c>
      <c r="M21" s="99">
        <f t="shared" si="3"/>
        <v>85</v>
      </c>
      <c r="N21" s="99">
        <f t="shared" si="5"/>
        <v>0</v>
      </c>
    </row>
    <row r="22" spans="1:14">
      <c r="A22" s="103">
        <v>21</v>
      </c>
      <c r="B22" s="100" t="s">
        <v>20</v>
      </c>
      <c r="C22" s="98">
        <v>9536</v>
      </c>
      <c r="D22" s="98">
        <v>9946</v>
      </c>
      <c r="E22" s="98">
        <v>9814</v>
      </c>
      <c r="F22" s="98"/>
      <c r="G22" s="98"/>
      <c r="H22" s="98"/>
      <c r="I22" s="101">
        <f t="shared" si="0"/>
        <v>2.3026137505035649E-3</v>
      </c>
      <c r="J22" s="101">
        <f t="shared" si="1"/>
        <v>2.9152684563758389E-2</v>
      </c>
      <c r="K22" s="98">
        <f t="shared" si="2"/>
        <v>278</v>
      </c>
      <c r="L22" s="102">
        <f t="shared" si="4"/>
        <v>2.385876981436504E-3</v>
      </c>
      <c r="M22" s="99">
        <f t="shared" si="3"/>
        <v>-132</v>
      </c>
      <c r="N22" s="99">
        <f t="shared" si="5"/>
        <v>0</v>
      </c>
    </row>
    <row r="23" spans="1:14">
      <c r="A23" s="103">
        <v>22</v>
      </c>
      <c r="B23" s="100" t="s">
        <v>21</v>
      </c>
      <c r="C23" s="98">
        <v>44822</v>
      </c>
      <c r="D23" s="98">
        <v>43850</v>
      </c>
      <c r="E23" s="98">
        <v>43368</v>
      </c>
      <c r="F23" s="98"/>
      <c r="G23" s="98"/>
      <c r="H23" s="98"/>
      <c r="I23" s="101">
        <f t="shared" si="0"/>
        <v>1.0175234678198348E-2</v>
      </c>
      <c r="J23" s="101">
        <f t="shared" si="1"/>
        <v>-3.2439427067065284E-2</v>
      </c>
      <c r="K23" s="98">
        <f t="shared" si="2"/>
        <v>-1454</v>
      </c>
      <c r="L23" s="102">
        <f t="shared" si="4"/>
        <v>-1.2478651550390924E-2</v>
      </c>
      <c r="M23" s="99">
        <f t="shared" si="3"/>
        <v>-482</v>
      </c>
      <c r="N23" s="99">
        <f t="shared" si="5"/>
        <v>0</v>
      </c>
    </row>
    <row r="24" spans="1:14">
      <c r="A24" s="103">
        <v>23</v>
      </c>
      <c r="B24" s="100" t="s">
        <v>22</v>
      </c>
      <c r="C24" s="98">
        <v>30156</v>
      </c>
      <c r="D24" s="98">
        <v>28254</v>
      </c>
      <c r="E24" s="98">
        <v>27962</v>
      </c>
      <c r="F24" s="98"/>
      <c r="G24" s="98"/>
      <c r="H24" s="98"/>
      <c r="I24" s="101">
        <f t="shared" si="0"/>
        <v>6.5605956482148644E-3</v>
      </c>
      <c r="J24" s="101">
        <f t="shared" si="1"/>
        <v>-7.2755007295397273E-2</v>
      </c>
      <c r="K24" s="98">
        <f t="shared" si="2"/>
        <v>-2194</v>
      </c>
      <c r="L24" s="102">
        <f t="shared" si="4"/>
        <v>-1.8829547112488094E-2</v>
      </c>
      <c r="M24" s="99">
        <f t="shared" si="3"/>
        <v>-292</v>
      </c>
      <c r="N24" s="99">
        <f t="shared" si="5"/>
        <v>0</v>
      </c>
    </row>
    <row r="25" spans="1:14">
      <c r="A25" s="103">
        <v>24</v>
      </c>
      <c r="B25" s="100" t="s">
        <v>23</v>
      </c>
      <c r="C25" s="98">
        <v>12235</v>
      </c>
      <c r="D25" s="98">
        <v>11966</v>
      </c>
      <c r="E25" s="98">
        <v>11912</v>
      </c>
      <c r="F25" s="98"/>
      <c r="G25" s="98"/>
      <c r="H25" s="98"/>
      <c r="I25" s="101">
        <f t="shared" si="0"/>
        <v>2.7948578557161672E-3</v>
      </c>
      <c r="J25" s="101">
        <f t="shared" si="1"/>
        <v>-2.6399673069064159E-2</v>
      </c>
      <c r="K25" s="98">
        <f t="shared" si="2"/>
        <v>-323</v>
      </c>
      <c r="L25" s="102">
        <f t="shared" si="4"/>
        <v>-2.772080089942413E-3</v>
      </c>
      <c r="M25" s="99">
        <f t="shared" si="3"/>
        <v>-54</v>
      </c>
      <c r="N25" s="99">
        <f t="shared" si="5"/>
        <v>0</v>
      </c>
    </row>
    <row r="26" spans="1:14">
      <c r="A26" s="103">
        <v>25</v>
      </c>
      <c r="B26" s="100" t="s">
        <v>24</v>
      </c>
      <c r="C26" s="98">
        <v>57352</v>
      </c>
      <c r="D26" s="98">
        <v>55318</v>
      </c>
      <c r="E26" s="98">
        <v>55074</v>
      </c>
      <c r="F26" s="98"/>
      <c r="G26" s="98"/>
      <c r="H26" s="98"/>
      <c r="I26" s="101">
        <f t="shared" si="0"/>
        <v>1.2921759699942258E-2</v>
      </c>
      <c r="J26" s="101">
        <f t="shared" si="1"/>
        <v>-3.9719626168224297E-2</v>
      </c>
      <c r="K26" s="98">
        <f t="shared" si="2"/>
        <v>-2278</v>
      </c>
      <c r="L26" s="102">
        <f t="shared" si="4"/>
        <v>-1.9550459581699122E-2</v>
      </c>
      <c r="M26" s="99">
        <f t="shared" si="3"/>
        <v>-244</v>
      </c>
      <c r="N26" s="99">
        <f t="shared" si="5"/>
        <v>0</v>
      </c>
    </row>
    <row r="27" spans="1:14">
      <c r="A27" s="103">
        <v>26</v>
      </c>
      <c r="B27" s="100" t="s">
        <v>25</v>
      </c>
      <c r="C27" s="98">
        <v>12028</v>
      </c>
      <c r="D27" s="98">
        <v>11611</v>
      </c>
      <c r="E27" s="98">
        <v>11656</v>
      </c>
      <c r="F27" s="98"/>
      <c r="G27" s="98"/>
      <c r="H27" s="98"/>
      <c r="I27" s="101">
        <f t="shared" si="0"/>
        <v>2.7347937513622937E-3</v>
      </c>
      <c r="J27" s="101">
        <f t="shared" si="1"/>
        <v>-3.0927835051546393E-2</v>
      </c>
      <c r="K27" s="98">
        <f t="shared" si="2"/>
        <v>-372</v>
      </c>
      <c r="L27" s="102">
        <f t="shared" si="4"/>
        <v>-3.1926123636488468E-3</v>
      </c>
      <c r="M27" s="99">
        <f t="shared" si="3"/>
        <v>45</v>
      </c>
      <c r="N27" s="99">
        <f t="shared" si="5"/>
        <v>0</v>
      </c>
    </row>
    <row r="28" spans="1:14">
      <c r="A28" s="103">
        <v>27</v>
      </c>
      <c r="B28" s="100" t="s">
        <v>26</v>
      </c>
      <c r="C28" s="98">
        <v>34500</v>
      </c>
      <c r="D28" s="98">
        <v>33275</v>
      </c>
      <c r="E28" s="98">
        <v>33168</v>
      </c>
      <c r="F28" s="98"/>
      <c r="G28" s="98"/>
      <c r="H28" s="98"/>
      <c r="I28" s="101">
        <f t="shared" si="0"/>
        <v>7.7820555203487098E-3</v>
      </c>
      <c r="J28" s="101">
        <f t="shared" si="1"/>
        <v>-3.8608695652173911E-2</v>
      </c>
      <c r="K28" s="98">
        <f t="shared" si="2"/>
        <v>-1332</v>
      </c>
      <c r="L28" s="102">
        <f t="shared" si="4"/>
        <v>-1.1431612011774903E-2</v>
      </c>
      <c r="M28" s="99">
        <f t="shared" si="3"/>
        <v>-107</v>
      </c>
      <c r="N28" s="99">
        <f t="shared" si="5"/>
        <v>0</v>
      </c>
    </row>
    <row r="29" spans="1:14">
      <c r="A29" s="103">
        <v>28</v>
      </c>
      <c r="B29" s="100" t="s">
        <v>27</v>
      </c>
      <c r="C29" s="98">
        <v>23026</v>
      </c>
      <c r="D29" s="98">
        <v>22041</v>
      </c>
      <c r="E29" s="98">
        <v>21862</v>
      </c>
      <c r="F29" s="98"/>
      <c r="G29" s="98"/>
      <c r="H29" s="98"/>
      <c r="I29" s="101">
        <f t="shared" si="0"/>
        <v>5.1293806616577271E-3</v>
      </c>
      <c r="J29" s="101">
        <f t="shared" si="1"/>
        <v>-5.0551550421262921E-2</v>
      </c>
      <c r="K29" s="98">
        <f t="shared" si="2"/>
        <v>-1164</v>
      </c>
      <c r="L29" s="102">
        <f t="shared" si="4"/>
        <v>-9.9897870733528446E-3</v>
      </c>
      <c r="M29" s="99">
        <f t="shared" si="3"/>
        <v>-179</v>
      </c>
      <c r="N29" s="99">
        <f t="shared" si="5"/>
        <v>0</v>
      </c>
    </row>
    <row r="30" spans="1:14">
      <c r="A30" s="103">
        <v>29</v>
      </c>
      <c r="B30" s="100" t="s">
        <v>28</v>
      </c>
      <c r="C30" s="98">
        <v>34724</v>
      </c>
      <c r="D30" s="98">
        <v>34364</v>
      </c>
      <c r="E30" s="98">
        <v>34018</v>
      </c>
      <c r="F30" s="98"/>
      <c r="G30" s="98"/>
      <c r="H30" s="98"/>
      <c r="I30" s="101">
        <f t="shared" si="0"/>
        <v>7.9814871168361803E-3</v>
      </c>
      <c r="J30" s="101">
        <f t="shared" si="1"/>
        <v>-2.0331759013938487E-2</v>
      </c>
      <c r="K30" s="98">
        <f t="shared" si="2"/>
        <v>-706</v>
      </c>
      <c r="L30" s="102">
        <f t="shared" si="4"/>
        <v>-6.0590976578927041E-3</v>
      </c>
      <c r="M30" s="99">
        <f t="shared" si="3"/>
        <v>-346</v>
      </c>
      <c r="N30" s="99">
        <f t="shared" si="5"/>
        <v>0</v>
      </c>
    </row>
    <row r="31" spans="1:14">
      <c r="A31" s="103">
        <v>30</v>
      </c>
      <c r="B31" s="100" t="s">
        <v>29</v>
      </c>
      <c r="C31" s="98">
        <v>3993</v>
      </c>
      <c r="D31" s="98">
        <v>4640</v>
      </c>
      <c r="E31" s="98">
        <v>4685</v>
      </c>
      <c r="F31" s="98"/>
      <c r="G31" s="98"/>
      <c r="H31" s="98"/>
      <c r="I31" s="101">
        <f t="shared" si="0"/>
        <v>1.0992200347574078E-3</v>
      </c>
      <c r="J31" s="101">
        <f t="shared" si="1"/>
        <v>0.17330328074129728</v>
      </c>
      <c r="K31" s="98">
        <f t="shared" si="2"/>
        <v>692</v>
      </c>
      <c r="L31" s="102">
        <f t="shared" si="4"/>
        <v>5.9389455796908658E-3</v>
      </c>
      <c r="M31" s="99">
        <f t="shared" si="3"/>
        <v>45</v>
      </c>
      <c r="N31" s="99">
        <f t="shared" si="5"/>
        <v>0</v>
      </c>
    </row>
    <row r="32" spans="1:14">
      <c r="A32" s="103">
        <v>31</v>
      </c>
      <c r="B32" s="100" t="s">
        <v>30</v>
      </c>
      <c r="C32" s="98">
        <v>22857</v>
      </c>
      <c r="D32" s="98">
        <v>21937</v>
      </c>
      <c r="E32" s="98">
        <v>21783</v>
      </c>
      <c r="F32" s="98"/>
      <c r="G32" s="98"/>
      <c r="H32" s="98"/>
      <c r="I32" s="101">
        <f t="shared" si="0"/>
        <v>5.1108452544547742E-3</v>
      </c>
      <c r="J32" s="101">
        <f t="shared" si="1"/>
        <v>-4.6987793673710462E-2</v>
      </c>
      <c r="K32" s="98">
        <f t="shared" si="2"/>
        <v>-1074</v>
      </c>
      <c r="L32" s="102">
        <f t="shared" si="4"/>
        <v>-9.2173808563410266E-3</v>
      </c>
      <c r="M32" s="99">
        <f t="shared" si="3"/>
        <v>-154</v>
      </c>
      <c r="N32" s="99">
        <f t="shared" si="5"/>
        <v>0</v>
      </c>
    </row>
    <row r="33" spans="1:14">
      <c r="A33" s="103">
        <v>32</v>
      </c>
      <c r="B33" s="100" t="s">
        <v>31</v>
      </c>
      <c r="C33" s="98">
        <v>17712</v>
      </c>
      <c r="D33" s="98">
        <v>19319</v>
      </c>
      <c r="E33" s="98">
        <v>19177</v>
      </c>
      <c r="F33" s="98"/>
      <c r="G33" s="98"/>
      <c r="H33" s="98"/>
      <c r="I33" s="101">
        <f t="shared" si="0"/>
        <v>4.499411442164954E-3</v>
      </c>
      <c r="J33" s="101">
        <f t="shared" si="1"/>
        <v>8.271228545618789E-2</v>
      </c>
      <c r="K33" s="98">
        <f t="shared" si="2"/>
        <v>1465</v>
      </c>
      <c r="L33" s="102">
        <f t="shared" si="4"/>
        <v>1.2573056754692368E-2</v>
      </c>
      <c r="M33" s="99">
        <f t="shared" si="3"/>
        <v>-142</v>
      </c>
      <c r="N33" s="99">
        <f t="shared" si="5"/>
        <v>0</v>
      </c>
    </row>
    <row r="34" spans="1:14">
      <c r="A34" s="103">
        <v>33</v>
      </c>
      <c r="B34" s="100" t="s">
        <v>32</v>
      </c>
      <c r="C34" s="98">
        <v>18277</v>
      </c>
      <c r="D34" s="98">
        <v>17897</v>
      </c>
      <c r="E34" s="98">
        <v>17710</v>
      </c>
      <c r="F34" s="98"/>
      <c r="G34" s="98"/>
      <c r="H34" s="98"/>
      <c r="I34" s="101">
        <f t="shared" si="0"/>
        <v>4.1552159691683448E-3</v>
      </c>
      <c r="J34" s="101">
        <f t="shared" si="1"/>
        <v>-3.1022596706242817E-2</v>
      </c>
      <c r="K34" s="98">
        <f t="shared" si="2"/>
        <v>-567</v>
      </c>
      <c r="L34" s="102">
        <f t="shared" si="4"/>
        <v>-4.8661591671744523E-3</v>
      </c>
      <c r="M34" s="99">
        <f t="shared" si="3"/>
        <v>-187</v>
      </c>
      <c r="N34" s="99">
        <f t="shared" si="5"/>
        <v>0</v>
      </c>
    </row>
    <row r="35" spans="1:14">
      <c r="A35" s="103">
        <v>35</v>
      </c>
      <c r="B35" s="100" t="s">
        <v>33</v>
      </c>
      <c r="C35" s="98">
        <v>8530</v>
      </c>
      <c r="D35" s="98">
        <v>8754</v>
      </c>
      <c r="E35" s="98">
        <v>9058</v>
      </c>
      <c r="F35" s="98"/>
      <c r="G35" s="98"/>
      <c r="H35" s="98"/>
      <c r="I35" s="101">
        <f t="shared" si="0"/>
        <v>2.1252369423335328E-3</v>
      </c>
      <c r="J35" s="101">
        <f t="shared" si="1"/>
        <v>6.1899179366940213E-2</v>
      </c>
      <c r="K35" s="98">
        <f t="shared" si="2"/>
        <v>528</v>
      </c>
      <c r="L35" s="102">
        <f t="shared" si="4"/>
        <v>4.5314498064693313E-3</v>
      </c>
      <c r="M35" s="99">
        <f t="shared" si="3"/>
        <v>304</v>
      </c>
      <c r="N35" s="99">
        <f t="shared" si="5"/>
        <v>0</v>
      </c>
    </row>
    <row r="36" spans="1:14">
      <c r="A36" s="103">
        <v>36</v>
      </c>
      <c r="B36" s="100" t="s">
        <v>34</v>
      </c>
      <c r="C36" s="98">
        <v>1450</v>
      </c>
      <c r="D36" s="98">
        <v>1280</v>
      </c>
      <c r="E36" s="98">
        <v>1260</v>
      </c>
      <c r="F36" s="98"/>
      <c r="G36" s="98"/>
      <c r="H36" s="98"/>
      <c r="I36" s="101">
        <f t="shared" si="0"/>
        <v>2.9562801361672015E-4</v>
      </c>
      <c r="J36" s="101">
        <f t="shared" si="1"/>
        <v>-0.1310344827586207</v>
      </c>
      <c r="K36" s="98">
        <f t="shared" si="2"/>
        <v>-190</v>
      </c>
      <c r="L36" s="102">
        <f t="shared" si="4"/>
        <v>-1.6306353470249488E-3</v>
      </c>
      <c r="M36" s="99">
        <f t="shared" si="3"/>
        <v>-20</v>
      </c>
      <c r="N36" s="99">
        <f t="shared" si="5"/>
        <v>0</v>
      </c>
    </row>
    <row r="37" spans="1:14">
      <c r="A37" s="103">
        <v>37</v>
      </c>
      <c r="B37" s="100" t="s">
        <v>35</v>
      </c>
      <c r="C37" s="98">
        <v>1147</v>
      </c>
      <c r="D37" s="98">
        <v>887</v>
      </c>
      <c r="E37" s="98">
        <v>893</v>
      </c>
      <c r="F37" s="98"/>
      <c r="G37" s="98"/>
      <c r="H37" s="98"/>
      <c r="I37" s="101">
        <f t="shared" si="0"/>
        <v>2.095204890156596E-4</v>
      </c>
      <c r="J37" s="101">
        <f t="shared" si="1"/>
        <v>-0.22144725370531823</v>
      </c>
      <c r="K37" s="98">
        <f t="shared" si="2"/>
        <v>-254</v>
      </c>
      <c r="L37" s="102">
        <f t="shared" si="4"/>
        <v>-2.1799019902333525E-3</v>
      </c>
      <c r="M37" s="99">
        <f t="shared" si="3"/>
        <v>6</v>
      </c>
      <c r="N37" s="99">
        <f t="shared" si="5"/>
        <v>0</v>
      </c>
    </row>
    <row r="38" spans="1:14">
      <c r="A38" s="103">
        <v>38</v>
      </c>
      <c r="B38" s="100" t="s">
        <v>36</v>
      </c>
      <c r="C38" s="98">
        <v>8829</v>
      </c>
      <c r="D38" s="98">
        <v>7827</v>
      </c>
      <c r="E38" s="98">
        <v>7509</v>
      </c>
      <c r="F38" s="98"/>
      <c r="G38" s="98"/>
      <c r="H38" s="98"/>
      <c r="I38" s="101">
        <f t="shared" si="0"/>
        <v>1.7618021859110728E-3</v>
      </c>
      <c r="J38" s="101">
        <f t="shared" si="1"/>
        <v>-0.14950730547060823</v>
      </c>
      <c r="K38" s="98">
        <f t="shared" si="2"/>
        <v>-1320</v>
      </c>
      <c r="L38" s="102">
        <f t="shared" si="4"/>
        <v>-1.1328624516173329E-2</v>
      </c>
      <c r="M38" s="99">
        <f t="shared" si="3"/>
        <v>-318</v>
      </c>
      <c r="N38" s="99">
        <f t="shared" si="5"/>
        <v>0</v>
      </c>
    </row>
    <row r="39" spans="1:14">
      <c r="A39" s="103">
        <v>39</v>
      </c>
      <c r="B39" s="100" t="s">
        <v>37</v>
      </c>
      <c r="C39" s="98">
        <v>186</v>
      </c>
      <c r="D39" s="98">
        <v>196</v>
      </c>
      <c r="E39" s="98">
        <v>187</v>
      </c>
      <c r="F39" s="98"/>
      <c r="G39" s="98"/>
      <c r="H39" s="98"/>
      <c r="I39" s="101">
        <f t="shared" si="0"/>
        <v>4.387495122724339E-5</v>
      </c>
      <c r="J39" s="101">
        <f t="shared" si="1"/>
        <v>5.3763440860215058E-3</v>
      </c>
      <c r="K39" s="98">
        <f t="shared" si="2"/>
        <v>1</v>
      </c>
      <c r="L39" s="102">
        <f t="shared" si="4"/>
        <v>8.5822913001313098E-6</v>
      </c>
      <c r="M39" s="99">
        <f t="shared" si="3"/>
        <v>-9</v>
      </c>
      <c r="N39" s="99">
        <f t="shared" si="5"/>
        <v>0</v>
      </c>
    </row>
    <row r="40" spans="1:14">
      <c r="A40" s="103">
        <v>41</v>
      </c>
      <c r="B40" s="100" t="s">
        <v>38</v>
      </c>
      <c r="C40" s="98">
        <v>52267</v>
      </c>
      <c r="D40" s="98">
        <v>44510</v>
      </c>
      <c r="E40" s="98">
        <v>43084</v>
      </c>
      <c r="F40" s="98"/>
      <c r="G40" s="98"/>
      <c r="H40" s="98"/>
      <c r="I40" s="101">
        <f t="shared" si="0"/>
        <v>1.0108601062430771E-2</v>
      </c>
      <c r="J40" s="101">
        <f t="shared" si="1"/>
        <v>-0.17569403256356783</v>
      </c>
      <c r="K40" s="98">
        <f t="shared" si="2"/>
        <v>-9183</v>
      </c>
      <c r="L40" s="102">
        <f t="shared" si="4"/>
        <v>-7.8811181009105807E-2</v>
      </c>
      <c r="M40" s="99">
        <f t="shared" si="3"/>
        <v>-1426</v>
      </c>
      <c r="N40" s="99">
        <f t="shared" si="5"/>
        <v>0</v>
      </c>
    </row>
    <row r="41" spans="1:14">
      <c r="A41" s="103">
        <v>42</v>
      </c>
      <c r="B41" s="100" t="s">
        <v>39</v>
      </c>
      <c r="C41" s="98">
        <v>24594</v>
      </c>
      <c r="D41" s="98">
        <v>20040</v>
      </c>
      <c r="E41" s="98">
        <v>19003</v>
      </c>
      <c r="F41" s="98"/>
      <c r="G41" s="98"/>
      <c r="H41" s="98"/>
      <c r="I41" s="101">
        <f t="shared" si="0"/>
        <v>4.4585866212369313E-3</v>
      </c>
      <c r="J41" s="101">
        <f t="shared" si="1"/>
        <v>-0.22733186956168172</v>
      </c>
      <c r="K41" s="98">
        <f t="shared" si="2"/>
        <v>-5591</v>
      </c>
      <c r="L41" s="102">
        <f t="shared" si="4"/>
        <v>-4.7983590659034146E-2</v>
      </c>
      <c r="M41" s="99">
        <f t="shared" si="3"/>
        <v>-1037</v>
      </c>
      <c r="N41" s="99">
        <f t="shared" si="5"/>
        <v>0</v>
      </c>
    </row>
    <row r="42" spans="1:14">
      <c r="A42" s="103">
        <v>43</v>
      </c>
      <c r="B42" s="100" t="s">
        <v>40</v>
      </c>
      <c r="C42" s="98">
        <v>38913</v>
      </c>
      <c r="D42" s="98">
        <v>34940</v>
      </c>
      <c r="E42" s="98">
        <v>34213</v>
      </c>
      <c r="F42" s="98"/>
      <c r="G42" s="98"/>
      <c r="H42" s="98"/>
      <c r="I42" s="101">
        <f t="shared" si="0"/>
        <v>8.0272390713244813E-3</v>
      </c>
      <c r="J42" s="101">
        <f t="shared" si="1"/>
        <v>-0.12078225785727136</v>
      </c>
      <c r="K42" s="98">
        <f t="shared" si="2"/>
        <v>-4700</v>
      </c>
      <c r="L42" s="102">
        <f t="shared" si="4"/>
        <v>-4.0336769110617156E-2</v>
      </c>
      <c r="M42" s="99">
        <f t="shared" si="3"/>
        <v>-727</v>
      </c>
      <c r="N42" s="99">
        <f t="shared" si="5"/>
        <v>0</v>
      </c>
    </row>
    <row r="43" spans="1:14">
      <c r="A43" s="103">
        <v>45</v>
      </c>
      <c r="B43" s="100" t="s">
        <v>41</v>
      </c>
      <c r="C43" s="98">
        <v>38065</v>
      </c>
      <c r="D43" s="98">
        <v>36713</v>
      </c>
      <c r="E43" s="98">
        <v>36511</v>
      </c>
      <c r="F43" s="98"/>
      <c r="G43" s="98"/>
      <c r="H43" s="98"/>
      <c r="I43" s="101">
        <f t="shared" si="0"/>
        <v>8.5664082580635473E-3</v>
      </c>
      <c r="J43" s="101">
        <f t="shared" si="1"/>
        <v>-4.0824904768159725E-2</v>
      </c>
      <c r="K43" s="98">
        <f t="shared" si="2"/>
        <v>-1554</v>
      </c>
      <c r="L43" s="102">
        <f t="shared" si="4"/>
        <v>-1.3336880680404055E-2</v>
      </c>
      <c r="M43" s="99">
        <f t="shared" si="3"/>
        <v>-202</v>
      </c>
      <c r="N43" s="99">
        <f t="shared" si="5"/>
        <v>0</v>
      </c>
    </row>
    <row r="44" spans="1:14">
      <c r="A44" s="103">
        <v>46</v>
      </c>
      <c r="B44" s="100" t="s">
        <v>42</v>
      </c>
      <c r="C44" s="98">
        <v>208392</v>
      </c>
      <c r="D44" s="98">
        <v>208406</v>
      </c>
      <c r="E44" s="98">
        <v>208257</v>
      </c>
      <c r="F44" s="98"/>
      <c r="G44" s="98"/>
      <c r="H44" s="98"/>
      <c r="I44" s="101">
        <f t="shared" si="0"/>
        <v>4.8862383517283565E-2</v>
      </c>
      <c r="J44" s="101">
        <f t="shared" si="1"/>
        <v>-6.4781757457100077E-4</v>
      </c>
      <c r="K44" s="98">
        <f t="shared" si="2"/>
        <v>-135</v>
      </c>
      <c r="L44" s="102">
        <f t="shared" si="4"/>
        <v>-1.1586093255177268E-3</v>
      </c>
      <c r="M44" s="99">
        <f t="shared" si="3"/>
        <v>-149</v>
      </c>
      <c r="N44" s="99">
        <f t="shared" si="5"/>
        <v>0</v>
      </c>
    </row>
    <row r="45" spans="1:14">
      <c r="A45" s="103">
        <v>47</v>
      </c>
      <c r="B45" s="100" t="s">
        <v>43</v>
      </c>
      <c r="C45" s="98">
        <v>534839</v>
      </c>
      <c r="D45" s="98">
        <v>536450</v>
      </c>
      <c r="E45" s="98">
        <v>537061</v>
      </c>
      <c r="F45" s="98"/>
      <c r="G45" s="98"/>
      <c r="H45" s="98"/>
      <c r="I45" s="101">
        <f t="shared" si="0"/>
        <v>0.12600815604842011</v>
      </c>
      <c r="J45" s="101">
        <f t="shared" si="1"/>
        <v>4.1545212671476837E-3</v>
      </c>
      <c r="K45" s="98">
        <f t="shared" si="2"/>
        <v>2222</v>
      </c>
      <c r="L45" s="102">
        <f t="shared" si="4"/>
        <v>1.9069851268891769E-2</v>
      </c>
      <c r="M45" s="99">
        <f t="shared" si="3"/>
        <v>611</v>
      </c>
      <c r="N45" s="99">
        <f t="shared" si="5"/>
        <v>0</v>
      </c>
    </row>
    <row r="46" spans="1:14">
      <c r="A46" s="103">
        <v>49</v>
      </c>
      <c r="B46" s="100" t="s">
        <v>44</v>
      </c>
      <c r="C46" s="98">
        <v>44976</v>
      </c>
      <c r="D46" s="98">
        <v>45109</v>
      </c>
      <c r="E46" s="98">
        <v>44894</v>
      </c>
      <c r="F46" s="98"/>
      <c r="G46" s="98"/>
      <c r="H46" s="98"/>
      <c r="I46" s="101">
        <f t="shared" si="0"/>
        <v>1.0533273050245266E-2</v>
      </c>
      <c r="J46" s="101">
        <f t="shared" si="1"/>
        <v>-1.8231945926716472E-3</v>
      </c>
      <c r="K46" s="98">
        <f t="shared" si="2"/>
        <v>-82</v>
      </c>
      <c r="L46" s="102">
        <f t="shared" si="4"/>
        <v>-7.0374788661076734E-4</v>
      </c>
      <c r="M46" s="99">
        <f t="shared" si="3"/>
        <v>-215</v>
      </c>
      <c r="N46" s="99">
        <f t="shared" si="5"/>
        <v>0</v>
      </c>
    </row>
    <row r="47" spans="1:14">
      <c r="A47" s="103">
        <v>50</v>
      </c>
      <c r="B47" s="100" t="s">
        <v>45</v>
      </c>
      <c r="C47" s="98">
        <v>1467</v>
      </c>
      <c r="D47" s="98">
        <v>1653</v>
      </c>
      <c r="E47" s="98">
        <v>1652</v>
      </c>
      <c r="F47" s="98"/>
      <c r="G47" s="98"/>
      <c r="H47" s="98"/>
      <c r="I47" s="101">
        <f t="shared" si="0"/>
        <v>3.8760117340858865E-4</v>
      </c>
      <c r="J47" s="101">
        <f t="shared" si="1"/>
        <v>0.12610770279481937</v>
      </c>
      <c r="K47" s="98">
        <f t="shared" si="2"/>
        <v>185</v>
      </c>
      <c r="L47" s="102">
        <f t="shared" si="4"/>
        <v>1.5877238905242922E-3</v>
      </c>
      <c r="M47" s="99">
        <f t="shared" si="3"/>
        <v>-1</v>
      </c>
      <c r="N47" s="99">
        <f t="shared" si="5"/>
        <v>0</v>
      </c>
    </row>
    <row r="48" spans="1:14">
      <c r="A48" s="103">
        <v>51</v>
      </c>
      <c r="B48" s="100" t="s">
        <v>46</v>
      </c>
      <c r="C48" s="98">
        <v>12005</v>
      </c>
      <c r="D48" s="98">
        <v>13444</v>
      </c>
      <c r="E48" s="98">
        <v>13407</v>
      </c>
      <c r="F48" s="98"/>
      <c r="G48" s="98"/>
      <c r="H48" s="98"/>
      <c r="I48" s="101">
        <f t="shared" si="0"/>
        <v>3.1456228401264817E-3</v>
      </c>
      <c r="J48" s="101">
        <f t="shared" si="1"/>
        <v>0.11678467305289462</v>
      </c>
      <c r="K48" s="98">
        <f t="shared" si="2"/>
        <v>1402</v>
      </c>
      <c r="L48" s="102">
        <f t="shared" si="4"/>
        <v>1.2032372402784096E-2</v>
      </c>
      <c r="M48" s="99">
        <f t="shared" si="3"/>
        <v>-37</v>
      </c>
      <c r="N48" s="99">
        <f t="shared" si="5"/>
        <v>0</v>
      </c>
    </row>
    <row r="49" spans="1:14">
      <c r="A49" s="103">
        <v>52</v>
      </c>
      <c r="B49" s="100" t="s">
        <v>47</v>
      </c>
      <c r="C49" s="98">
        <v>48549</v>
      </c>
      <c r="D49" s="98">
        <v>50522</v>
      </c>
      <c r="E49" s="98">
        <v>50023</v>
      </c>
      <c r="F49" s="98"/>
      <c r="G49" s="98"/>
      <c r="H49" s="98"/>
      <c r="I49" s="101">
        <f t="shared" si="0"/>
        <v>1.1736666765991423E-2</v>
      </c>
      <c r="J49" s="101">
        <f t="shared" si="1"/>
        <v>3.0361078498012319E-2</v>
      </c>
      <c r="K49" s="98">
        <f t="shared" si="2"/>
        <v>1474</v>
      </c>
      <c r="L49" s="102">
        <f t="shared" si="4"/>
        <v>1.265029737639355E-2</v>
      </c>
      <c r="M49" s="99">
        <f t="shared" si="3"/>
        <v>-499</v>
      </c>
      <c r="N49" s="99">
        <f t="shared" si="5"/>
        <v>0</v>
      </c>
    </row>
    <row r="50" spans="1:14">
      <c r="A50" s="103">
        <v>53</v>
      </c>
      <c r="B50" s="100" t="s">
        <v>48</v>
      </c>
      <c r="C50" s="98">
        <v>9746</v>
      </c>
      <c r="D50" s="98">
        <v>11283</v>
      </c>
      <c r="E50" s="98">
        <v>11333</v>
      </c>
      <c r="F50" s="98"/>
      <c r="G50" s="98"/>
      <c r="H50" s="98"/>
      <c r="I50" s="101">
        <f t="shared" si="0"/>
        <v>2.6590097446970553E-3</v>
      </c>
      <c r="J50" s="101">
        <f t="shared" si="1"/>
        <v>0.1628360352965319</v>
      </c>
      <c r="K50" s="98">
        <f t="shared" si="2"/>
        <v>1587</v>
      </c>
      <c r="L50" s="102">
        <f t="shared" si="4"/>
        <v>1.3620096293308388E-2</v>
      </c>
      <c r="M50" s="99">
        <f t="shared" si="3"/>
        <v>50</v>
      </c>
      <c r="N50" s="99">
        <f t="shared" si="5"/>
        <v>0</v>
      </c>
    </row>
    <row r="51" spans="1:14">
      <c r="A51" s="103">
        <v>55</v>
      </c>
      <c r="B51" s="100" t="s">
        <v>49</v>
      </c>
      <c r="C51" s="98">
        <v>129633</v>
      </c>
      <c r="D51" s="98">
        <v>146577</v>
      </c>
      <c r="E51" s="98">
        <v>145134</v>
      </c>
      <c r="F51" s="98"/>
      <c r="G51" s="98"/>
      <c r="H51" s="98"/>
      <c r="I51" s="101">
        <f t="shared" si="0"/>
        <v>3.4052123911308782E-2</v>
      </c>
      <c r="J51" s="101">
        <f t="shared" si="1"/>
        <v>0.11957603388026197</v>
      </c>
      <c r="K51" s="98">
        <f t="shared" si="2"/>
        <v>15501</v>
      </c>
      <c r="L51" s="102">
        <f t="shared" si="4"/>
        <v>0.13303409744333541</v>
      </c>
      <c r="M51" s="99">
        <f t="shared" si="3"/>
        <v>-1443</v>
      </c>
      <c r="N51" s="99">
        <f t="shared" si="5"/>
        <v>0</v>
      </c>
    </row>
    <row r="52" spans="1:14">
      <c r="A52" s="103">
        <v>56</v>
      </c>
      <c r="B52" s="100" t="s">
        <v>50</v>
      </c>
      <c r="C52" s="98">
        <v>198803</v>
      </c>
      <c r="D52" s="98">
        <v>208896</v>
      </c>
      <c r="E52" s="98">
        <v>205102</v>
      </c>
      <c r="F52" s="98"/>
      <c r="G52" s="98"/>
      <c r="H52" s="98"/>
      <c r="I52" s="101">
        <f t="shared" si="0"/>
        <v>4.8122140356203602E-2</v>
      </c>
      <c r="J52" s="101">
        <f t="shared" si="1"/>
        <v>3.1684632525666112E-2</v>
      </c>
      <c r="K52" s="98">
        <f t="shared" si="2"/>
        <v>6299</v>
      </c>
      <c r="L52" s="102">
        <f t="shared" si="4"/>
        <v>5.4059852899527118E-2</v>
      </c>
      <c r="M52" s="99">
        <f t="shared" si="3"/>
        <v>-3794</v>
      </c>
      <c r="N52" s="99">
        <f t="shared" si="5"/>
        <v>0</v>
      </c>
    </row>
    <row r="53" spans="1:14">
      <c r="A53" s="103">
        <v>58</v>
      </c>
      <c r="B53" s="100" t="s">
        <v>51</v>
      </c>
      <c r="C53" s="98">
        <v>9153</v>
      </c>
      <c r="D53" s="98">
        <v>8712</v>
      </c>
      <c r="E53" s="98">
        <v>8732</v>
      </c>
      <c r="F53" s="98"/>
      <c r="G53" s="98"/>
      <c r="H53" s="98"/>
      <c r="I53" s="101">
        <f t="shared" si="0"/>
        <v>2.0487490594453973E-3</v>
      </c>
      <c r="J53" s="101">
        <f t="shared" si="1"/>
        <v>-4.5995848355730361E-2</v>
      </c>
      <c r="K53" s="98">
        <f t="shared" si="2"/>
        <v>-421</v>
      </c>
      <c r="L53" s="102">
        <f t="shared" si="4"/>
        <v>-3.613144637355281E-3</v>
      </c>
      <c r="M53" s="99">
        <f t="shared" si="3"/>
        <v>20</v>
      </c>
      <c r="N53" s="99">
        <f t="shared" si="5"/>
        <v>0</v>
      </c>
    </row>
    <row r="54" spans="1:14">
      <c r="A54" s="103">
        <v>59</v>
      </c>
      <c r="B54" s="100" t="s">
        <v>52</v>
      </c>
      <c r="C54" s="98">
        <v>5699</v>
      </c>
      <c r="D54" s="98">
        <v>6007</v>
      </c>
      <c r="E54" s="98">
        <v>6337</v>
      </c>
      <c r="F54" s="98"/>
      <c r="G54" s="98"/>
      <c r="H54" s="98"/>
      <c r="I54" s="101">
        <f t="shared" si="0"/>
        <v>1.4868212081659965E-3</v>
      </c>
      <c r="J54" s="101">
        <f t="shared" si="1"/>
        <v>0.11194946481838919</v>
      </c>
      <c r="K54" s="98">
        <f t="shared" si="2"/>
        <v>638</v>
      </c>
      <c r="L54" s="102">
        <f t="shared" si="4"/>
        <v>5.4755018494837748E-3</v>
      </c>
      <c r="M54" s="99">
        <f t="shared" si="3"/>
        <v>330</v>
      </c>
      <c r="N54" s="99">
        <f t="shared" si="5"/>
        <v>0</v>
      </c>
    </row>
    <row r="55" spans="1:14">
      <c r="A55" s="103">
        <v>60</v>
      </c>
      <c r="B55" s="100" t="s">
        <v>53</v>
      </c>
      <c r="C55" s="98">
        <v>3104</v>
      </c>
      <c r="D55" s="98">
        <v>2980</v>
      </c>
      <c r="E55" s="98">
        <v>2937</v>
      </c>
      <c r="F55" s="98"/>
      <c r="G55" s="98"/>
      <c r="H55" s="98"/>
      <c r="I55" s="101">
        <f t="shared" si="0"/>
        <v>6.8909482221611671E-4</v>
      </c>
      <c r="J55" s="101">
        <f t="shared" si="1"/>
        <v>-5.380154639175258E-2</v>
      </c>
      <c r="K55" s="98">
        <f t="shared" si="2"/>
        <v>-167</v>
      </c>
      <c r="L55" s="102">
        <f t="shared" si="4"/>
        <v>-1.4332426471219287E-3</v>
      </c>
      <c r="M55" s="99">
        <f t="shared" si="3"/>
        <v>-43</v>
      </c>
      <c r="N55" s="99">
        <f t="shared" si="5"/>
        <v>0</v>
      </c>
    </row>
    <row r="56" spans="1:14">
      <c r="A56" s="103">
        <v>61</v>
      </c>
      <c r="B56" s="100" t="s">
        <v>54</v>
      </c>
      <c r="C56" s="98">
        <v>7943</v>
      </c>
      <c r="D56" s="98">
        <v>8732</v>
      </c>
      <c r="E56" s="98">
        <v>8653</v>
      </c>
      <c r="F56" s="98"/>
      <c r="G56" s="98"/>
      <c r="H56" s="98"/>
      <c r="I56" s="101">
        <f t="shared" si="0"/>
        <v>2.030213652242444E-3</v>
      </c>
      <c r="J56" s="101">
        <f t="shared" si="1"/>
        <v>8.9386881530907722E-2</v>
      </c>
      <c r="K56" s="98">
        <f t="shared" si="2"/>
        <v>710</v>
      </c>
      <c r="L56" s="102">
        <f t="shared" si="4"/>
        <v>6.0934268230932297E-3</v>
      </c>
      <c r="M56" s="99">
        <f t="shared" si="3"/>
        <v>-79</v>
      </c>
      <c r="N56" s="99">
        <f t="shared" si="5"/>
        <v>0</v>
      </c>
    </row>
    <row r="57" spans="1:14">
      <c r="A57" s="103">
        <v>62</v>
      </c>
      <c r="B57" s="100" t="s">
        <v>55</v>
      </c>
      <c r="C57" s="98">
        <v>25936</v>
      </c>
      <c r="D57" s="98">
        <v>29993</v>
      </c>
      <c r="E57" s="98">
        <v>30258</v>
      </c>
      <c r="F57" s="98"/>
      <c r="G57" s="98"/>
      <c r="H57" s="98"/>
      <c r="I57" s="101">
        <f t="shared" si="0"/>
        <v>7.0992955841386656E-3</v>
      </c>
      <c r="J57" s="101">
        <f t="shared" si="1"/>
        <v>0.16664096236890807</v>
      </c>
      <c r="K57" s="98">
        <f t="shared" si="2"/>
        <v>4322</v>
      </c>
      <c r="L57" s="102">
        <f t="shared" si="4"/>
        <v>3.7092662999167518E-2</v>
      </c>
      <c r="M57" s="99">
        <f t="shared" si="3"/>
        <v>265</v>
      </c>
      <c r="N57" s="99">
        <f t="shared" si="5"/>
        <v>0</v>
      </c>
    </row>
    <row r="58" spans="1:14">
      <c r="A58" s="103">
        <v>63</v>
      </c>
      <c r="B58" s="100" t="s">
        <v>56</v>
      </c>
      <c r="C58" s="98">
        <v>23717</v>
      </c>
      <c r="D58" s="98">
        <v>24083</v>
      </c>
      <c r="E58" s="98">
        <v>24120</v>
      </c>
      <c r="F58" s="98"/>
      <c r="G58" s="98"/>
      <c r="H58" s="98"/>
      <c r="I58" s="101">
        <f t="shared" si="0"/>
        <v>5.6591648320915003E-3</v>
      </c>
      <c r="J58" s="101">
        <f t="shared" si="1"/>
        <v>1.6992031032592655E-2</v>
      </c>
      <c r="K58" s="98">
        <f t="shared" si="2"/>
        <v>403</v>
      </c>
      <c r="L58" s="102">
        <f t="shared" si="4"/>
        <v>3.4586633939529174E-3</v>
      </c>
      <c r="M58" s="99">
        <f t="shared" si="3"/>
        <v>37</v>
      </c>
      <c r="N58" s="99">
        <f t="shared" si="5"/>
        <v>0</v>
      </c>
    </row>
    <row r="59" spans="1:14">
      <c r="A59" s="103">
        <v>64</v>
      </c>
      <c r="B59" s="100" t="s">
        <v>57</v>
      </c>
      <c r="C59" s="98">
        <v>38846</v>
      </c>
      <c r="D59" s="98">
        <v>38413</v>
      </c>
      <c r="E59" s="98">
        <v>38271</v>
      </c>
      <c r="F59" s="98"/>
      <c r="G59" s="98"/>
      <c r="H59" s="98"/>
      <c r="I59" s="101">
        <f t="shared" si="0"/>
        <v>8.9793489754964265E-3</v>
      </c>
      <c r="J59" s="101">
        <f t="shared" si="1"/>
        <v>-1.4802038819955723E-2</v>
      </c>
      <c r="K59" s="98">
        <f t="shared" si="2"/>
        <v>-575</v>
      </c>
      <c r="L59" s="102">
        <f t="shared" si="4"/>
        <v>-4.9348174975755027E-3</v>
      </c>
      <c r="M59" s="99">
        <f t="shared" si="3"/>
        <v>-142</v>
      </c>
      <c r="N59" s="99">
        <f t="shared" si="5"/>
        <v>0</v>
      </c>
    </row>
    <row r="60" spans="1:14">
      <c r="A60" s="103">
        <v>65</v>
      </c>
      <c r="B60" s="100" t="s">
        <v>58</v>
      </c>
      <c r="C60" s="98">
        <v>13295</v>
      </c>
      <c r="D60" s="98">
        <v>12605</v>
      </c>
      <c r="E60" s="98">
        <v>12497</v>
      </c>
      <c r="F60" s="98"/>
      <c r="G60" s="98"/>
      <c r="H60" s="98"/>
      <c r="I60" s="101">
        <f t="shared" si="0"/>
        <v>2.9321137191810728E-3</v>
      </c>
      <c r="J60" s="101">
        <f t="shared" si="1"/>
        <v>-6.0022564874012786E-2</v>
      </c>
      <c r="K60" s="98">
        <f t="shared" si="2"/>
        <v>-798</v>
      </c>
      <c r="L60" s="102">
        <f t="shared" si="4"/>
        <v>-6.8486684575047845E-3</v>
      </c>
      <c r="M60" s="99">
        <f t="shared" si="3"/>
        <v>-108</v>
      </c>
      <c r="N60" s="99">
        <f t="shared" si="5"/>
        <v>0</v>
      </c>
    </row>
    <row r="61" spans="1:14">
      <c r="A61" s="103">
        <v>66</v>
      </c>
      <c r="B61" s="100" t="s">
        <v>59</v>
      </c>
      <c r="C61" s="98">
        <v>24940</v>
      </c>
      <c r="D61" s="98">
        <v>25540</v>
      </c>
      <c r="E61" s="98">
        <v>25274</v>
      </c>
      <c r="F61" s="98"/>
      <c r="G61" s="98"/>
      <c r="H61" s="98"/>
      <c r="I61" s="101">
        <f t="shared" si="0"/>
        <v>5.9299225524991946E-3</v>
      </c>
      <c r="J61" s="101">
        <f t="shared" si="1"/>
        <v>1.3392141138732959E-2</v>
      </c>
      <c r="K61" s="98">
        <f t="shared" si="2"/>
        <v>334</v>
      </c>
      <c r="L61" s="102">
        <f t="shared" si="4"/>
        <v>2.8664852942438574E-3</v>
      </c>
      <c r="M61" s="99">
        <f t="shared" si="3"/>
        <v>-266</v>
      </c>
      <c r="N61" s="99">
        <f t="shared" si="5"/>
        <v>0</v>
      </c>
    </row>
    <row r="62" spans="1:14">
      <c r="A62" s="103">
        <v>68</v>
      </c>
      <c r="B62" s="100" t="s">
        <v>60</v>
      </c>
      <c r="C62" s="98">
        <v>33830</v>
      </c>
      <c r="D62" s="98">
        <v>35370</v>
      </c>
      <c r="E62" s="98">
        <v>35161</v>
      </c>
      <c r="F62" s="98"/>
      <c r="G62" s="98"/>
      <c r="H62" s="98"/>
      <c r="I62" s="101">
        <f t="shared" si="0"/>
        <v>8.2496639577599191E-3</v>
      </c>
      <c r="J62" s="101">
        <f t="shared" si="1"/>
        <v>3.9343777712089863E-2</v>
      </c>
      <c r="K62" s="98">
        <f t="shared" si="2"/>
        <v>1331</v>
      </c>
      <c r="L62" s="102">
        <f t="shared" si="4"/>
        <v>1.1423029720474773E-2</v>
      </c>
      <c r="M62" s="99">
        <f t="shared" si="3"/>
        <v>-209</v>
      </c>
      <c r="N62" s="99">
        <f t="shared" si="5"/>
        <v>0</v>
      </c>
    </row>
    <row r="63" spans="1:14">
      <c r="A63" s="103">
        <v>69</v>
      </c>
      <c r="B63" s="100" t="s">
        <v>61</v>
      </c>
      <c r="C63" s="98">
        <v>82050</v>
      </c>
      <c r="D63" s="98">
        <v>86722</v>
      </c>
      <c r="E63" s="98">
        <v>85580</v>
      </c>
      <c r="F63" s="98"/>
      <c r="G63" s="98"/>
      <c r="H63" s="98"/>
      <c r="I63" s="101">
        <f t="shared" si="0"/>
        <v>2.0079242385173737E-2</v>
      </c>
      <c r="J63" s="101">
        <f t="shared" si="1"/>
        <v>4.302254722730043E-2</v>
      </c>
      <c r="K63" s="98">
        <f t="shared" si="2"/>
        <v>3530</v>
      </c>
      <c r="L63" s="102">
        <f t="shared" si="4"/>
        <v>3.0295488289463521E-2</v>
      </c>
      <c r="M63" s="99">
        <f t="shared" si="3"/>
        <v>-1142</v>
      </c>
      <c r="N63" s="99">
        <f t="shared" si="5"/>
        <v>0</v>
      </c>
    </row>
    <row r="64" spans="1:14">
      <c r="A64" s="103">
        <v>70</v>
      </c>
      <c r="B64" s="100" t="s">
        <v>62</v>
      </c>
      <c r="C64" s="98">
        <v>99340</v>
      </c>
      <c r="D64" s="98">
        <v>88011</v>
      </c>
      <c r="E64" s="98">
        <v>100055</v>
      </c>
      <c r="F64" s="98"/>
      <c r="G64" s="98"/>
      <c r="H64" s="98"/>
      <c r="I64" s="101">
        <f t="shared" si="0"/>
        <v>2.3475445160651535E-2</v>
      </c>
      <c r="J64" s="101">
        <f t="shared" si="1"/>
        <v>7.1975035232534727E-3</v>
      </c>
      <c r="K64" s="98">
        <f t="shared" si="2"/>
        <v>715</v>
      </c>
      <c r="L64" s="102">
        <f t="shared" si="4"/>
        <v>6.1363382795938861E-3</v>
      </c>
      <c r="M64" s="99">
        <f t="shared" si="3"/>
        <v>12044</v>
      </c>
      <c r="N64" s="99">
        <f t="shared" si="5"/>
        <v>0</v>
      </c>
    </row>
    <row r="65" spans="1:14">
      <c r="A65" s="103">
        <v>71</v>
      </c>
      <c r="B65" s="100" t="s">
        <v>63</v>
      </c>
      <c r="C65" s="98">
        <v>51132</v>
      </c>
      <c r="D65" s="98">
        <v>46861</v>
      </c>
      <c r="E65" s="98">
        <v>46050</v>
      </c>
      <c r="F65" s="98"/>
      <c r="G65" s="98"/>
      <c r="H65" s="98"/>
      <c r="I65" s="101">
        <f t="shared" si="0"/>
        <v>1.0804500021468225E-2</v>
      </c>
      <c r="J65" s="101">
        <f t="shared" si="1"/>
        <v>-9.9389814597512324E-2</v>
      </c>
      <c r="K65" s="98">
        <f t="shared" si="2"/>
        <v>-5082</v>
      </c>
      <c r="L65" s="102">
        <f t="shared" si="4"/>
        <v>-4.3615204387267313E-2</v>
      </c>
      <c r="M65" s="99">
        <f t="shared" si="3"/>
        <v>-811</v>
      </c>
      <c r="N65" s="99">
        <f t="shared" si="5"/>
        <v>0</v>
      </c>
    </row>
    <row r="66" spans="1:14">
      <c r="A66" s="103">
        <v>72</v>
      </c>
      <c r="B66" s="100" t="s">
        <v>64</v>
      </c>
      <c r="C66" s="98">
        <v>4886</v>
      </c>
      <c r="D66" s="98">
        <v>4944</v>
      </c>
      <c r="E66" s="98">
        <v>4945</v>
      </c>
      <c r="F66" s="98"/>
      <c r="G66" s="98"/>
      <c r="H66" s="98"/>
      <c r="I66" s="101">
        <f t="shared" si="0"/>
        <v>1.1602226407418106E-3</v>
      </c>
      <c r="J66" s="101">
        <f t="shared" si="1"/>
        <v>1.2075317232910356E-2</v>
      </c>
      <c r="K66" s="98">
        <f t="shared" si="2"/>
        <v>59</v>
      </c>
      <c r="L66" s="102">
        <f t="shared" si="4"/>
        <v>5.0635518670774724E-4</v>
      </c>
      <c r="M66" s="99">
        <f t="shared" si="3"/>
        <v>1</v>
      </c>
      <c r="N66" s="99">
        <f t="shared" si="5"/>
        <v>0</v>
      </c>
    </row>
    <row r="67" spans="1:14">
      <c r="A67" s="103">
        <v>73</v>
      </c>
      <c r="B67" s="100" t="s">
        <v>65</v>
      </c>
      <c r="C67" s="98">
        <v>25788</v>
      </c>
      <c r="D67" s="98">
        <v>23838</v>
      </c>
      <c r="E67" s="98">
        <v>25093</v>
      </c>
      <c r="F67" s="98"/>
      <c r="G67" s="98"/>
      <c r="H67" s="98"/>
      <c r="I67" s="101">
        <f t="shared" ref="I67:I92" si="6">E67/$E$92</f>
        <v>5.887455353717745E-3</v>
      </c>
      <c r="J67" s="101">
        <f t="shared" ref="J67:J92" si="7">(E67-C67)/C67</f>
        <v>-2.6950519621529393E-2</v>
      </c>
      <c r="K67" s="98">
        <f t="shared" ref="K67:K92" si="8">E67-C67</f>
        <v>-695</v>
      </c>
      <c r="L67" s="102">
        <f t="shared" si="4"/>
        <v>-5.9646924535912598E-3</v>
      </c>
      <c r="M67" s="99">
        <f t="shared" ref="M67:M92" si="9">E67-D67</f>
        <v>1255</v>
      </c>
      <c r="N67" s="99">
        <f t="shared" si="5"/>
        <v>0</v>
      </c>
    </row>
    <row r="68" spans="1:14">
      <c r="A68" s="103">
        <v>74</v>
      </c>
      <c r="B68" s="100" t="s">
        <v>66</v>
      </c>
      <c r="C68" s="98">
        <v>17091</v>
      </c>
      <c r="D68" s="98">
        <v>16649</v>
      </c>
      <c r="E68" s="98">
        <v>16696</v>
      </c>
      <c r="F68" s="98"/>
      <c r="G68" s="98"/>
      <c r="H68" s="98"/>
      <c r="I68" s="101">
        <f t="shared" si="6"/>
        <v>3.9173058058291745E-3</v>
      </c>
      <c r="J68" s="101">
        <f t="shared" si="7"/>
        <v>-2.3111579193727694E-2</v>
      </c>
      <c r="K68" s="98">
        <f t="shared" si="8"/>
        <v>-395</v>
      </c>
      <c r="L68" s="102">
        <f t="shared" ref="L68:L92" si="10">K68/$K$92</f>
        <v>-3.3900050635518671E-3</v>
      </c>
      <c r="M68" s="99">
        <f t="shared" si="9"/>
        <v>47</v>
      </c>
      <c r="N68" s="99">
        <f t="shared" ref="N68:N92" si="11">H68-G68</f>
        <v>0</v>
      </c>
    </row>
    <row r="69" spans="1:14">
      <c r="A69" s="103">
        <v>75</v>
      </c>
      <c r="B69" s="100" t="s">
        <v>67</v>
      </c>
      <c r="C69" s="98">
        <v>3267</v>
      </c>
      <c r="D69" s="98">
        <v>3352</v>
      </c>
      <c r="E69" s="98">
        <v>3336</v>
      </c>
      <c r="F69" s="98"/>
      <c r="G69" s="98"/>
      <c r="H69" s="98"/>
      <c r="I69" s="101">
        <f t="shared" si="6"/>
        <v>7.8271035986141144E-4</v>
      </c>
      <c r="J69" s="101">
        <f t="shared" si="7"/>
        <v>2.1120293847566574E-2</v>
      </c>
      <c r="K69" s="98">
        <f t="shared" si="8"/>
        <v>69</v>
      </c>
      <c r="L69" s="102">
        <f t="shared" si="10"/>
        <v>5.921780997090603E-4</v>
      </c>
      <c r="M69" s="99">
        <f t="shared" si="9"/>
        <v>-16</v>
      </c>
      <c r="N69" s="99">
        <f t="shared" si="11"/>
        <v>0</v>
      </c>
    </row>
    <row r="70" spans="1:14">
      <c r="A70" s="103">
        <v>77</v>
      </c>
      <c r="B70" s="100" t="s">
        <v>68</v>
      </c>
      <c r="C70" s="98">
        <v>6771</v>
      </c>
      <c r="D70" s="98">
        <v>5904</v>
      </c>
      <c r="E70" s="98">
        <v>5854</v>
      </c>
      <c r="F70" s="98"/>
      <c r="G70" s="98"/>
      <c r="H70" s="98"/>
      <c r="I70" s="101">
        <f t="shared" si="6"/>
        <v>1.3734971362795872E-3</v>
      </c>
      <c r="J70" s="101">
        <f t="shared" si="7"/>
        <v>-0.13543051247969282</v>
      </c>
      <c r="K70" s="98">
        <f t="shared" si="8"/>
        <v>-917</v>
      </c>
      <c r="L70" s="102">
        <f t="shared" si="10"/>
        <v>-7.8699611222204108E-3</v>
      </c>
      <c r="M70" s="99">
        <f t="shared" si="9"/>
        <v>-50</v>
      </c>
      <c r="N70" s="99">
        <f t="shared" si="11"/>
        <v>0</v>
      </c>
    </row>
    <row r="71" spans="1:14">
      <c r="A71" s="103">
        <v>78</v>
      </c>
      <c r="B71" s="100" t="s">
        <v>69</v>
      </c>
      <c r="C71" s="98">
        <v>20547</v>
      </c>
      <c r="D71" s="98">
        <v>21567</v>
      </c>
      <c r="E71" s="98">
        <v>22616</v>
      </c>
      <c r="F71" s="98"/>
      <c r="G71" s="98"/>
      <c r="H71" s="98"/>
      <c r="I71" s="101">
        <f t="shared" si="6"/>
        <v>5.3062882190124949E-3</v>
      </c>
      <c r="J71" s="101">
        <f t="shared" si="7"/>
        <v>0.10069596534773934</v>
      </c>
      <c r="K71" s="98">
        <f t="shared" si="8"/>
        <v>2069</v>
      </c>
      <c r="L71" s="102">
        <f t="shared" si="10"/>
        <v>1.7756760699971678E-2</v>
      </c>
      <c r="M71" s="99">
        <f t="shared" si="9"/>
        <v>1049</v>
      </c>
      <c r="N71" s="99">
        <f t="shared" si="11"/>
        <v>0</v>
      </c>
    </row>
    <row r="72" spans="1:14">
      <c r="A72" s="103">
        <v>79</v>
      </c>
      <c r="B72" s="100" t="s">
        <v>70</v>
      </c>
      <c r="C72" s="98">
        <v>20992</v>
      </c>
      <c r="D72" s="98">
        <v>23475</v>
      </c>
      <c r="E72" s="98">
        <v>23381</v>
      </c>
      <c r="F72" s="98"/>
      <c r="G72" s="98"/>
      <c r="H72" s="98"/>
      <c r="I72" s="101">
        <f t="shared" si="6"/>
        <v>5.4857766558512175E-3</v>
      </c>
      <c r="J72" s="101">
        <f t="shared" si="7"/>
        <v>0.11380525914634146</v>
      </c>
      <c r="K72" s="98">
        <f t="shared" si="8"/>
        <v>2389</v>
      </c>
      <c r="L72" s="102">
        <f t="shared" si="10"/>
        <v>2.0503093916013699E-2</v>
      </c>
      <c r="M72" s="99">
        <f t="shared" si="9"/>
        <v>-94</v>
      </c>
      <c r="N72" s="99">
        <f t="shared" si="11"/>
        <v>0</v>
      </c>
    </row>
    <row r="73" spans="1:14">
      <c r="A73" s="103">
        <v>80</v>
      </c>
      <c r="B73" s="100" t="s">
        <v>71</v>
      </c>
      <c r="C73" s="98">
        <v>39868</v>
      </c>
      <c r="D73" s="98">
        <v>38473</v>
      </c>
      <c r="E73" s="98">
        <v>41336</v>
      </c>
      <c r="F73" s="98"/>
      <c r="G73" s="98"/>
      <c r="H73" s="98"/>
      <c r="I73" s="101">
        <f t="shared" si="6"/>
        <v>9.6984758498894798E-3</v>
      </c>
      <c r="J73" s="101">
        <f t="shared" si="7"/>
        <v>3.6821510986254642E-2</v>
      </c>
      <c r="K73" s="98">
        <f t="shared" si="8"/>
        <v>1468</v>
      </c>
      <c r="L73" s="102">
        <f t="shared" si="10"/>
        <v>1.2598803628592762E-2</v>
      </c>
      <c r="M73" s="99">
        <f t="shared" si="9"/>
        <v>2863</v>
      </c>
      <c r="N73" s="99">
        <f t="shared" si="11"/>
        <v>0</v>
      </c>
    </row>
    <row r="74" spans="1:14">
      <c r="A74" s="103">
        <v>81</v>
      </c>
      <c r="B74" s="100" t="s">
        <v>72</v>
      </c>
      <c r="C74" s="98">
        <v>259148</v>
      </c>
      <c r="D74" s="98">
        <v>225718</v>
      </c>
      <c r="E74" s="98">
        <v>223866</v>
      </c>
      <c r="F74" s="98"/>
      <c r="G74" s="98"/>
      <c r="H74" s="98"/>
      <c r="I74" s="101">
        <f t="shared" si="6"/>
        <v>5.2524651505016409E-2</v>
      </c>
      <c r="J74" s="101">
        <f t="shared" si="7"/>
        <v>-0.13614614042940715</v>
      </c>
      <c r="K74" s="98">
        <f t="shared" si="8"/>
        <v>-35282</v>
      </c>
      <c r="L74" s="102">
        <f t="shared" si="10"/>
        <v>-0.30280040165123284</v>
      </c>
      <c r="M74" s="99">
        <f t="shared" si="9"/>
        <v>-1852</v>
      </c>
      <c r="N74" s="99">
        <f t="shared" si="11"/>
        <v>0</v>
      </c>
    </row>
    <row r="75" spans="1:14">
      <c r="A75" s="103">
        <v>82</v>
      </c>
      <c r="B75" s="100" t="s">
        <v>73</v>
      </c>
      <c r="C75" s="98">
        <v>198610</v>
      </c>
      <c r="D75" s="98">
        <v>199556</v>
      </c>
      <c r="E75" s="98">
        <v>201904</v>
      </c>
      <c r="F75" s="98"/>
      <c r="G75" s="98"/>
      <c r="H75" s="98"/>
      <c r="I75" s="101">
        <f t="shared" si="6"/>
        <v>4.737180830259545E-2</v>
      </c>
      <c r="J75" s="101">
        <f t="shared" si="7"/>
        <v>1.6585267609888727E-2</v>
      </c>
      <c r="K75" s="98">
        <f t="shared" si="8"/>
        <v>3294</v>
      </c>
      <c r="L75" s="102">
        <f t="shared" si="10"/>
        <v>2.8270067542632532E-2</v>
      </c>
      <c r="M75" s="99">
        <f t="shared" si="9"/>
        <v>2348</v>
      </c>
      <c r="N75" s="99">
        <f t="shared" si="11"/>
        <v>0</v>
      </c>
    </row>
    <row r="76" spans="1:14">
      <c r="A76" s="103">
        <v>84</v>
      </c>
      <c r="B76" s="100" t="s">
        <v>74</v>
      </c>
      <c r="C76" s="98">
        <v>33258</v>
      </c>
      <c r="D76" s="98">
        <v>39999</v>
      </c>
      <c r="E76" s="98">
        <v>42315</v>
      </c>
      <c r="F76" s="98"/>
      <c r="G76" s="98"/>
      <c r="H76" s="98"/>
      <c r="I76" s="101">
        <f t="shared" si="6"/>
        <v>9.9281741239615178E-3</v>
      </c>
      <c r="J76" s="101">
        <f t="shared" si="7"/>
        <v>0.27232545552949666</v>
      </c>
      <c r="K76" s="98">
        <f t="shared" si="8"/>
        <v>9057</v>
      </c>
      <c r="L76" s="102">
        <f t="shared" si="10"/>
        <v>7.7729812305289261E-2</v>
      </c>
      <c r="M76" s="99">
        <f t="shared" si="9"/>
        <v>2316</v>
      </c>
      <c r="N76" s="99">
        <f t="shared" si="11"/>
        <v>0</v>
      </c>
    </row>
    <row r="77" spans="1:14">
      <c r="A77" s="103">
        <v>85</v>
      </c>
      <c r="B77" s="100" t="s">
        <v>75</v>
      </c>
      <c r="C77" s="98">
        <v>254159</v>
      </c>
      <c r="D77" s="98">
        <v>299276</v>
      </c>
      <c r="E77" s="98">
        <v>296210</v>
      </c>
      <c r="F77" s="98"/>
      <c r="G77" s="98"/>
      <c r="H77" s="98"/>
      <c r="I77" s="101">
        <f t="shared" si="6"/>
        <v>6.9498391994768788E-2</v>
      </c>
      <c r="J77" s="101">
        <f t="shared" si="7"/>
        <v>0.16545154804669518</v>
      </c>
      <c r="K77" s="98">
        <f t="shared" si="8"/>
        <v>42051</v>
      </c>
      <c r="L77" s="102">
        <f t="shared" si="10"/>
        <v>0.36089393146182169</v>
      </c>
      <c r="M77" s="99">
        <f t="shared" si="9"/>
        <v>-3066</v>
      </c>
      <c r="N77" s="99">
        <f t="shared" si="11"/>
        <v>0</v>
      </c>
    </row>
    <row r="78" spans="1:14">
      <c r="A78" s="103">
        <v>86</v>
      </c>
      <c r="B78" s="100" t="s">
        <v>76</v>
      </c>
      <c r="C78" s="98">
        <v>281078</v>
      </c>
      <c r="D78" s="98">
        <v>339811</v>
      </c>
      <c r="E78" s="98">
        <v>339398</v>
      </c>
      <c r="F78" s="98"/>
      <c r="G78" s="98"/>
      <c r="H78" s="98"/>
      <c r="I78" s="101">
        <f t="shared" si="6"/>
        <v>7.9631394099593328E-2</v>
      </c>
      <c r="J78" s="101">
        <f t="shared" si="7"/>
        <v>0.20748688976013777</v>
      </c>
      <c r="K78" s="98">
        <f t="shared" si="8"/>
        <v>58320</v>
      </c>
      <c r="L78" s="102">
        <f t="shared" si="10"/>
        <v>0.50051922862365794</v>
      </c>
      <c r="M78" s="99">
        <f t="shared" si="9"/>
        <v>-413</v>
      </c>
      <c r="N78" s="99">
        <f t="shared" si="11"/>
        <v>0</v>
      </c>
    </row>
    <row r="79" spans="1:14">
      <c r="A79" s="103">
        <v>87</v>
      </c>
      <c r="B79" s="100" t="s">
        <v>77</v>
      </c>
      <c r="C79" s="99">
        <v>22119</v>
      </c>
      <c r="D79" s="99">
        <v>23328</v>
      </c>
      <c r="E79" s="99">
        <v>23395</v>
      </c>
      <c r="F79" s="99"/>
      <c r="G79" s="99"/>
      <c r="H79" s="99"/>
      <c r="I79" s="101">
        <f t="shared" si="6"/>
        <v>5.4890614115580697E-3</v>
      </c>
      <c r="J79" s="101">
        <f t="shared" si="7"/>
        <v>5.7687960576879603E-2</v>
      </c>
      <c r="K79" s="98">
        <f t="shared" si="8"/>
        <v>1276</v>
      </c>
      <c r="L79" s="102">
        <f t="shared" si="10"/>
        <v>1.095100369896755E-2</v>
      </c>
      <c r="M79" s="99">
        <f t="shared" si="9"/>
        <v>67</v>
      </c>
      <c r="N79" s="99">
        <f t="shared" si="11"/>
        <v>0</v>
      </c>
    </row>
    <row r="80" spans="1:14">
      <c r="A80" s="103">
        <v>88</v>
      </c>
      <c r="B80" s="100" t="s">
        <v>78</v>
      </c>
      <c r="C80" s="99">
        <v>34122</v>
      </c>
      <c r="D80" s="99">
        <v>38304</v>
      </c>
      <c r="E80" s="99">
        <v>38069</v>
      </c>
      <c r="F80" s="99"/>
      <c r="G80" s="99"/>
      <c r="H80" s="99"/>
      <c r="I80" s="101">
        <f t="shared" si="6"/>
        <v>8.9319546431546985E-3</v>
      </c>
      <c r="J80" s="101">
        <f t="shared" si="7"/>
        <v>0.11567317273313404</v>
      </c>
      <c r="K80" s="98">
        <f t="shared" si="8"/>
        <v>3947</v>
      </c>
      <c r="L80" s="102">
        <f t="shared" si="10"/>
        <v>3.3874303761618277E-2</v>
      </c>
      <c r="M80" s="99">
        <f t="shared" si="9"/>
        <v>-235</v>
      </c>
      <c r="N80" s="99">
        <f t="shared" si="11"/>
        <v>0</v>
      </c>
    </row>
    <row r="81" spans="1:16">
      <c r="A81" s="103">
        <v>90</v>
      </c>
      <c r="B81" s="100" t="s">
        <v>79</v>
      </c>
      <c r="C81" s="99">
        <v>4497</v>
      </c>
      <c r="D81" s="99">
        <v>4830</v>
      </c>
      <c r="E81" s="99">
        <v>5301</v>
      </c>
      <c r="F81" s="99"/>
      <c r="G81" s="99"/>
      <c r="H81" s="99"/>
      <c r="I81" s="101">
        <f t="shared" si="6"/>
        <v>1.2437492858589155E-3</v>
      </c>
      <c r="J81" s="101">
        <f t="shared" si="7"/>
        <v>0.17878585723815876</v>
      </c>
      <c r="K81" s="98">
        <f t="shared" si="8"/>
        <v>804</v>
      </c>
      <c r="L81" s="102">
        <f t="shared" si="10"/>
        <v>6.9001622053055725E-3</v>
      </c>
      <c r="M81" s="99">
        <f t="shared" si="9"/>
        <v>471</v>
      </c>
      <c r="N81" s="99">
        <f t="shared" si="11"/>
        <v>0</v>
      </c>
      <c r="P81" s="10"/>
    </row>
    <row r="82" spans="1:16">
      <c r="A82" s="103">
        <v>91</v>
      </c>
      <c r="B82" s="100" t="s">
        <v>80</v>
      </c>
      <c r="C82" s="99">
        <v>1699</v>
      </c>
      <c r="D82" s="99">
        <v>2370</v>
      </c>
      <c r="E82" s="99">
        <v>2359</v>
      </c>
      <c r="F82" s="99"/>
      <c r="G82" s="99"/>
      <c r="H82" s="99"/>
      <c r="I82" s="101">
        <f t="shared" si="6"/>
        <v>5.5348133660463716E-4</v>
      </c>
      <c r="J82" s="101">
        <f t="shared" si="7"/>
        <v>0.38846380223660976</v>
      </c>
      <c r="K82" s="98">
        <f t="shared" si="8"/>
        <v>660</v>
      </c>
      <c r="L82" s="102">
        <f t="shared" si="10"/>
        <v>5.6643122580866644E-3</v>
      </c>
      <c r="M82" s="99">
        <f t="shared" si="9"/>
        <v>-11</v>
      </c>
      <c r="N82" s="99">
        <f t="shared" si="11"/>
        <v>0</v>
      </c>
      <c r="P82" s="8"/>
    </row>
    <row r="83" spans="1:16">
      <c r="A83" s="103">
        <v>92</v>
      </c>
      <c r="B83" s="100" t="s">
        <v>81</v>
      </c>
      <c r="C83" s="99">
        <v>1960</v>
      </c>
      <c r="D83" s="99">
        <v>1841</v>
      </c>
      <c r="E83" s="99">
        <v>1785</v>
      </c>
      <c r="F83" s="99"/>
      <c r="G83" s="99"/>
      <c r="H83" s="99"/>
      <c r="I83" s="101">
        <f t="shared" si="6"/>
        <v>4.188063526236869E-4</v>
      </c>
      <c r="J83" s="101">
        <f t="shared" si="7"/>
        <v>-8.9285714285714288E-2</v>
      </c>
      <c r="K83" s="98">
        <f t="shared" si="8"/>
        <v>-175</v>
      </c>
      <c r="L83" s="102">
        <f t="shared" si="10"/>
        <v>-1.501900977522979E-3</v>
      </c>
      <c r="M83" s="99">
        <f t="shared" si="9"/>
        <v>-56</v>
      </c>
      <c r="N83" s="99">
        <f t="shared" si="11"/>
        <v>0</v>
      </c>
    </row>
    <row r="84" spans="1:16">
      <c r="A84" s="103">
        <v>93</v>
      </c>
      <c r="B84" s="100" t="s">
        <v>82</v>
      </c>
      <c r="C84" s="99">
        <v>17376</v>
      </c>
      <c r="D84" s="99">
        <v>19122</v>
      </c>
      <c r="E84" s="99">
        <v>19217</v>
      </c>
      <c r="F84" s="99"/>
      <c r="G84" s="99"/>
      <c r="H84" s="99"/>
      <c r="I84" s="101">
        <f t="shared" si="6"/>
        <v>4.5087964584702468E-3</v>
      </c>
      <c r="J84" s="101">
        <f t="shared" si="7"/>
        <v>0.10595073664825046</v>
      </c>
      <c r="K84" s="98">
        <f t="shared" si="8"/>
        <v>1841</v>
      </c>
      <c r="L84" s="102">
        <f t="shared" si="10"/>
        <v>1.5799998283541741E-2</v>
      </c>
      <c r="M84" s="99">
        <f t="shared" si="9"/>
        <v>95</v>
      </c>
      <c r="N84" s="99">
        <f t="shared" si="11"/>
        <v>0</v>
      </c>
    </row>
    <row r="85" spans="1:16">
      <c r="A85" s="103">
        <v>94</v>
      </c>
      <c r="B85" s="100" t="s">
        <v>83</v>
      </c>
      <c r="C85" s="99">
        <v>23395</v>
      </c>
      <c r="D85" s="99">
        <v>25654</v>
      </c>
      <c r="E85" s="99">
        <v>22187</v>
      </c>
      <c r="F85" s="99"/>
      <c r="G85" s="99"/>
      <c r="H85" s="99"/>
      <c r="I85" s="101">
        <f t="shared" si="6"/>
        <v>5.2056339191382302E-3</v>
      </c>
      <c r="J85" s="101">
        <f t="shared" si="7"/>
        <v>-5.1634964736054716E-2</v>
      </c>
      <c r="K85" s="98">
        <f t="shared" si="8"/>
        <v>-1208</v>
      </c>
      <c r="L85" s="102">
        <f t="shared" si="10"/>
        <v>-1.0367407890558622E-2</v>
      </c>
      <c r="M85" s="99">
        <f t="shared" si="9"/>
        <v>-3467</v>
      </c>
      <c r="N85" s="99">
        <f t="shared" si="11"/>
        <v>0</v>
      </c>
    </row>
    <row r="86" spans="1:16">
      <c r="A86" s="103">
        <v>95</v>
      </c>
      <c r="B86" s="100" t="s">
        <v>84</v>
      </c>
      <c r="C86" s="99">
        <v>12921</v>
      </c>
      <c r="D86" s="99">
        <v>12210</v>
      </c>
      <c r="E86" s="99">
        <v>12091</v>
      </c>
      <c r="F86" s="99"/>
      <c r="G86" s="99"/>
      <c r="H86" s="99"/>
      <c r="I86" s="101">
        <f t="shared" si="6"/>
        <v>2.8368558036823521E-3</v>
      </c>
      <c r="J86" s="101">
        <f t="shared" si="7"/>
        <v>-6.4236514201687175E-2</v>
      </c>
      <c r="K86" s="98">
        <f t="shared" si="8"/>
        <v>-830</v>
      </c>
      <c r="L86" s="102">
        <f t="shared" si="10"/>
        <v>-7.1233017791089868E-3</v>
      </c>
      <c r="M86" s="99">
        <f t="shared" si="9"/>
        <v>-119</v>
      </c>
      <c r="N86" s="99">
        <f t="shared" si="11"/>
        <v>0</v>
      </c>
    </row>
    <row r="87" spans="1:16">
      <c r="A87" s="103">
        <v>96</v>
      </c>
      <c r="B87" s="100" t="s">
        <v>85</v>
      </c>
      <c r="C87" s="99">
        <v>52328</v>
      </c>
      <c r="D87" s="99">
        <v>56298</v>
      </c>
      <c r="E87" s="99">
        <v>55971</v>
      </c>
      <c r="F87" s="99"/>
      <c r="G87" s="99"/>
      <c r="H87" s="99"/>
      <c r="I87" s="101">
        <f t="shared" si="6"/>
        <v>1.3132218690588447E-2</v>
      </c>
      <c r="J87" s="101">
        <f t="shared" si="7"/>
        <v>6.9618559853233453E-2</v>
      </c>
      <c r="K87" s="98">
        <f t="shared" si="8"/>
        <v>3643</v>
      </c>
      <c r="L87" s="102">
        <f t="shared" si="10"/>
        <v>3.1265287206378362E-2</v>
      </c>
      <c r="M87" s="99">
        <f t="shared" si="9"/>
        <v>-327</v>
      </c>
      <c r="N87" s="99">
        <f t="shared" si="11"/>
        <v>0</v>
      </c>
    </row>
    <row r="88" spans="1:16">
      <c r="A88" s="103">
        <v>97</v>
      </c>
      <c r="B88" s="100" t="s">
        <v>86</v>
      </c>
      <c r="C88" s="99">
        <v>12936</v>
      </c>
      <c r="D88" s="99">
        <v>10424</v>
      </c>
      <c r="E88" s="99">
        <v>10237</v>
      </c>
      <c r="F88" s="99"/>
      <c r="G88" s="99"/>
      <c r="H88" s="99"/>
      <c r="I88" s="101">
        <f t="shared" si="6"/>
        <v>2.401860297932035E-3</v>
      </c>
      <c r="J88" s="101">
        <f t="shared" si="7"/>
        <v>-0.2086425479282622</v>
      </c>
      <c r="K88" s="98">
        <f t="shared" si="8"/>
        <v>-2699</v>
      </c>
      <c r="L88" s="102">
        <f t="shared" si="10"/>
        <v>-2.3163604219054404E-2</v>
      </c>
      <c r="M88" s="99">
        <f t="shared" si="9"/>
        <v>-187</v>
      </c>
      <c r="N88" s="99">
        <f t="shared" si="11"/>
        <v>0</v>
      </c>
    </row>
    <row r="89" spans="1:16">
      <c r="A89" s="103">
        <v>98</v>
      </c>
      <c r="B89" s="100" t="s">
        <v>87</v>
      </c>
      <c r="C89" s="99">
        <v>760</v>
      </c>
      <c r="D89" s="99">
        <v>265</v>
      </c>
      <c r="E89" s="99">
        <v>270</v>
      </c>
      <c r="F89" s="99"/>
      <c r="G89" s="99"/>
      <c r="H89" s="99"/>
      <c r="I89" s="101">
        <f t="shared" si="6"/>
        <v>6.3348860060725754E-5</v>
      </c>
      <c r="J89" s="101">
        <f t="shared" si="7"/>
        <v>-0.64473684210526316</v>
      </c>
      <c r="K89" s="98">
        <f t="shared" si="8"/>
        <v>-490</v>
      </c>
      <c r="L89" s="102">
        <f t="shared" si="10"/>
        <v>-4.205322737064341E-3</v>
      </c>
      <c r="M89" s="99">
        <f t="shared" si="9"/>
        <v>5</v>
      </c>
      <c r="N89" s="99">
        <f t="shared" si="11"/>
        <v>0</v>
      </c>
    </row>
    <row r="90" spans="1:16">
      <c r="A90" s="103">
        <v>99</v>
      </c>
      <c r="B90" s="100" t="s">
        <v>88</v>
      </c>
      <c r="C90" s="99">
        <v>1782</v>
      </c>
      <c r="D90" s="99">
        <v>1969</v>
      </c>
      <c r="E90" s="99">
        <v>1972</v>
      </c>
      <c r="F90" s="99"/>
      <c r="G90" s="99"/>
      <c r="H90" s="99"/>
      <c r="I90" s="101">
        <f t="shared" si="6"/>
        <v>4.6268130385093025E-4</v>
      </c>
      <c r="J90" s="101">
        <f t="shared" si="7"/>
        <v>0.10662177328843996</v>
      </c>
      <c r="K90" s="98">
        <f t="shared" si="8"/>
        <v>190</v>
      </c>
      <c r="L90" s="102">
        <f t="shared" si="10"/>
        <v>1.6306353470249488E-3</v>
      </c>
      <c r="M90" s="99">
        <f t="shared" si="9"/>
        <v>3</v>
      </c>
      <c r="N90" s="99">
        <f t="shared" si="11"/>
        <v>0</v>
      </c>
    </row>
    <row r="91" spans="1:16">
      <c r="A91" s="103"/>
      <c r="B91" s="100" t="s">
        <v>285</v>
      </c>
      <c r="C91" s="99">
        <v>41779</v>
      </c>
      <c r="D91" s="99">
        <v>45880</v>
      </c>
      <c r="E91" s="99">
        <v>45443</v>
      </c>
      <c r="F91" s="99"/>
      <c r="G91" s="99"/>
      <c r="H91" s="99"/>
      <c r="I91" s="101">
        <f>E91/$E$92</f>
        <v>1.0662082399035409E-2</v>
      </c>
      <c r="J91" s="101">
        <f>(E91-C91)/C91</f>
        <v>8.7699561980899496E-2</v>
      </c>
      <c r="K91" s="98">
        <f>E91-C91</f>
        <v>3664</v>
      </c>
      <c r="L91" s="102">
        <f>K91/$K$92</f>
        <v>3.1445515323681117E-2</v>
      </c>
      <c r="M91" s="99">
        <f>E91-D91</f>
        <v>-437</v>
      </c>
      <c r="N91" s="99">
        <f>H91-G91</f>
        <v>0</v>
      </c>
    </row>
    <row r="92" spans="1:16" s="111" customFormat="1">
      <c r="A92" s="187" t="s">
        <v>89</v>
      </c>
      <c r="B92" s="187"/>
      <c r="C92" s="65">
        <v>4145594</v>
      </c>
      <c r="D92" s="65">
        <v>4270744</v>
      </c>
      <c r="E92" s="65">
        <v>4262113</v>
      </c>
      <c r="F92" s="65"/>
      <c r="G92" s="65"/>
      <c r="H92" s="65"/>
      <c r="I92" s="101">
        <f t="shared" si="6"/>
        <v>1</v>
      </c>
      <c r="J92" s="101">
        <f t="shared" si="7"/>
        <v>2.8106707989253167E-2</v>
      </c>
      <c r="K92" s="98">
        <f t="shared" si="8"/>
        <v>116519</v>
      </c>
      <c r="L92" s="102">
        <f t="shared" si="10"/>
        <v>1</v>
      </c>
      <c r="M92" s="98">
        <f t="shared" si="9"/>
        <v>-8631</v>
      </c>
      <c r="N92" s="99">
        <f t="shared" si="11"/>
        <v>0</v>
      </c>
      <c r="P92" s="19"/>
    </row>
    <row r="93" spans="1:16" s="8" customFormat="1">
      <c r="C93" s="141"/>
      <c r="D93" s="140"/>
      <c r="E93" s="142"/>
      <c r="F93" s="169"/>
      <c r="G93" s="169"/>
      <c r="H93" s="169"/>
      <c r="K93" s="16"/>
      <c r="L93" s="16"/>
      <c r="P93" s="6"/>
    </row>
    <row r="94" spans="1:16">
      <c r="C94" s="141"/>
      <c r="D94" s="140"/>
      <c r="E94" s="142"/>
      <c r="F94" s="142"/>
      <c r="G94" s="142"/>
      <c r="H94" s="142"/>
      <c r="I94" s="12"/>
    </row>
    <row r="95" spans="1:16">
      <c r="E95" s="142"/>
      <c r="F95" s="142"/>
      <c r="H95" s="142"/>
    </row>
    <row r="97" spans="5:8">
      <c r="E97" s="142"/>
      <c r="G97" s="160"/>
      <c r="H97" s="16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30"/>
  <sheetViews>
    <sheetView zoomScale="80" zoomScaleNormal="80" workbookViewId="0">
      <pane ySplit="2" topLeftCell="A3" activePane="bottomLeft" state="frozen"/>
      <selection pane="bottomLeft" activeCell="S6" sqref="S6"/>
    </sheetView>
  </sheetViews>
  <sheetFormatPr defaultColWidth="8.85546875" defaultRowHeight="15"/>
  <cols>
    <col min="1" max="1" width="13.7109375" style="6" bestFit="1" customWidth="1"/>
    <col min="2" max="2" width="34.42578125" style="6" bestFit="1" customWidth="1"/>
    <col min="3" max="5" width="12" style="6" bestFit="1" customWidth="1"/>
    <col min="6" max="8" width="12" style="6" customWidth="1"/>
    <col min="9" max="9" width="22.5703125" style="6" customWidth="1"/>
    <col min="10" max="10" width="28.42578125" style="6" customWidth="1"/>
    <col min="11" max="11" width="26.7109375" style="6" customWidth="1"/>
    <col min="12" max="12" width="20.28515625" style="6" customWidth="1"/>
    <col min="13" max="14" width="29" style="6" customWidth="1"/>
    <col min="15" max="16384" width="8.85546875" style="6"/>
  </cols>
  <sheetData>
    <row r="1" spans="1:17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7" ht="45">
      <c r="A2" s="96" t="s">
        <v>1</v>
      </c>
      <c r="B2" s="95" t="s">
        <v>90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335</v>
      </c>
      <c r="J2" s="93" t="s">
        <v>319</v>
      </c>
      <c r="K2" s="93" t="s">
        <v>320</v>
      </c>
      <c r="L2" s="93" t="s">
        <v>321</v>
      </c>
      <c r="M2" s="97" t="s">
        <v>322</v>
      </c>
      <c r="N2" s="162" t="s">
        <v>305</v>
      </c>
    </row>
    <row r="3" spans="1:17">
      <c r="A3" s="103">
        <v>10</v>
      </c>
      <c r="B3" s="100" t="s">
        <v>9</v>
      </c>
      <c r="C3" s="98">
        <v>146185</v>
      </c>
      <c r="D3" s="98">
        <v>149421</v>
      </c>
      <c r="E3" s="98">
        <v>151492</v>
      </c>
      <c r="F3" s="98"/>
      <c r="G3" s="98"/>
      <c r="H3" s="98"/>
      <c r="I3" s="101">
        <f t="shared" ref="I3:I27" si="0">E3/$E$27</f>
        <v>0.16312159068639592</v>
      </c>
      <c r="J3" s="101">
        <f t="shared" ref="J3:J27" si="1">(E3-C3)/C3</f>
        <v>3.6303314293532167E-2</v>
      </c>
      <c r="K3" s="98">
        <f t="shared" ref="K3:K27" si="2">E3-C3</f>
        <v>5307</v>
      </c>
      <c r="L3" s="102">
        <f t="shared" ref="L3:L27" si="3">K3/$K$27</f>
        <v>0.32275132275132273</v>
      </c>
      <c r="M3" s="99">
        <f t="shared" ref="M3:M27" si="4">E3-D3</f>
        <v>2071</v>
      </c>
      <c r="N3" s="99">
        <f>H3-G3</f>
        <v>0</v>
      </c>
      <c r="Q3" s="9"/>
    </row>
    <row r="4" spans="1:17">
      <c r="A4" s="103">
        <v>11</v>
      </c>
      <c r="B4" s="100" t="s">
        <v>10</v>
      </c>
      <c r="C4" s="98">
        <v>2872</v>
      </c>
      <c r="D4" s="98">
        <v>2806</v>
      </c>
      <c r="E4" s="98">
        <v>2870</v>
      </c>
      <c r="F4" s="98"/>
      <c r="G4" s="98"/>
      <c r="H4" s="98"/>
      <c r="I4" s="101">
        <f t="shared" si="0"/>
        <v>3.0903213718873356E-3</v>
      </c>
      <c r="J4" s="101">
        <f t="shared" si="1"/>
        <v>-6.9637883008356546E-4</v>
      </c>
      <c r="K4" s="98">
        <f t="shared" si="2"/>
        <v>-2</v>
      </c>
      <c r="L4" s="102">
        <f t="shared" si="3"/>
        <v>-1.2163230554035151E-4</v>
      </c>
      <c r="M4" s="99">
        <f t="shared" si="4"/>
        <v>64</v>
      </c>
      <c r="N4" s="99">
        <f t="shared" ref="N4:N27" si="5">H4-G4</f>
        <v>0</v>
      </c>
      <c r="Q4" s="9"/>
    </row>
    <row r="5" spans="1:17">
      <c r="A5" s="103">
        <v>12</v>
      </c>
      <c r="B5" s="100" t="s">
        <v>11</v>
      </c>
      <c r="C5" s="98">
        <v>1054</v>
      </c>
      <c r="D5" s="98">
        <v>1442</v>
      </c>
      <c r="E5" s="98">
        <v>872</v>
      </c>
      <c r="F5" s="98"/>
      <c r="G5" s="98"/>
      <c r="H5" s="98"/>
      <c r="I5" s="101">
        <f t="shared" si="0"/>
        <v>9.3894084888005466E-4</v>
      </c>
      <c r="J5" s="101">
        <f t="shared" si="1"/>
        <v>-0.17267552182163187</v>
      </c>
      <c r="K5" s="98">
        <f t="shared" si="2"/>
        <v>-182</v>
      </c>
      <c r="L5" s="102">
        <f t="shared" si="3"/>
        <v>-1.1068539804171988E-2</v>
      </c>
      <c r="M5" s="99">
        <f t="shared" si="4"/>
        <v>-570</v>
      </c>
      <c r="N5" s="99">
        <f t="shared" si="5"/>
        <v>0</v>
      </c>
      <c r="Q5" s="9"/>
    </row>
    <row r="6" spans="1:17">
      <c r="A6" s="103">
        <v>13</v>
      </c>
      <c r="B6" s="100" t="s">
        <v>12</v>
      </c>
      <c r="C6" s="98">
        <v>119428</v>
      </c>
      <c r="D6" s="98">
        <v>115160</v>
      </c>
      <c r="E6" s="98">
        <v>114290</v>
      </c>
      <c r="F6" s="98"/>
      <c r="G6" s="98"/>
      <c r="H6" s="98"/>
      <c r="I6" s="101">
        <f t="shared" si="0"/>
        <v>0.12306370369094202</v>
      </c>
      <c r="J6" s="101">
        <f t="shared" si="1"/>
        <v>-4.3021736946109793E-2</v>
      </c>
      <c r="K6" s="98">
        <f t="shared" si="2"/>
        <v>-5138</v>
      </c>
      <c r="L6" s="102">
        <f t="shared" si="3"/>
        <v>-0.31247339293316306</v>
      </c>
      <c r="M6" s="99">
        <f t="shared" si="4"/>
        <v>-870</v>
      </c>
      <c r="N6" s="99">
        <f t="shared" si="5"/>
        <v>0</v>
      </c>
      <c r="Q6" s="9"/>
    </row>
    <row r="7" spans="1:17">
      <c r="A7" s="103">
        <v>14</v>
      </c>
      <c r="B7" s="100" t="s">
        <v>13</v>
      </c>
      <c r="C7" s="98">
        <v>255194</v>
      </c>
      <c r="D7" s="98">
        <v>285140</v>
      </c>
      <c r="E7" s="98">
        <v>281322</v>
      </c>
      <c r="F7" s="98"/>
      <c r="G7" s="98"/>
      <c r="H7" s="98"/>
      <c r="I7" s="101">
        <f t="shared" si="0"/>
        <v>0.30291825400072792</v>
      </c>
      <c r="J7" s="101">
        <f t="shared" si="1"/>
        <v>0.10238485230843986</v>
      </c>
      <c r="K7" s="98">
        <f t="shared" si="2"/>
        <v>26128</v>
      </c>
      <c r="L7" s="102">
        <f t="shared" si="3"/>
        <v>1.5890044395791523</v>
      </c>
      <c r="M7" s="99">
        <f t="shared" si="4"/>
        <v>-3818</v>
      </c>
      <c r="N7" s="99">
        <f t="shared" si="5"/>
        <v>0</v>
      </c>
      <c r="Q7" s="9"/>
    </row>
    <row r="8" spans="1:17">
      <c r="A8" s="103">
        <v>15</v>
      </c>
      <c r="B8" s="100" t="s">
        <v>14</v>
      </c>
      <c r="C8" s="98">
        <v>14590</v>
      </c>
      <c r="D8" s="98">
        <v>14680</v>
      </c>
      <c r="E8" s="98">
        <v>14562</v>
      </c>
      <c r="F8" s="98"/>
      <c r="G8" s="98"/>
      <c r="H8" s="98"/>
      <c r="I8" s="101">
        <f t="shared" si="0"/>
        <v>1.5679881469485499E-2</v>
      </c>
      <c r="J8" s="101">
        <f t="shared" si="1"/>
        <v>-1.9191226867717615E-3</v>
      </c>
      <c r="K8" s="98">
        <f t="shared" si="2"/>
        <v>-28</v>
      </c>
      <c r="L8" s="102">
        <f t="shared" si="3"/>
        <v>-1.7028522775649213E-3</v>
      </c>
      <c r="M8" s="99">
        <f t="shared" si="4"/>
        <v>-118</v>
      </c>
      <c r="N8" s="99">
        <f t="shared" si="5"/>
        <v>0</v>
      </c>
      <c r="Q8" s="9"/>
    </row>
    <row r="9" spans="1:17">
      <c r="A9" s="103">
        <v>16</v>
      </c>
      <c r="B9" s="100" t="s">
        <v>15</v>
      </c>
      <c r="C9" s="98">
        <v>8747</v>
      </c>
      <c r="D9" s="98">
        <v>8060</v>
      </c>
      <c r="E9" s="98">
        <v>7891</v>
      </c>
      <c r="F9" s="98"/>
      <c r="G9" s="98"/>
      <c r="H9" s="98"/>
      <c r="I9" s="101">
        <f t="shared" si="0"/>
        <v>8.4967686221473753E-3</v>
      </c>
      <c r="J9" s="101">
        <f t="shared" si="1"/>
        <v>-9.7862124156853775E-2</v>
      </c>
      <c r="K9" s="98">
        <f t="shared" si="2"/>
        <v>-856</v>
      </c>
      <c r="L9" s="102">
        <f t="shared" si="3"/>
        <v>-5.2058626771270447E-2</v>
      </c>
      <c r="M9" s="99">
        <f t="shared" si="4"/>
        <v>-169</v>
      </c>
      <c r="N9" s="99">
        <f t="shared" si="5"/>
        <v>0</v>
      </c>
      <c r="Q9" s="9"/>
    </row>
    <row r="10" spans="1:17">
      <c r="A10" s="103">
        <v>17</v>
      </c>
      <c r="B10" s="100" t="s">
        <v>16</v>
      </c>
      <c r="C10" s="98">
        <v>10469</v>
      </c>
      <c r="D10" s="98">
        <v>10962</v>
      </c>
      <c r="E10" s="98">
        <v>10867</v>
      </c>
      <c r="F10" s="98"/>
      <c r="G10" s="98"/>
      <c r="H10" s="98"/>
      <c r="I10" s="101">
        <f t="shared" si="0"/>
        <v>1.1701227299059121E-2</v>
      </c>
      <c r="J10" s="101">
        <f t="shared" si="1"/>
        <v>3.8017002579042891E-2</v>
      </c>
      <c r="K10" s="98">
        <f t="shared" si="2"/>
        <v>398</v>
      </c>
      <c r="L10" s="102">
        <f t="shared" si="3"/>
        <v>2.4204828802529953E-2</v>
      </c>
      <c r="M10" s="99">
        <f t="shared" si="4"/>
        <v>-95</v>
      </c>
      <c r="N10" s="99">
        <f t="shared" si="5"/>
        <v>0</v>
      </c>
      <c r="Q10" s="9"/>
    </row>
    <row r="11" spans="1:17">
      <c r="A11" s="103">
        <v>18</v>
      </c>
      <c r="B11" s="100" t="s">
        <v>17</v>
      </c>
      <c r="C11" s="98">
        <v>12443</v>
      </c>
      <c r="D11" s="98">
        <v>11433</v>
      </c>
      <c r="E11" s="98">
        <v>11285</v>
      </c>
      <c r="F11" s="98"/>
      <c r="G11" s="98"/>
      <c r="H11" s="98"/>
      <c r="I11" s="101">
        <f t="shared" si="0"/>
        <v>1.2151315916985568E-2</v>
      </c>
      <c r="J11" s="101">
        <f t="shared" si="1"/>
        <v>-9.3064373543357712E-2</v>
      </c>
      <c r="K11" s="98">
        <f t="shared" si="2"/>
        <v>-1158</v>
      </c>
      <c r="L11" s="102">
        <f t="shared" si="3"/>
        <v>-7.0425104907863523E-2</v>
      </c>
      <c r="M11" s="99">
        <f t="shared" si="4"/>
        <v>-148</v>
      </c>
      <c r="N11" s="99">
        <f t="shared" si="5"/>
        <v>0</v>
      </c>
    </row>
    <row r="12" spans="1:17">
      <c r="A12" s="103">
        <v>19</v>
      </c>
      <c r="B12" s="100" t="s">
        <v>18</v>
      </c>
      <c r="C12" s="98">
        <v>1093</v>
      </c>
      <c r="D12" s="98">
        <v>1080</v>
      </c>
      <c r="E12" s="98">
        <v>1079</v>
      </c>
      <c r="F12" s="98"/>
      <c r="G12" s="98"/>
      <c r="H12" s="98"/>
      <c r="I12" s="101">
        <f t="shared" si="0"/>
        <v>1.1618316237862144E-3</v>
      </c>
      <c r="J12" s="101">
        <f t="shared" si="1"/>
        <v>-1.2808783165599268E-2</v>
      </c>
      <c r="K12" s="98">
        <f t="shared" si="2"/>
        <v>-14</v>
      </c>
      <c r="L12" s="102">
        <f t="shared" si="3"/>
        <v>-8.5142613878246064E-4</v>
      </c>
      <c r="M12" s="99">
        <f t="shared" si="4"/>
        <v>-1</v>
      </c>
      <c r="N12" s="99">
        <f t="shared" si="5"/>
        <v>0</v>
      </c>
    </row>
    <row r="13" spans="1:17">
      <c r="A13" s="103">
        <v>20</v>
      </c>
      <c r="B13" s="100" t="s">
        <v>19</v>
      </c>
      <c r="C13" s="98">
        <v>18970</v>
      </c>
      <c r="D13" s="98">
        <v>19902</v>
      </c>
      <c r="E13" s="98">
        <v>19987</v>
      </c>
      <c r="F13" s="98"/>
      <c r="G13" s="98"/>
      <c r="H13" s="98"/>
      <c r="I13" s="101">
        <f t="shared" si="0"/>
        <v>2.1521342599272537E-2</v>
      </c>
      <c r="J13" s="101">
        <f t="shared" si="1"/>
        <v>5.3610964681075381E-2</v>
      </c>
      <c r="K13" s="98">
        <f t="shared" si="2"/>
        <v>1017</v>
      </c>
      <c r="L13" s="102">
        <f t="shared" si="3"/>
        <v>6.1850027367268745E-2</v>
      </c>
      <c r="M13" s="99">
        <f t="shared" si="4"/>
        <v>85</v>
      </c>
      <c r="N13" s="99">
        <f t="shared" si="5"/>
        <v>0</v>
      </c>
    </row>
    <row r="14" spans="1:17">
      <c r="A14" s="103">
        <v>21</v>
      </c>
      <c r="B14" s="100" t="s">
        <v>20</v>
      </c>
      <c r="C14" s="98">
        <v>9536</v>
      </c>
      <c r="D14" s="98">
        <v>9946</v>
      </c>
      <c r="E14" s="98">
        <v>9814</v>
      </c>
      <c r="F14" s="98"/>
      <c r="G14" s="98"/>
      <c r="H14" s="98"/>
      <c r="I14" s="101">
        <f t="shared" si="0"/>
        <v>1.0567391618014742E-2</v>
      </c>
      <c r="J14" s="101">
        <f t="shared" si="1"/>
        <v>2.9152684563758389E-2</v>
      </c>
      <c r="K14" s="98">
        <f t="shared" si="2"/>
        <v>278</v>
      </c>
      <c r="L14" s="102">
        <f t="shared" si="3"/>
        <v>1.6906890470108862E-2</v>
      </c>
      <c r="M14" s="99">
        <f t="shared" si="4"/>
        <v>-132</v>
      </c>
      <c r="N14" s="99">
        <f t="shared" si="5"/>
        <v>0</v>
      </c>
    </row>
    <row r="15" spans="1:17">
      <c r="A15" s="103">
        <v>22</v>
      </c>
      <c r="B15" s="100" t="s">
        <v>21</v>
      </c>
      <c r="C15" s="98">
        <v>44822</v>
      </c>
      <c r="D15" s="98">
        <v>43850</v>
      </c>
      <c r="E15" s="98">
        <v>43368</v>
      </c>
      <c r="F15" s="98"/>
      <c r="G15" s="98"/>
      <c r="H15" s="98"/>
      <c r="I15" s="101">
        <f t="shared" si="0"/>
        <v>4.669723249338327E-2</v>
      </c>
      <c r="J15" s="101">
        <f t="shared" si="1"/>
        <v>-3.2439427067065284E-2</v>
      </c>
      <c r="K15" s="98">
        <f t="shared" si="2"/>
        <v>-1454</v>
      </c>
      <c r="L15" s="102">
        <f t="shared" si="3"/>
        <v>-8.8426686127835552E-2</v>
      </c>
      <c r="M15" s="99">
        <f t="shared" si="4"/>
        <v>-482</v>
      </c>
      <c r="N15" s="99">
        <f t="shared" si="5"/>
        <v>0</v>
      </c>
      <c r="Q15" s="10"/>
    </row>
    <row r="16" spans="1:17">
      <c r="A16" s="103">
        <v>23</v>
      </c>
      <c r="B16" s="100" t="s">
        <v>22</v>
      </c>
      <c r="C16" s="98">
        <v>30156</v>
      </c>
      <c r="D16" s="98">
        <v>28254</v>
      </c>
      <c r="E16" s="98">
        <v>27962</v>
      </c>
      <c r="F16" s="98"/>
      <c r="G16" s="98"/>
      <c r="H16" s="98"/>
      <c r="I16" s="101">
        <f t="shared" si="0"/>
        <v>3.0108559651816615E-2</v>
      </c>
      <c r="J16" s="101">
        <f t="shared" si="1"/>
        <v>-7.2755007295397273E-2</v>
      </c>
      <c r="K16" s="98">
        <f t="shared" si="2"/>
        <v>-2194</v>
      </c>
      <c r="L16" s="102">
        <f t="shared" si="3"/>
        <v>-0.13343063917776563</v>
      </c>
      <c r="M16" s="99">
        <f t="shared" si="4"/>
        <v>-292</v>
      </c>
      <c r="N16" s="99">
        <f t="shared" si="5"/>
        <v>0</v>
      </c>
    </row>
    <row r="17" spans="1:17">
      <c r="A17" s="103">
        <v>24</v>
      </c>
      <c r="B17" s="100" t="s">
        <v>23</v>
      </c>
      <c r="C17" s="98">
        <v>12235</v>
      </c>
      <c r="D17" s="98">
        <v>11966</v>
      </c>
      <c r="E17" s="98">
        <v>11912</v>
      </c>
      <c r="F17" s="98"/>
      <c r="G17" s="98"/>
      <c r="H17" s="98"/>
      <c r="I17" s="101">
        <f t="shared" si="0"/>
        <v>1.2826448843875241E-2</v>
      </c>
      <c r="J17" s="101">
        <f t="shared" si="1"/>
        <v>-2.6399673069064159E-2</v>
      </c>
      <c r="K17" s="98">
        <f t="shared" si="2"/>
        <v>-323</v>
      </c>
      <c r="L17" s="102">
        <f t="shared" si="3"/>
        <v>-1.9643617344766769E-2</v>
      </c>
      <c r="M17" s="99">
        <f t="shared" si="4"/>
        <v>-54</v>
      </c>
      <c r="N17" s="99">
        <f t="shared" si="5"/>
        <v>0</v>
      </c>
    </row>
    <row r="18" spans="1:17">
      <c r="A18" s="103">
        <v>25</v>
      </c>
      <c r="B18" s="100" t="s">
        <v>24</v>
      </c>
      <c r="C18" s="98">
        <v>57352</v>
      </c>
      <c r="D18" s="98">
        <v>55318</v>
      </c>
      <c r="E18" s="98">
        <v>55074</v>
      </c>
      <c r="F18" s="98"/>
      <c r="G18" s="98"/>
      <c r="H18" s="98"/>
      <c r="I18" s="101">
        <f t="shared" si="0"/>
        <v>5.9301867329380878E-2</v>
      </c>
      <c r="J18" s="101">
        <f t="shared" si="1"/>
        <v>-3.9719626168224297E-2</v>
      </c>
      <c r="K18" s="98">
        <f t="shared" si="2"/>
        <v>-2278</v>
      </c>
      <c r="L18" s="102">
        <f t="shared" si="3"/>
        <v>-0.13853919601046039</v>
      </c>
      <c r="M18" s="99">
        <f t="shared" si="4"/>
        <v>-244</v>
      </c>
      <c r="N18" s="99">
        <f t="shared" si="5"/>
        <v>0</v>
      </c>
    </row>
    <row r="19" spans="1:17">
      <c r="A19" s="103">
        <v>26</v>
      </c>
      <c r="B19" s="100" t="s">
        <v>25</v>
      </c>
      <c r="C19" s="98">
        <v>12028</v>
      </c>
      <c r="D19" s="98">
        <v>11611</v>
      </c>
      <c r="E19" s="98">
        <v>11656</v>
      </c>
      <c r="F19" s="98"/>
      <c r="G19" s="98"/>
      <c r="H19" s="98"/>
      <c r="I19" s="101">
        <f t="shared" si="0"/>
        <v>1.2550796484571006E-2</v>
      </c>
      <c r="J19" s="101">
        <f t="shared" si="1"/>
        <v>-3.0927835051546393E-2</v>
      </c>
      <c r="K19" s="98">
        <f t="shared" si="2"/>
        <v>-372</v>
      </c>
      <c r="L19" s="102">
        <f t="shared" si="3"/>
        <v>-2.2623608830505383E-2</v>
      </c>
      <c r="M19" s="99">
        <f t="shared" si="4"/>
        <v>45</v>
      </c>
      <c r="N19" s="99">
        <f t="shared" si="5"/>
        <v>0</v>
      </c>
    </row>
    <row r="20" spans="1:17">
      <c r="A20" s="103">
        <v>27</v>
      </c>
      <c r="B20" s="100" t="s">
        <v>26</v>
      </c>
      <c r="C20" s="98">
        <v>34500</v>
      </c>
      <c r="D20" s="98">
        <v>33275</v>
      </c>
      <c r="E20" s="98">
        <v>33168</v>
      </c>
      <c r="F20" s="98"/>
      <c r="G20" s="98"/>
      <c r="H20" s="98"/>
      <c r="I20" s="101">
        <f t="shared" si="0"/>
        <v>3.5714208802355103E-2</v>
      </c>
      <c r="J20" s="101">
        <f t="shared" si="1"/>
        <v>-3.8608695652173911E-2</v>
      </c>
      <c r="K20" s="98">
        <f t="shared" si="2"/>
        <v>-1332</v>
      </c>
      <c r="L20" s="102">
        <f t="shared" si="3"/>
        <v>-8.1007115489874104E-2</v>
      </c>
      <c r="M20" s="99">
        <f t="shared" si="4"/>
        <v>-107</v>
      </c>
      <c r="N20" s="99">
        <f t="shared" si="5"/>
        <v>0</v>
      </c>
    </row>
    <row r="21" spans="1:17">
      <c r="A21" s="103">
        <v>28</v>
      </c>
      <c r="B21" s="100" t="s">
        <v>27</v>
      </c>
      <c r="C21" s="98">
        <v>23026</v>
      </c>
      <c r="D21" s="98">
        <v>22041</v>
      </c>
      <c r="E21" s="98">
        <v>21862</v>
      </c>
      <c r="F21" s="98"/>
      <c r="G21" s="98"/>
      <c r="H21" s="98"/>
      <c r="I21" s="101">
        <f t="shared" si="0"/>
        <v>2.3540280777770359E-2</v>
      </c>
      <c r="J21" s="101">
        <f t="shared" si="1"/>
        <v>-5.0551550421262921E-2</v>
      </c>
      <c r="K21" s="98">
        <f t="shared" si="2"/>
        <v>-1164</v>
      </c>
      <c r="L21" s="102">
        <f t="shared" si="3"/>
        <v>-7.0790001824484583E-2</v>
      </c>
      <c r="M21" s="99">
        <f t="shared" si="4"/>
        <v>-179</v>
      </c>
      <c r="N21" s="99">
        <f t="shared" si="5"/>
        <v>0</v>
      </c>
    </row>
    <row r="22" spans="1:17">
      <c r="A22" s="103">
        <v>29</v>
      </c>
      <c r="B22" s="100" t="s">
        <v>28</v>
      </c>
      <c r="C22" s="98">
        <v>34724</v>
      </c>
      <c r="D22" s="98">
        <v>34364</v>
      </c>
      <c r="E22" s="98">
        <v>34018</v>
      </c>
      <c r="F22" s="98"/>
      <c r="G22" s="98"/>
      <c r="H22" s="98"/>
      <c r="I22" s="101">
        <f t="shared" si="0"/>
        <v>3.6629460776607455E-2</v>
      </c>
      <c r="J22" s="101">
        <f t="shared" si="1"/>
        <v>-2.0331759013938487E-2</v>
      </c>
      <c r="K22" s="98">
        <f t="shared" si="2"/>
        <v>-706</v>
      </c>
      <c r="L22" s="102">
        <f t="shared" si="3"/>
        <v>-4.2936203855744086E-2</v>
      </c>
      <c r="M22" s="99">
        <f t="shared" si="4"/>
        <v>-346</v>
      </c>
      <c r="N22" s="99">
        <f t="shared" si="5"/>
        <v>0</v>
      </c>
    </row>
    <row r="23" spans="1:17">
      <c r="A23" s="103">
        <v>30</v>
      </c>
      <c r="B23" s="100" t="s">
        <v>29</v>
      </c>
      <c r="C23" s="98">
        <v>3993</v>
      </c>
      <c r="D23" s="98">
        <v>4640</v>
      </c>
      <c r="E23" s="98">
        <v>4685</v>
      </c>
      <c r="F23" s="98"/>
      <c r="G23" s="98"/>
      <c r="H23" s="98"/>
      <c r="I23" s="101">
        <f t="shared" si="0"/>
        <v>5.044653528673229E-3</v>
      </c>
      <c r="J23" s="101">
        <f t="shared" si="1"/>
        <v>0.17330328074129728</v>
      </c>
      <c r="K23" s="98">
        <f t="shared" si="2"/>
        <v>692</v>
      </c>
      <c r="L23" s="102">
        <f t="shared" si="3"/>
        <v>4.2084777716961626E-2</v>
      </c>
      <c r="M23" s="99">
        <f t="shared" si="4"/>
        <v>45</v>
      </c>
      <c r="N23" s="99">
        <f t="shared" si="5"/>
        <v>0</v>
      </c>
    </row>
    <row r="24" spans="1:17">
      <c r="A24" s="103">
        <v>31</v>
      </c>
      <c r="B24" s="100" t="s">
        <v>30</v>
      </c>
      <c r="C24" s="98">
        <v>22857</v>
      </c>
      <c r="D24" s="98">
        <v>21937</v>
      </c>
      <c r="E24" s="98">
        <v>21783</v>
      </c>
      <c r="F24" s="98"/>
      <c r="G24" s="98"/>
      <c r="H24" s="98"/>
      <c r="I24" s="101">
        <f t="shared" si="0"/>
        <v>2.3455216182516319E-2</v>
      </c>
      <c r="J24" s="101">
        <f t="shared" si="1"/>
        <v>-4.6987793673710462E-2</v>
      </c>
      <c r="K24" s="98">
        <f t="shared" si="2"/>
        <v>-1074</v>
      </c>
      <c r="L24" s="102">
        <f t="shared" si="3"/>
        <v>-6.5316548075168762E-2</v>
      </c>
      <c r="M24" s="99">
        <f t="shared" si="4"/>
        <v>-154</v>
      </c>
      <c r="N24" s="99">
        <f t="shared" si="5"/>
        <v>0</v>
      </c>
    </row>
    <row r="25" spans="1:17">
      <c r="A25" s="103">
        <v>32</v>
      </c>
      <c r="B25" s="100" t="s">
        <v>31</v>
      </c>
      <c r="C25" s="98">
        <v>17712</v>
      </c>
      <c r="D25" s="98">
        <v>19319</v>
      </c>
      <c r="E25" s="98">
        <v>19177</v>
      </c>
      <c r="F25" s="98"/>
      <c r="G25" s="98"/>
      <c r="H25" s="98"/>
      <c r="I25" s="101">
        <f t="shared" si="0"/>
        <v>2.0649161306161477E-2</v>
      </c>
      <c r="J25" s="101">
        <f t="shared" si="1"/>
        <v>8.271228545618789E-2</v>
      </c>
      <c r="K25" s="98">
        <f t="shared" si="2"/>
        <v>1465</v>
      </c>
      <c r="L25" s="102">
        <f t="shared" si="3"/>
        <v>8.9095663808307482E-2</v>
      </c>
      <c r="M25" s="99">
        <f t="shared" si="4"/>
        <v>-142</v>
      </c>
      <c r="N25" s="99"/>
    </row>
    <row r="26" spans="1:17">
      <c r="A26" s="103">
        <v>33</v>
      </c>
      <c r="B26" s="100" t="s">
        <v>32</v>
      </c>
      <c r="C26" s="98">
        <v>18277</v>
      </c>
      <c r="D26" s="98">
        <v>17897</v>
      </c>
      <c r="E26" s="98">
        <v>17710</v>
      </c>
      <c r="F26" s="98"/>
      <c r="G26" s="98"/>
      <c r="H26" s="98"/>
      <c r="I26" s="101">
        <f t="shared" si="0"/>
        <v>1.9069544075304781E-2</v>
      </c>
      <c r="J26" s="101">
        <f t="shared" si="1"/>
        <v>-3.1022596706242817E-2</v>
      </c>
      <c r="K26" s="98">
        <f t="shared" si="2"/>
        <v>-567</v>
      </c>
      <c r="L26" s="102">
        <f t="shared" si="3"/>
        <v>-3.4482758620689655E-2</v>
      </c>
      <c r="M26" s="99">
        <f t="shared" si="4"/>
        <v>-187</v>
      </c>
      <c r="N26" s="99"/>
    </row>
    <row r="27" spans="1:17" s="111" customFormat="1" ht="14.45" customHeight="1">
      <c r="A27" s="187" t="s">
        <v>89</v>
      </c>
      <c r="B27" s="187"/>
      <c r="C27" s="65">
        <v>912263</v>
      </c>
      <c r="D27" s="65">
        <v>934504</v>
      </c>
      <c r="E27" s="65">
        <v>928706</v>
      </c>
      <c r="F27" s="65"/>
      <c r="G27" s="65"/>
      <c r="H27" s="65"/>
      <c r="I27" s="101">
        <f t="shared" si="0"/>
        <v>1</v>
      </c>
      <c r="J27" s="101">
        <f t="shared" si="1"/>
        <v>1.8024407435136579E-2</v>
      </c>
      <c r="K27" s="98">
        <f t="shared" si="2"/>
        <v>16443</v>
      </c>
      <c r="L27" s="102">
        <f t="shared" si="3"/>
        <v>1</v>
      </c>
      <c r="M27" s="98">
        <f t="shared" si="4"/>
        <v>-5798</v>
      </c>
      <c r="N27" s="99">
        <f t="shared" si="5"/>
        <v>0</v>
      </c>
      <c r="Q27" s="19"/>
    </row>
    <row r="29" spans="1:17">
      <c r="C29" s="142"/>
      <c r="D29" s="142"/>
      <c r="E29" s="142"/>
      <c r="F29" s="142"/>
    </row>
    <row r="30" spans="1:17">
      <c r="C30" s="142"/>
      <c r="D30" s="142"/>
      <c r="E30" s="142"/>
      <c r="F30" s="142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zoomScale="80" zoomScaleNormal="80" workbookViewId="0">
      <selection activeCell="R3" sqref="R3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.5703125" style="6" customWidth="1"/>
    <col min="9" max="9" width="19.28515625" style="6" customWidth="1"/>
    <col min="10" max="10" width="18.140625" style="6" customWidth="1"/>
    <col min="11" max="11" width="30.42578125" style="6" customWidth="1"/>
    <col min="12" max="12" width="27.42578125" style="6" customWidth="1"/>
    <col min="13" max="13" width="22.28515625" style="6" customWidth="1"/>
    <col min="14" max="15" width="30.42578125" style="6" customWidth="1"/>
    <col min="16" max="16384" width="9.140625" style="6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75">
      <c r="A2" s="94" t="s">
        <v>91</v>
      </c>
      <c r="B2" s="94" t="s">
        <v>174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337</v>
      </c>
      <c r="J2" s="93" t="s">
        <v>317</v>
      </c>
      <c r="K2" s="93" t="s">
        <v>338</v>
      </c>
      <c r="L2" s="93" t="s">
        <v>339</v>
      </c>
      <c r="M2" s="93" t="s">
        <v>325</v>
      </c>
      <c r="N2" s="97" t="s">
        <v>340</v>
      </c>
      <c r="O2" s="162" t="s">
        <v>310</v>
      </c>
    </row>
    <row r="3" spans="1:15">
      <c r="A3" s="76">
        <v>1</v>
      </c>
      <c r="B3" s="90" t="s">
        <v>92</v>
      </c>
      <c r="C3" s="77">
        <v>78216</v>
      </c>
      <c r="D3" s="77">
        <v>78632</v>
      </c>
      <c r="E3" s="77">
        <v>79010</v>
      </c>
      <c r="F3" s="77"/>
      <c r="G3" s="77"/>
      <c r="H3" s="77"/>
      <c r="I3" s="91"/>
      <c r="J3" s="101">
        <f t="shared" ref="J3:J66" si="0">E3/$E$84</f>
        <v>1.8537753457029411E-2</v>
      </c>
      <c r="K3" s="101">
        <f t="shared" ref="K3:K66" si="1">(E3-C3)/C3</f>
        <v>1.0151375677610718E-2</v>
      </c>
      <c r="L3" s="98">
        <f t="shared" ref="L3:L66" si="2">E3-C3</f>
        <v>794</v>
      </c>
      <c r="M3" s="102">
        <f>L3/$L$84</f>
        <v>6.8143392923042598E-3</v>
      </c>
      <c r="N3" s="99">
        <f t="shared" ref="N3:N66" si="3">E3-D3</f>
        <v>378</v>
      </c>
      <c r="O3" s="99">
        <f>H3-G3</f>
        <v>0</v>
      </c>
    </row>
    <row r="4" spans="1:15">
      <c r="A4" s="76">
        <v>2</v>
      </c>
      <c r="B4" s="90" t="s">
        <v>93</v>
      </c>
      <c r="C4" s="77">
        <v>11300</v>
      </c>
      <c r="D4" s="77">
        <v>13748</v>
      </c>
      <c r="E4" s="77">
        <v>13845</v>
      </c>
      <c r="F4" s="77"/>
      <c r="G4" s="77"/>
      <c r="H4" s="77"/>
      <c r="I4" s="91"/>
      <c r="J4" s="101">
        <f t="shared" si="0"/>
        <v>3.2483887686694368E-3</v>
      </c>
      <c r="K4" s="101">
        <f t="shared" si="1"/>
        <v>0.2252212389380531</v>
      </c>
      <c r="L4" s="98">
        <f t="shared" si="2"/>
        <v>2545</v>
      </c>
      <c r="M4" s="102">
        <f t="shared" ref="M4:M67" si="4">L4/$L$84</f>
        <v>2.1841931358834183E-2</v>
      </c>
      <c r="N4" s="99">
        <f t="shared" si="3"/>
        <v>97</v>
      </c>
      <c r="O4" s="99">
        <f t="shared" ref="O4:O67" si="5">H4-G4</f>
        <v>0</v>
      </c>
    </row>
    <row r="5" spans="1:15">
      <c r="A5" s="76">
        <v>3</v>
      </c>
      <c r="B5" s="90" t="s">
        <v>94</v>
      </c>
      <c r="C5" s="77">
        <v>20757</v>
      </c>
      <c r="D5" s="77">
        <v>21497</v>
      </c>
      <c r="E5" s="77">
        <v>21542</v>
      </c>
      <c r="F5" s="77"/>
      <c r="G5" s="77"/>
      <c r="H5" s="77"/>
      <c r="I5" s="91"/>
      <c r="J5" s="101">
        <f t="shared" si="0"/>
        <v>5.0543005312153853E-3</v>
      </c>
      <c r="K5" s="101">
        <f t="shared" si="1"/>
        <v>3.7818567230331938E-2</v>
      </c>
      <c r="L5" s="98">
        <f t="shared" si="2"/>
        <v>785</v>
      </c>
      <c r="M5" s="102">
        <f t="shared" si="4"/>
        <v>6.7370986706030778E-3</v>
      </c>
      <c r="N5" s="99">
        <f t="shared" si="3"/>
        <v>45</v>
      </c>
      <c r="O5" s="99">
        <f t="shared" si="5"/>
        <v>0</v>
      </c>
    </row>
    <row r="6" spans="1:15">
      <c r="A6" s="76">
        <v>4</v>
      </c>
      <c r="B6" s="90" t="s">
        <v>95</v>
      </c>
      <c r="C6" s="77">
        <v>5577</v>
      </c>
      <c r="D6" s="77">
        <v>7863</v>
      </c>
      <c r="E6" s="77">
        <v>6538</v>
      </c>
      <c r="F6" s="77"/>
      <c r="G6" s="77"/>
      <c r="H6" s="77"/>
      <c r="I6" s="91"/>
      <c r="J6" s="101">
        <f t="shared" si="0"/>
        <v>1.5339809151000924E-3</v>
      </c>
      <c r="K6" s="101">
        <f t="shared" si="1"/>
        <v>0.17231486462255693</v>
      </c>
      <c r="L6" s="98">
        <f t="shared" si="2"/>
        <v>961</v>
      </c>
      <c r="M6" s="102">
        <f t="shared" si="4"/>
        <v>8.2475819394261882E-3</v>
      </c>
      <c r="N6" s="99">
        <f t="shared" si="3"/>
        <v>-1325</v>
      </c>
      <c r="O6" s="99">
        <f t="shared" si="5"/>
        <v>0</v>
      </c>
    </row>
    <row r="7" spans="1:15">
      <c r="A7" s="76">
        <v>5</v>
      </c>
      <c r="B7" s="90" t="s">
        <v>96</v>
      </c>
      <c r="C7" s="77">
        <v>10563</v>
      </c>
      <c r="D7" s="77">
        <v>10558</v>
      </c>
      <c r="E7" s="77">
        <v>10569</v>
      </c>
      <c r="F7" s="77"/>
      <c r="G7" s="77"/>
      <c r="H7" s="77"/>
      <c r="I7" s="91"/>
      <c r="J7" s="101">
        <f t="shared" si="0"/>
        <v>2.4797559332659647E-3</v>
      </c>
      <c r="K7" s="101">
        <f t="shared" si="1"/>
        <v>5.6802044873615449E-4</v>
      </c>
      <c r="L7" s="98">
        <f t="shared" si="2"/>
        <v>6</v>
      </c>
      <c r="M7" s="102">
        <f t="shared" si="4"/>
        <v>5.1493747800787855E-5</v>
      </c>
      <c r="N7" s="99">
        <f t="shared" si="3"/>
        <v>11</v>
      </c>
      <c r="O7" s="99">
        <f t="shared" si="5"/>
        <v>0</v>
      </c>
    </row>
    <row r="8" spans="1:15">
      <c r="A8" s="76">
        <v>6</v>
      </c>
      <c r="B8" s="90" t="s">
        <v>97</v>
      </c>
      <c r="C8" s="77">
        <v>334014</v>
      </c>
      <c r="D8" s="77">
        <v>340385</v>
      </c>
      <c r="E8" s="77">
        <v>339246</v>
      </c>
      <c r="F8" s="77"/>
      <c r="G8" s="77"/>
      <c r="H8" s="77"/>
      <c r="I8" s="91"/>
      <c r="J8" s="101">
        <f t="shared" si="0"/>
        <v>7.9595731037633205E-2</v>
      </c>
      <c r="K8" s="101">
        <f t="shared" si="1"/>
        <v>1.5664014083242021E-2</v>
      </c>
      <c r="L8" s="98">
        <f t="shared" si="2"/>
        <v>5232</v>
      </c>
      <c r="M8" s="102">
        <f t="shared" si="4"/>
        <v>4.4902548082287011E-2</v>
      </c>
      <c r="N8" s="99">
        <f t="shared" si="3"/>
        <v>-1139</v>
      </c>
      <c r="O8" s="99">
        <f t="shared" si="5"/>
        <v>0</v>
      </c>
    </row>
    <row r="9" spans="1:15">
      <c r="A9" s="76">
        <v>7</v>
      </c>
      <c r="B9" s="90" t="s">
        <v>98</v>
      </c>
      <c r="C9" s="77">
        <v>201034</v>
      </c>
      <c r="D9" s="77">
        <v>217060</v>
      </c>
      <c r="E9" s="77">
        <v>216948</v>
      </c>
      <c r="F9" s="77"/>
      <c r="G9" s="77"/>
      <c r="H9" s="77"/>
      <c r="I9" s="91"/>
      <c r="J9" s="101">
        <f t="shared" si="0"/>
        <v>5.0901512935016033E-2</v>
      </c>
      <c r="K9" s="101">
        <f t="shared" si="1"/>
        <v>7.9160738979476106E-2</v>
      </c>
      <c r="L9" s="98">
        <f t="shared" si="2"/>
        <v>15914</v>
      </c>
      <c r="M9" s="102">
        <f t="shared" si="4"/>
        <v>0.13657858375028964</v>
      </c>
      <c r="N9" s="99">
        <f t="shared" si="3"/>
        <v>-112</v>
      </c>
      <c r="O9" s="99">
        <f t="shared" si="5"/>
        <v>0</v>
      </c>
    </row>
    <row r="10" spans="1:15">
      <c r="A10" s="76">
        <v>8</v>
      </c>
      <c r="B10" s="90" t="s">
        <v>99</v>
      </c>
      <c r="C10" s="77">
        <v>5551</v>
      </c>
      <c r="D10" s="77">
        <v>5614</v>
      </c>
      <c r="E10" s="77">
        <v>5509</v>
      </c>
      <c r="F10" s="77"/>
      <c r="G10" s="77"/>
      <c r="H10" s="77"/>
      <c r="I10" s="91"/>
      <c r="J10" s="101">
        <f t="shared" si="0"/>
        <v>1.2925513706464377E-3</v>
      </c>
      <c r="K10" s="101">
        <f t="shared" si="1"/>
        <v>-7.5662042875157629E-3</v>
      </c>
      <c r="L10" s="98">
        <f t="shared" si="2"/>
        <v>-42</v>
      </c>
      <c r="M10" s="102">
        <f t="shared" si="4"/>
        <v>-3.6045623460551497E-4</v>
      </c>
      <c r="N10" s="99">
        <f t="shared" si="3"/>
        <v>-105</v>
      </c>
      <c r="O10" s="99">
        <f t="shared" si="5"/>
        <v>0</v>
      </c>
    </row>
    <row r="11" spans="1:15">
      <c r="A11" s="76">
        <v>9</v>
      </c>
      <c r="B11" s="90" t="s">
        <v>100</v>
      </c>
      <c r="C11" s="77">
        <v>51617</v>
      </c>
      <c r="D11" s="77">
        <v>51816</v>
      </c>
      <c r="E11" s="77">
        <v>52100</v>
      </c>
      <c r="F11" s="77"/>
      <c r="G11" s="77"/>
      <c r="H11" s="77"/>
      <c r="I11" s="91"/>
      <c r="J11" s="101">
        <f t="shared" si="0"/>
        <v>1.2223983737643745E-2</v>
      </c>
      <c r="K11" s="101">
        <f t="shared" si="1"/>
        <v>9.3573822577832887E-3</v>
      </c>
      <c r="L11" s="98">
        <f t="shared" si="2"/>
        <v>483</v>
      </c>
      <c r="M11" s="102">
        <f t="shared" si="4"/>
        <v>4.1452466979634223E-3</v>
      </c>
      <c r="N11" s="99">
        <f t="shared" si="3"/>
        <v>284</v>
      </c>
      <c r="O11" s="99">
        <f t="shared" si="5"/>
        <v>0</v>
      </c>
    </row>
    <row r="12" spans="1:15">
      <c r="A12" s="76">
        <v>10</v>
      </c>
      <c r="B12" s="90" t="s">
        <v>101</v>
      </c>
      <c r="C12" s="77">
        <v>54851</v>
      </c>
      <c r="D12" s="77">
        <v>56069</v>
      </c>
      <c r="E12" s="77">
        <v>56743</v>
      </c>
      <c r="F12" s="77"/>
      <c r="G12" s="77"/>
      <c r="H12" s="77"/>
      <c r="I12" s="91"/>
      <c r="J12" s="101">
        <f t="shared" si="0"/>
        <v>1.3313349505280597E-2</v>
      </c>
      <c r="K12" s="101">
        <f t="shared" si="1"/>
        <v>3.4493445880658509E-2</v>
      </c>
      <c r="L12" s="98">
        <f t="shared" si="2"/>
        <v>1892</v>
      </c>
      <c r="M12" s="102">
        <f t="shared" si="4"/>
        <v>1.6237695139848438E-2</v>
      </c>
      <c r="N12" s="99">
        <f t="shared" si="3"/>
        <v>674</v>
      </c>
      <c r="O12" s="99">
        <f t="shared" si="5"/>
        <v>0</v>
      </c>
    </row>
    <row r="13" spans="1:15">
      <c r="A13" s="76">
        <v>11</v>
      </c>
      <c r="B13" s="90" t="s">
        <v>102</v>
      </c>
      <c r="C13" s="77">
        <v>12007</v>
      </c>
      <c r="D13" s="77">
        <v>11584</v>
      </c>
      <c r="E13" s="77">
        <v>11705</v>
      </c>
      <c r="F13" s="77"/>
      <c r="G13" s="77"/>
      <c r="H13" s="77"/>
      <c r="I13" s="91"/>
      <c r="J13" s="101">
        <f t="shared" si="0"/>
        <v>2.7462903963362774E-3</v>
      </c>
      <c r="K13" s="101">
        <f t="shared" si="1"/>
        <v>-2.5151994669775964E-2</v>
      </c>
      <c r="L13" s="98">
        <f t="shared" si="2"/>
        <v>-302</v>
      </c>
      <c r="M13" s="102">
        <f t="shared" si="4"/>
        <v>-2.5918519726396555E-3</v>
      </c>
      <c r="N13" s="99">
        <f t="shared" si="3"/>
        <v>121</v>
      </c>
      <c r="O13" s="99">
        <f t="shared" si="5"/>
        <v>0</v>
      </c>
    </row>
    <row r="14" spans="1:15">
      <c r="A14" s="76">
        <v>12</v>
      </c>
      <c r="B14" s="90" t="s">
        <v>103</v>
      </c>
      <c r="C14" s="77">
        <v>5618</v>
      </c>
      <c r="D14" s="77">
        <v>5884</v>
      </c>
      <c r="E14" s="77">
        <v>5794</v>
      </c>
      <c r="F14" s="77"/>
      <c r="G14" s="77"/>
      <c r="H14" s="77"/>
      <c r="I14" s="91"/>
      <c r="J14" s="101">
        <f t="shared" si="0"/>
        <v>1.359419611821648E-3</v>
      </c>
      <c r="K14" s="101">
        <f t="shared" si="1"/>
        <v>3.1327874688501248E-2</v>
      </c>
      <c r="L14" s="98">
        <f t="shared" si="2"/>
        <v>176</v>
      </c>
      <c r="M14" s="102">
        <f t="shared" si="4"/>
        <v>1.5104832688231104E-3</v>
      </c>
      <c r="N14" s="99">
        <f t="shared" si="3"/>
        <v>-90</v>
      </c>
      <c r="O14" s="99">
        <f t="shared" si="5"/>
        <v>0</v>
      </c>
    </row>
    <row r="15" spans="1:15">
      <c r="A15" s="76">
        <v>13</v>
      </c>
      <c r="B15" s="90" t="s">
        <v>104</v>
      </c>
      <c r="C15" s="77">
        <v>5641</v>
      </c>
      <c r="D15" s="77">
        <v>6090</v>
      </c>
      <c r="E15" s="77">
        <v>6166</v>
      </c>
      <c r="F15" s="77"/>
      <c r="G15" s="77"/>
      <c r="H15" s="77"/>
      <c r="I15" s="91"/>
      <c r="J15" s="101">
        <f t="shared" si="0"/>
        <v>1.4467002634608703E-3</v>
      </c>
      <c r="K15" s="101">
        <f t="shared" si="1"/>
        <v>9.3068604857294804E-2</v>
      </c>
      <c r="L15" s="98">
        <f t="shared" si="2"/>
        <v>525</v>
      </c>
      <c r="M15" s="102">
        <f t="shared" si="4"/>
        <v>4.5057029325689373E-3</v>
      </c>
      <c r="N15" s="99">
        <f t="shared" si="3"/>
        <v>76</v>
      </c>
      <c r="O15" s="99">
        <f t="shared" si="5"/>
        <v>0</v>
      </c>
    </row>
    <row r="16" spans="1:15">
      <c r="A16" s="76">
        <v>14</v>
      </c>
      <c r="B16" s="90" t="s">
        <v>105</v>
      </c>
      <c r="C16" s="77">
        <v>18706</v>
      </c>
      <c r="D16" s="77">
        <v>18812</v>
      </c>
      <c r="E16" s="77">
        <v>18824</v>
      </c>
      <c r="F16" s="77"/>
      <c r="G16" s="77"/>
      <c r="H16" s="77"/>
      <c r="I16" s="91"/>
      <c r="J16" s="101">
        <f t="shared" si="0"/>
        <v>4.4165886732707464E-3</v>
      </c>
      <c r="K16" s="101">
        <f t="shared" si="1"/>
        <v>6.3081364268149261E-3</v>
      </c>
      <c r="L16" s="98">
        <f t="shared" si="2"/>
        <v>118</v>
      </c>
      <c r="M16" s="102">
        <f t="shared" si="4"/>
        <v>1.0127103734154945E-3</v>
      </c>
      <c r="N16" s="99">
        <f t="shared" si="3"/>
        <v>12</v>
      </c>
      <c r="O16" s="99">
        <f t="shared" si="5"/>
        <v>0</v>
      </c>
    </row>
    <row r="17" spans="1:15">
      <c r="A17" s="76">
        <v>15</v>
      </c>
      <c r="B17" s="90" t="s">
        <v>106</v>
      </c>
      <c r="C17" s="77">
        <v>8645</v>
      </c>
      <c r="D17" s="77">
        <v>8753</v>
      </c>
      <c r="E17" s="77">
        <v>8282</v>
      </c>
      <c r="F17" s="77"/>
      <c r="G17" s="77"/>
      <c r="H17" s="77"/>
      <c r="I17" s="91"/>
      <c r="J17" s="101">
        <f t="shared" si="0"/>
        <v>1.9431676260108543E-3</v>
      </c>
      <c r="K17" s="101">
        <f t="shared" si="1"/>
        <v>-4.1989589358010414E-2</v>
      </c>
      <c r="L17" s="98">
        <f t="shared" si="2"/>
        <v>-363</v>
      </c>
      <c r="M17" s="102">
        <f t="shared" si="4"/>
        <v>-3.1153717419476652E-3</v>
      </c>
      <c r="N17" s="99">
        <f t="shared" si="3"/>
        <v>-471</v>
      </c>
      <c r="O17" s="99">
        <f t="shared" si="5"/>
        <v>0</v>
      </c>
    </row>
    <row r="18" spans="1:15">
      <c r="A18" s="76">
        <v>16</v>
      </c>
      <c r="B18" s="90" t="s">
        <v>107</v>
      </c>
      <c r="C18" s="77">
        <v>214955</v>
      </c>
      <c r="D18" s="77">
        <v>220405</v>
      </c>
      <c r="E18" s="77">
        <v>217013</v>
      </c>
      <c r="F18" s="77"/>
      <c r="G18" s="77"/>
      <c r="H18" s="77"/>
      <c r="I18" s="91"/>
      <c r="J18" s="101">
        <f t="shared" si="0"/>
        <v>5.0916763586512134E-2</v>
      </c>
      <c r="K18" s="101">
        <f t="shared" si="1"/>
        <v>9.5740969040031629E-3</v>
      </c>
      <c r="L18" s="98">
        <f t="shared" si="2"/>
        <v>2058</v>
      </c>
      <c r="M18" s="102">
        <f t="shared" si="4"/>
        <v>1.7662355495670235E-2</v>
      </c>
      <c r="N18" s="99">
        <f t="shared" si="3"/>
        <v>-3392</v>
      </c>
      <c r="O18" s="99">
        <f t="shared" si="5"/>
        <v>0</v>
      </c>
    </row>
    <row r="19" spans="1:15">
      <c r="A19" s="76">
        <v>17</v>
      </c>
      <c r="B19" s="90" t="s">
        <v>108</v>
      </c>
      <c r="C19" s="77">
        <v>25137</v>
      </c>
      <c r="D19" s="77">
        <v>25474</v>
      </c>
      <c r="E19" s="77">
        <v>25589</v>
      </c>
      <c r="F19" s="77"/>
      <c r="G19" s="77"/>
      <c r="H19" s="77"/>
      <c r="I19" s="91"/>
      <c r="J19" s="101">
        <f t="shared" si="0"/>
        <v>6.003829555903375E-3</v>
      </c>
      <c r="K19" s="101">
        <f t="shared" si="1"/>
        <v>1.7981461590484148E-2</v>
      </c>
      <c r="L19" s="98">
        <f t="shared" si="2"/>
        <v>452</v>
      </c>
      <c r="M19" s="102">
        <f t="shared" si="4"/>
        <v>3.8791956676593516E-3</v>
      </c>
      <c r="N19" s="99">
        <f t="shared" si="3"/>
        <v>115</v>
      </c>
      <c r="O19" s="99">
        <f t="shared" si="5"/>
        <v>0</v>
      </c>
    </row>
    <row r="20" spans="1:15">
      <c r="A20" s="76">
        <v>18</v>
      </c>
      <c r="B20" s="90" t="s">
        <v>109</v>
      </c>
      <c r="C20" s="77">
        <v>7369</v>
      </c>
      <c r="D20" s="77">
        <v>7085</v>
      </c>
      <c r="E20" s="77">
        <v>7286</v>
      </c>
      <c r="F20" s="77"/>
      <c r="G20" s="77"/>
      <c r="H20" s="77"/>
      <c r="I20" s="91"/>
      <c r="J20" s="101">
        <f t="shared" si="0"/>
        <v>1.709480720009066E-3</v>
      </c>
      <c r="K20" s="101">
        <f t="shared" si="1"/>
        <v>-1.1263400732799566E-2</v>
      </c>
      <c r="L20" s="98">
        <f t="shared" si="2"/>
        <v>-83</v>
      </c>
      <c r="M20" s="102">
        <f t="shared" si="4"/>
        <v>-7.1233017791089864E-4</v>
      </c>
      <c r="N20" s="99">
        <f t="shared" si="3"/>
        <v>201</v>
      </c>
      <c r="O20" s="99">
        <f t="shared" si="5"/>
        <v>0</v>
      </c>
    </row>
    <row r="21" spans="1:15">
      <c r="A21" s="76">
        <v>19</v>
      </c>
      <c r="B21" s="90" t="s">
        <v>110</v>
      </c>
      <c r="C21" s="77">
        <v>15992</v>
      </c>
      <c r="D21" s="77">
        <v>15979</v>
      </c>
      <c r="E21" s="77">
        <v>15325</v>
      </c>
      <c r="F21" s="77"/>
      <c r="G21" s="77"/>
      <c r="H21" s="77"/>
      <c r="I21" s="91"/>
      <c r="J21" s="101">
        <f t="shared" si="0"/>
        <v>3.5956343719652671E-3</v>
      </c>
      <c r="K21" s="101">
        <f t="shared" si="1"/>
        <v>-4.1708354177088541E-2</v>
      </c>
      <c r="L21" s="98">
        <f t="shared" si="2"/>
        <v>-667</v>
      </c>
      <c r="M21" s="102">
        <f t="shared" si="4"/>
        <v>-5.7243882971875831E-3</v>
      </c>
      <c r="N21" s="99">
        <f t="shared" si="3"/>
        <v>-654</v>
      </c>
      <c r="O21" s="99">
        <f t="shared" si="5"/>
        <v>0</v>
      </c>
    </row>
    <row r="22" spans="1:15">
      <c r="A22" s="76">
        <v>20</v>
      </c>
      <c r="B22" s="90" t="s">
        <v>111</v>
      </c>
      <c r="C22" s="77">
        <v>65225</v>
      </c>
      <c r="D22" s="77">
        <v>66125</v>
      </c>
      <c r="E22" s="77">
        <v>65808</v>
      </c>
      <c r="F22" s="77"/>
      <c r="G22" s="77"/>
      <c r="H22" s="77"/>
      <c r="I22" s="91"/>
      <c r="J22" s="101">
        <f t="shared" si="0"/>
        <v>1.5440228825467556E-2</v>
      </c>
      <c r="K22" s="101">
        <f t="shared" si="1"/>
        <v>8.9382905327711759E-3</v>
      </c>
      <c r="L22" s="98">
        <f t="shared" si="2"/>
        <v>583</v>
      </c>
      <c r="M22" s="102">
        <f t="shared" si="4"/>
        <v>5.0034758279765531E-3</v>
      </c>
      <c r="N22" s="99">
        <f t="shared" si="3"/>
        <v>-317</v>
      </c>
      <c r="O22" s="99">
        <f t="shared" si="5"/>
        <v>0</v>
      </c>
    </row>
    <row r="23" spans="1:15">
      <c r="A23" s="76">
        <v>21</v>
      </c>
      <c r="B23" s="90" t="s">
        <v>112</v>
      </c>
      <c r="C23" s="77">
        <v>28080</v>
      </c>
      <c r="D23" s="77">
        <v>33530</v>
      </c>
      <c r="E23" s="77">
        <v>33219</v>
      </c>
      <c r="F23" s="77"/>
      <c r="G23" s="77"/>
      <c r="H23" s="77"/>
      <c r="I23" s="91"/>
      <c r="J23" s="101">
        <f t="shared" si="0"/>
        <v>7.7940214161379582E-3</v>
      </c>
      <c r="K23" s="101">
        <f t="shared" si="1"/>
        <v>0.1830128205128205</v>
      </c>
      <c r="L23" s="98">
        <f t="shared" si="2"/>
        <v>5139</v>
      </c>
      <c r="M23" s="102">
        <f t="shared" si="4"/>
        <v>4.41043949913748E-2</v>
      </c>
      <c r="N23" s="99">
        <f t="shared" si="3"/>
        <v>-311</v>
      </c>
      <c r="O23" s="99">
        <f t="shared" si="5"/>
        <v>0</v>
      </c>
    </row>
    <row r="24" spans="1:15">
      <c r="A24" s="76">
        <v>22</v>
      </c>
      <c r="B24" s="90" t="s">
        <v>113</v>
      </c>
      <c r="C24" s="77">
        <v>22668</v>
      </c>
      <c r="D24" s="77">
        <v>22753</v>
      </c>
      <c r="E24" s="77">
        <v>22841</v>
      </c>
      <c r="F24" s="77"/>
      <c r="G24" s="77"/>
      <c r="H24" s="77"/>
      <c r="I24" s="91"/>
      <c r="J24" s="101">
        <f t="shared" si="0"/>
        <v>5.359078935729766E-3</v>
      </c>
      <c r="K24" s="101">
        <f t="shared" si="1"/>
        <v>7.6319040056467263E-3</v>
      </c>
      <c r="L24" s="98">
        <f t="shared" si="2"/>
        <v>173</v>
      </c>
      <c r="M24" s="102">
        <f t="shared" si="4"/>
        <v>1.4847363949227164E-3</v>
      </c>
      <c r="N24" s="99">
        <f t="shared" si="3"/>
        <v>88</v>
      </c>
      <c r="O24" s="99">
        <f t="shared" si="5"/>
        <v>0</v>
      </c>
    </row>
    <row r="25" spans="1:15">
      <c r="A25" s="76">
        <v>23</v>
      </c>
      <c r="B25" s="90" t="s">
        <v>114</v>
      </c>
      <c r="C25" s="77">
        <v>14430</v>
      </c>
      <c r="D25" s="77">
        <v>15286</v>
      </c>
      <c r="E25" s="77">
        <v>14249</v>
      </c>
      <c r="F25" s="77"/>
      <c r="G25" s="77"/>
      <c r="H25" s="77"/>
      <c r="I25" s="91"/>
      <c r="J25" s="101">
        <f t="shared" si="0"/>
        <v>3.3431774333528932E-3</v>
      </c>
      <c r="K25" s="101">
        <f t="shared" si="1"/>
        <v>-1.2543312543312543E-2</v>
      </c>
      <c r="L25" s="98">
        <f t="shared" si="2"/>
        <v>-181</v>
      </c>
      <c r="M25" s="102">
        <f t="shared" si="4"/>
        <v>-1.553394725323767E-3</v>
      </c>
      <c r="N25" s="99">
        <f t="shared" si="3"/>
        <v>-1037</v>
      </c>
      <c r="O25" s="99">
        <f t="shared" si="5"/>
        <v>0</v>
      </c>
    </row>
    <row r="26" spans="1:15">
      <c r="A26" s="76">
        <v>24</v>
      </c>
      <c r="B26" s="90" t="s">
        <v>115</v>
      </c>
      <c r="C26" s="77">
        <v>7368</v>
      </c>
      <c r="D26" s="77">
        <v>8126</v>
      </c>
      <c r="E26" s="77">
        <v>7226</v>
      </c>
      <c r="F26" s="77"/>
      <c r="G26" s="77"/>
      <c r="H26" s="77"/>
      <c r="I26" s="91"/>
      <c r="J26" s="101">
        <f t="shared" si="0"/>
        <v>1.6954031955511268E-3</v>
      </c>
      <c r="K26" s="101">
        <f t="shared" si="1"/>
        <v>-1.9272529858849079E-2</v>
      </c>
      <c r="L26" s="98">
        <f t="shared" si="2"/>
        <v>-142</v>
      </c>
      <c r="M26" s="102">
        <f t="shared" si="4"/>
        <v>-1.218685364618646E-3</v>
      </c>
      <c r="N26" s="99">
        <f t="shared" si="3"/>
        <v>-900</v>
      </c>
      <c r="O26" s="99">
        <f t="shared" si="5"/>
        <v>0</v>
      </c>
    </row>
    <row r="27" spans="1:15">
      <c r="A27" s="76">
        <v>25</v>
      </c>
      <c r="B27" s="90" t="s">
        <v>116</v>
      </c>
      <c r="C27" s="77">
        <v>17273</v>
      </c>
      <c r="D27" s="77">
        <v>18239</v>
      </c>
      <c r="E27" s="77">
        <v>18003</v>
      </c>
      <c r="F27" s="77"/>
      <c r="G27" s="77"/>
      <c r="H27" s="77"/>
      <c r="I27" s="91"/>
      <c r="J27" s="101">
        <f t="shared" si="0"/>
        <v>4.2239612136046132E-3</v>
      </c>
      <c r="K27" s="101">
        <f t="shared" si="1"/>
        <v>4.2262490592253808E-2</v>
      </c>
      <c r="L27" s="98">
        <f t="shared" si="2"/>
        <v>730</v>
      </c>
      <c r="M27" s="102">
        <f t="shared" si="4"/>
        <v>6.2650726490958552E-3</v>
      </c>
      <c r="N27" s="99">
        <f t="shared" si="3"/>
        <v>-236</v>
      </c>
      <c r="O27" s="99">
        <f t="shared" si="5"/>
        <v>0</v>
      </c>
    </row>
    <row r="28" spans="1:15">
      <c r="A28" s="76">
        <v>26</v>
      </c>
      <c r="B28" s="90" t="s">
        <v>117</v>
      </c>
      <c r="C28" s="77">
        <v>51462</v>
      </c>
      <c r="D28" s="77">
        <v>52263</v>
      </c>
      <c r="E28" s="77">
        <v>52343</v>
      </c>
      <c r="F28" s="77"/>
      <c r="G28" s="77"/>
      <c r="H28" s="77"/>
      <c r="I28" s="91"/>
      <c r="J28" s="101">
        <f t="shared" si="0"/>
        <v>1.22809977116984E-2</v>
      </c>
      <c r="K28" s="101">
        <f t="shared" si="1"/>
        <v>1.7119427927402744E-2</v>
      </c>
      <c r="L28" s="98">
        <f t="shared" si="2"/>
        <v>881</v>
      </c>
      <c r="M28" s="102">
        <f t="shared" si="4"/>
        <v>7.5609986354156829E-3</v>
      </c>
      <c r="N28" s="99">
        <f t="shared" si="3"/>
        <v>80</v>
      </c>
      <c r="O28" s="99">
        <f t="shared" si="5"/>
        <v>0</v>
      </c>
    </row>
    <row r="29" spans="1:15">
      <c r="A29" s="76">
        <v>27</v>
      </c>
      <c r="B29" s="90" t="s">
        <v>118</v>
      </c>
      <c r="C29" s="77">
        <v>50669</v>
      </c>
      <c r="D29" s="77">
        <v>56752</v>
      </c>
      <c r="E29" s="77">
        <v>57328</v>
      </c>
      <c r="F29" s="77"/>
      <c r="G29" s="77"/>
      <c r="H29" s="77"/>
      <c r="I29" s="91"/>
      <c r="J29" s="101">
        <f t="shared" si="0"/>
        <v>1.3450605368745502E-2</v>
      </c>
      <c r="K29" s="101">
        <f t="shared" si="1"/>
        <v>0.13142157926937575</v>
      </c>
      <c r="L29" s="98">
        <f t="shared" si="2"/>
        <v>6659</v>
      </c>
      <c r="M29" s="102">
        <f t="shared" si="4"/>
        <v>5.714947776757439E-2</v>
      </c>
      <c r="N29" s="99">
        <f t="shared" si="3"/>
        <v>576</v>
      </c>
      <c r="O29" s="99">
        <f t="shared" si="5"/>
        <v>0</v>
      </c>
    </row>
    <row r="30" spans="1:15">
      <c r="A30" s="76">
        <v>28</v>
      </c>
      <c r="B30" s="90" t="s">
        <v>119</v>
      </c>
      <c r="C30" s="77">
        <v>17240</v>
      </c>
      <c r="D30" s="77">
        <v>17146</v>
      </c>
      <c r="E30" s="77">
        <v>16517</v>
      </c>
      <c r="F30" s="77"/>
      <c r="G30" s="77"/>
      <c r="H30" s="77"/>
      <c r="I30" s="91"/>
      <c r="J30" s="101">
        <f t="shared" si="0"/>
        <v>3.8753078578629896E-3</v>
      </c>
      <c r="K30" s="101">
        <f t="shared" si="1"/>
        <v>-4.1937354988399074E-2</v>
      </c>
      <c r="L30" s="98">
        <f t="shared" si="2"/>
        <v>-723</v>
      </c>
      <c r="M30" s="102">
        <f t="shared" si="4"/>
        <v>-6.2049966099949365E-3</v>
      </c>
      <c r="N30" s="99">
        <f t="shared" si="3"/>
        <v>-629</v>
      </c>
      <c r="O30" s="99">
        <f t="shared" si="5"/>
        <v>0</v>
      </c>
    </row>
    <row r="31" spans="1:15">
      <c r="A31" s="76">
        <v>29</v>
      </c>
      <c r="B31" s="90" t="s">
        <v>120</v>
      </c>
      <c r="C31" s="77">
        <v>3460</v>
      </c>
      <c r="D31" s="77">
        <v>3581</v>
      </c>
      <c r="E31" s="77">
        <v>3320</v>
      </c>
      <c r="F31" s="77"/>
      <c r="G31" s="77"/>
      <c r="H31" s="77"/>
      <c r="I31" s="91"/>
      <c r="J31" s="101">
        <f t="shared" si="0"/>
        <v>7.7895635333929437E-4</v>
      </c>
      <c r="K31" s="101">
        <f t="shared" si="1"/>
        <v>-4.046242774566474E-2</v>
      </c>
      <c r="L31" s="98">
        <f t="shared" si="2"/>
        <v>-140</v>
      </c>
      <c r="M31" s="102">
        <f t="shared" si="4"/>
        <v>-1.2015207820183832E-3</v>
      </c>
      <c r="N31" s="99">
        <f t="shared" si="3"/>
        <v>-261</v>
      </c>
      <c r="O31" s="99">
        <f t="shared" si="5"/>
        <v>0</v>
      </c>
    </row>
    <row r="32" spans="1:15">
      <c r="A32" s="76">
        <v>30</v>
      </c>
      <c r="B32" s="90" t="s">
        <v>121</v>
      </c>
      <c r="C32" s="77">
        <v>4000</v>
      </c>
      <c r="D32" s="77">
        <v>5354</v>
      </c>
      <c r="E32" s="77">
        <v>5171</v>
      </c>
      <c r="F32" s="77"/>
      <c r="G32" s="77"/>
      <c r="H32" s="77"/>
      <c r="I32" s="91"/>
      <c r="J32" s="101">
        <f t="shared" si="0"/>
        <v>1.2132479828667142E-3</v>
      </c>
      <c r="K32" s="101">
        <f t="shared" si="1"/>
        <v>0.29275000000000001</v>
      </c>
      <c r="L32" s="98">
        <f t="shared" si="2"/>
        <v>1171</v>
      </c>
      <c r="M32" s="102">
        <f t="shared" si="4"/>
        <v>1.0049863112453762E-2</v>
      </c>
      <c r="N32" s="99">
        <f t="shared" si="3"/>
        <v>-183</v>
      </c>
      <c r="O32" s="99">
        <f t="shared" si="5"/>
        <v>0</v>
      </c>
    </row>
    <row r="33" spans="1:15">
      <c r="A33" s="76">
        <v>31</v>
      </c>
      <c r="B33" s="90" t="s">
        <v>122</v>
      </c>
      <c r="C33" s="77">
        <v>38408</v>
      </c>
      <c r="D33" s="77">
        <v>41691</v>
      </c>
      <c r="E33" s="77">
        <v>41782</v>
      </c>
      <c r="F33" s="77"/>
      <c r="G33" s="77"/>
      <c r="H33" s="77"/>
      <c r="I33" s="91"/>
      <c r="J33" s="101">
        <f t="shared" si="0"/>
        <v>9.8031187816934942E-3</v>
      </c>
      <c r="K33" s="101">
        <f t="shared" si="1"/>
        <v>8.7846282024578212E-2</v>
      </c>
      <c r="L33" s="98">
        <f t="shared" si="2"/>
        <v>3374</v>
      </c>
      <c r="M33" s="102">
        <f t="shared" si="4"/>
        <v>2.8956650846643037E-2</v>
      </c>
      <c r="N33" s="99">
        <f t="shared" si="3"/>
        <v>91</v>
      </c>
      <c r="O33" s="99">
        <f t="shared" si="5"/>
        <v>0</v>
      </c>
    </row>
    <row r="34" spans="1:15">
      <c r="A34" s="76">
        <v>32</v>
      </c>
      <c r="B34" s="90" t="s">
        <v>123</v>
      </c>
      <c r="C34" s="77">
        <v>16412</v>
      </c>
      <c r="D34" s="77">
        <v>16936</v>
      </c>
      <c r="E34" s="77">
        <v>16875</v>
      </c>
      <c r="F34" s="77"/>
      <c r="G34" s="77"/>
      <c r="H34" s="77"/>
      <c r="I34" s="91"/>
      <c r="J34" s="101">
        <f t="shared" si="0"/>
        <v>3.9593037537953594E-3</v>
      </c>
      <c r="K34" s="101">
        <f t="shared" si="1"/>
        <v>2.821106507433585E-2</v>
      </c>
      <c r="L34" s="98">
        <f t="shared" si="2"/>
        <v>463</v>
      </c>
      <c r="M34" s="102">
        <f t="shared" si="4"/>
        <v>3.973600871960796E-3</v>
      </c>
      <c r="N34" s="99">
        <f t="shared" si="3"/>
        <v>-61</v>
      </c>
      <c r="O34" s="99">
        <f t="shared" si="5"/>
        <v>0</v>
      </c>
    </row>
    <row r="35" spans="1:15">
      <c r="A35" s="76">
        <v>33</v>
      </c>
      <c r="B35" s="90" t="s">
        <v>124</v>
      </c>
      <c r="C35" s="77">
        <v>62574</v>
      </c>
      <c r="D35" s="77">
        <v>68773</v>
      </c>
      <c r="E35" s="77">
        <v>68545</v>
      </c>
      <c r="F35" s="77"/>
      <c r="G35" s="77"/>
      <c r="H35" s="77"/>
      <c r="I35" s="91"/>
      <c r="J35" s="101">
        <f t="shared" si="0"/>
        <v>1.6082398566157209E-2</v>
      </c>
      <c r="K35" s="101">
        <f t="shared" si="1"/>
        <v>9.5423019145331925E-2</v>
      </c>
      <c r="L35" s="98">
        <f t="shared" si="2"/>
        <v>5971</v>
      </c>
      <c r="M35" s="102">
        <f t="shared" si="4"/>
        <v>5.1244861353084044E-2</v>
      </c>
      <c r="N35" s="99">
        <f t="shared" si="3"/>
        <v>-228</v>
      </c>
      <c r="O35" s="99">
        <f t="shared" si="5"/>
        <v>0</v>
      </c>
    </row>
    <row r="36" spans="1:15">
      <c r="A36" s="76">
        <v>34</v>
      </c>
      <c r="B36" s="90" t="s">
        <v>125</v>
      </c>
      <c r="C36" s="77">
        <v>1308595</v>
      </c>
      <c r="D36" s="77">
        <v>1327117</v>
      </c>
      <c r="E36" s="77">
        <v>1335739</v>
      </c>
      <c r="F36" s="77"/>
      <c r="G36" s="77"/>
      <c r="H36" s="77"/>
      <c r="I36" s="91"/>
      <c r="J36" s="101">
        <f t="shared" si="0"/>
        <v>0.31339830736538427</v>
      </c>
      <c r="K36" s="101">
        <f t="shared" si="1"/>
        <v>2.0742857797867179E-2</v>
      </c>
      <c r="L36" s="98">
        <f t="shared" si="2"/>
        <v>27144</v>
      </c>
      <c r="M36" s="102">
        <f t="shared" si="4"/>
        <v>0.23295771505076426</v>
      </c>
      <c r="N36" s="99">
        <f t="shared" si="3"/>
        <v>8622</v>
      </c>
      <c r="O36" s="99">
        <f t="shared" si="5"/>
        <v>0</v>
      </c>
    </row>
    <row r="37" spans="1:15">
      <c r="A37" s="76">
        <v>35</v>
      </c>
      <c r="B37" s="90" t="s">
        <v>126</v>
      </c>
      <c r="C37" s="77">
        <v>297265</v>
      </c>
      <c r="D37" s="77">
        <v>302483</v>
      </c>
      <c r="E37" s="77">
        <v>301801</v>
      </c>
      <c r="F37" s="77"/>
      <c r="G37" s="77"/>
      <c r="H37" s="77"/>
      <c r="I37" s="91"/>
      <c r="J37" s="101">
        <f t="shared" si="0"/>
        <v>7.0810182648841077E-2</v>
      </c>
      <c r="K37" s="101">
        <f t="shared" si="1"/>
        <v>1.5259112239920609E-2</v>
      </c>
      <c r="L37" s="98">
        <f t="shared" si="2"/>
        <v>4536</v>
      </c>
      <c r="M37" s="102">
        <f t="shared" si="4"/>
        <v>3.8929273337395619E-2</v>
      </c>
      <c r="N37" s="99">
        <f t="shared" si="3"/>
        <v>-682</v>
      </c>
      <c r="O37" s="99">
        <f t="shared" si="5"/>
        <v>0</v>
      </c>
    </row>
    <row r="38" spans="1:15">
      <c r="A38" s="76">
        <v>36</v>
      </c>
      <c r="B38" s="90" t="s">
        <v>127</v>
      </c>
      <c r="C38" s="77">
        <v>5844</v>
      </c>
      <c r="D38" s="77">
        <v>6106</v>
      </c>
      <c r="E38" s="77">
        <v>6329</v>
      </c>
      <c r="F38" s="77"/>
      <c r="G38" s="77"/>
      <c r="H38" s="77"/>
      <c r="I38" s="91"/>
      <c r="J38" s="101">
        <f t="shared" si="0"/>
        <v>1.484944204904938E-3</v>
      </c>
      <c r="K38" s="101">
        <f t="shared" si="1"/>
        <v>8.299110198494182E-2</v>
      </c>
      <c r="L38" s="98">
        <f t="shared" si="2"/>
        <v>485</v>
      </c>
      <c r="M38" s="102">
        <f t="shared" si="4"/>
        <v>4.1624112805636847E-3</v>
      </c>
      <c r="N38" s="99">
        <f t="shared" si="3"/>
        <v>223</v>
      </c>
      <c r="O38" s="99">
        <f t="shared" si="5"/>
        <v>0</v>
      </c>
    </row>
    <row r="39" spans="1:15">
      <c r="A39" s="76">
        <v>37</v>
      </c>
      <c r="B39" s="90" t="s">
        <v>128</v>
      </c>
      <c r="C39" s="77">
        <v>13097</v>
      </c>
      <c r="D39" s="77">
        <v>13136</v>
      </c>
      <c r="E39" s="77">
        <v>13389</v>
      </c>
      <c r="F39" s="77"/>
      <c r="G39" s="77"/>
      <c r="H39" s="77"/>
      <c r="I39" s="91"/>
      <c r="J39" s="101">
        <f t="shared" si="0"/>
        <v>3.1413995827891E-3</v>
      </c>
      <c r="K39" s="101">
        <f t="shared" si="1"/>
        <v>2.2295182102771628E-2</v>
      </c>
      <c r="L39" s="98">
        <f t="shared" si="2"/>
        <v>292</v>
      </c>
      <c r="M39" s="102">
        <f t="shared" si="4"/>
        <v>2.5060290596383423E-3</v>
      </c>
      <c r="N39" s="99">
        <f t="shared" si="3"/>
        <v>253</v>
      </c>
      <c r="O39" s="99">
        <f t="shared" si="5"/>
        <v>0</v>
      </c>
    </row>
    <row r="40" spans="1:15">
      <c r="A40" s="76">
        <v>38</v>
      </c>
      <c r="B40" s="90" t="s">
        <v>129</v>
      </c>
      <c r="C40" s="77">
        <v>48445</v>
      </c>
      <c r="D40" s="77">
        <v>49281</v>
      </c>
      <c r="E40" s="77">
        <v>49140</v>
      </c>
      <c r="F40" s="77"/>
      <c r="G40" s="77"/>
      <c r="H40" s="77"/>
      <c r="I40" s="91"/>
      <c r="J40" s="101">
        <f t="shared" si="0"/>
        <v>1.1529492531052087E-2</v>
      </c>
      <c r="K40" s="101">
        <f t="shared" si="1"/>
        <v>1.4346165754979875E-2</v>
      </c>
      <c r="L40" s="98">
        <f t="shared" si="2"/>
        <v>695</v>
      </c>
      <c r="M40" s="102">
        <f t="shared" si="4"/>
        <v>5.9646924535912598E-3</v>
      </c>
      <c r="N40" s="99">
        <f t="shared" si="3"/>
        <v>-141</v>
      </c>
      <c r="O40" s="99">
        <f t="shared" si="5"/>
        <v>0</v>
      </c>
    </row>
    <row r="41" spans="1:15">
      <c r="A41" s="76">
        <v>39</v>
      </c>
      <c r="B41" s="90" t="s">
        <v>130</v>
      </c>
      <c r="C41" s="77">
        <v>22382</v>
      </c>
      <c r="D41" s="77">
        <v>22460</v>
      </c>
      <c r="E41" s="77">
        <v>21978</v>
      </c>
      <c r="F41" s="77"/>
      <c r="G41" s="77"/>
      <c r="H41" s="77"/>
      <c r="I41" s="91"/>
      <c r="J41" s="101">
        <f t="shared" si="0"/>
        <v>5.1565972089430761E-3</v>
      </c>
      <c r="K41" s="101">
        <f t="shared" si="1"/>
        <v>-1.8050218925922616E-2</v>
      </c>
      <c r="L41" s="98">
        <f t="shared" si="2"/>
        <v>-404</v>
      </c>
      <c r="M41" s="102">
        <f t="shared" si="4"/>
        <v>-3.4672456852530491E-3</v>
      </c>
      <c r="N41" s="99">
        <f t="shared" si="3"/>
        <v>-482</v>
      </c>
      <c r="O41" s="99">
        <f t="shared" si="5"/>
        <v>0</v>
      </c>
    </row>
    <row r="42" spans="1:15">
      <c r="A42" s="76">
        <v>40</v>
      </c>
      <c r="B42" s="90" t="s">
        <v>131</v>
      </c>
      <c r="C42" s="77">
        <v>5560</v>
      </c>
      <c r="D42" s="77">
        <v>5335</v>
      </c>
      <c r="E42" s="77">
        <v>5291</v>
      </c>
      <c r="F42" s="77"/>
      <c r="G42" s="77"/>
      <c r="H42" s="77"/>
      <c r="I42" s="91"/>
      <c r="J42" s="101">
        <f t="shared" si="0"/>
        <v>1.2414030317825923E-3</v>
      </c>
      <c r="K42" s="101">
        <f t="shared" si="1"/>
        <v>-4.8381294964028779E-2</v>
      </c>
      <c r="L42" s="98">
        <f t="shared" si="2"/>
        <v>-269</v>
      </c>
      <c r="M42" s="102">
        <f t="shared" si="4"/>
        <v>-2.308636359735322E-3</v>
      </c>
      <c r="N42" s="99">
        <f t="shared" si="3"/>
        <v>-44</v>
      </c>
      <c r="O42" s="99">
        <f t="shared" si="5"/>
        <v>0</v>
      </c>
    </row>
    <row r="43" spans="1:15">
      <c r="A43" s="76">
        <v>41</v>
      </c>
      <c r="B43" s="90" t="s">
        <v>132</v>
      </c>
      <c r="C43" s="77">
        <v>128502</v>
      </c>
      <c r="D43" s="77">
        <v>129754</v>
      </c>
      <c r="E43" s="77">
        <v>128221</v>
      </c>
      <c r="F43" s="77"/>
      <c r="G43" s="77"/>
      <c r="H43" s="77"/>
      <c r="I43" s="91"/>
      <c r="J43" s="101">
        <f t="shared" si="0"/>
        <v>3.0083904392023395E-2</v>
      </c>
      <c r="K43" s="101">
        <f t="shared" si="1"/>
        <v>-2.186736393207888E-3</v>
      </c>
      <c r="L43" s="98">
        <f t="shared" si="2"/>
        <v>-281</v>
      </c>
      <c r="M43" s="102">
        <f t="shared" si="4"/>
        <v>-2.411623855336898E-3</v>
      </c>
      <c r="N43" s="99">
        <f t="shared" si="3"/>
        <v>-1533</v>
      </c>
      <c r="O43" s="99">
        <f t="shared" si="5"/>
        <v>0</v>
      </c>
    </row>
    <row r="44" spans="1:15">
      <c r="A44" s="76">
        <v>42</v>
      </c>
      <c r="B44" s="90" t="s">
        <v>133</v>
      </c>
      <c r="C44" s="77">
        <v>66044</v>
      </c>
      <c r="D44" s="77">
        <v>62402</v>
      </c>
      <c r="E44" s="77">
        <v>61601</v>
      </c>
      <c r="F44" s="77"/>
      <c r="G44" s="77"/>
      <c r="H44" s="77"/>
      <c r="I44" s="91"/>
      <c r="J44" s="101">
        <f t="shared" si="0"/>
        <v>1.4453159735558396E-2</v>
      </c>
      <c r="K44" s="101">
        <f t="shared" si="1"/>
        <v>-6.7273332929562113E-2</v>
      </c>
      <c r="L44" s="98">
        <f t="shared" si="2"/>
        <v>-4443</v>
      </c>
      <c r="M44" s="102">
        <f t="shared" si="4"/>
        <v>-3.8131120246483408E-2</v>
      </c>
      <c r="N44" s="99">
        <f t="shared" si="3"/>
        <v>-801</v>
      </c>
      <c r="O44" s="99">
        <f t="shared" si="5"/>
        <v>0</v>
      </c>
    </row>
    <row r="45" spans="1:15">
      <c r="A45" s="76">
        <v>43</v>
      </c>
      <c r="B45" s="90" t="s">
        <v>134</v>
      </c>
      <c r="C45" s="77">
        <v>19890</v>
      </c>
      <c r="D45" s="77">
        <v>19878</v>
      </c>
      <c r="E45" s="77">
        <v>20258</v>
      </c>
      <c r="F45" s="77"/>
      <c r="G45" s="77"/>
      <c r="H45" s="77"/>
      <c r="I45" s="91"/>
      <c r="J45" s="101">
        <f t="shared" si="0"/>
        <v>4.7530415078154897E-3</v>
      </c>
      <c r="K45" s="101">
        <f t="shared" si="1"/>
        <v>1.8501759678230267E-2</v>
      </c>
      <c r="L45" s="98">
        <f t="shared" si="2"/>
        <v>368</v>
      </c>
      <c r="M45" s="102">
        <f t="shared" si="4"/>
        <v>3.1582831984483216E-3</v>
      </c>
      <c r="N45" s="99">
        <f t="shared" si="3"/>
        <v>380</v>
      </c>
      <c r="O45" s="99">
        <f t="shared" si="5"/>
        <v>0</v>
      </c>
    </row>
    <row r="46" spans="1:15">
      <c r="A46" s="76">
        <v>44</v>
      </c>
      <c r="B46" s="90" t="s">
        <v>135</v>
      </c>
      <c r="C46" s="77">
        <v>22119</v>
      </c>
      <c r="D46" s="77">
        <v>24167</v>
      </c>
      <c r="E46" s="77">
        <v>23077</v>
      </c>
      <c r="F46" s="77"/>
      <c r="G46" s="77"/>
      <c r="H46" s="77"/>
      <c r="I46" s="91"/>
      <c r="J46" s="101">
        <f t="shared" si="0"/>
        <v>5.4144505319309926E-3</v>
      </c>
      <c r="K46" s="101">
        <f t="shared" si="1"/>
        <v>4.3311180433111801E-2</v>
      </c>
      <c r="L46" s="98">
        <f t="shared" si="2"/>
        <v>958</v>
      </c>
      <c r="M46" s="102">
        <f t="shared" si="4"/>
        <v>8.2218350655257934E-3</v>
      </c>
      <c r="N46" s="99">
        <f t="shared" si="3"/>
        <v>-1090</v>
      </c>
      <c r="O46" s="99">
        <f t="shared" si="5"/>
        <v>0</v>
      </c>
    </row>
    <row r="47" spans="1:15">
      <c r="A47" s="76">
        <v>45</v>
      </c>
      <c r="B47" s="90" t="s">
        <v>136</v>
      </c>
      <c r="C47" s="77">
        <v>69968</v>
      </c>
      <c r="D47" s="77">
        <v>71990</v>
      </c>
      <c r="E47" s="77">
        <v>72518</v>
      </c>
      <c r="F47" s="77"/>
      <c r="G47" s="77"/>
      <c r="H47" s="77"/>
      <c r="I47" s="91"/>
      <c r="J47" s="101">
        <f t="shared" si="0"/>
        <v>1.7014565310680407E-2</v>
      </c>
      <c r="K47" s="101">
        <f t="shared" si="1"/>
        <v>3.6445232106105646E-2</v>
      </c>
      <c r="L47" s="98">
        <f t="shared" si="2"/>
        <v>2550</v>
      </c>
      <c r="M47" s="102">
        <f t="shared" si="4"/>
        <v>2.1884842815334839E-2</v>
      </c>
      <c r="N47" s="99">
        <f t="shared" si="3"/>
        <v>528</v>
      </c>
      <c r="O47" s="99">
        <f t="shared" si="5"/>
        <v>0</v>
      </c>
    </row>
    <row r="48" spans="1:15">
      <c r="A48" s="76">
        <v>46</v>
      </c>
      <c r="B48" s="90" t="s">
        <v>137</v>
      </c>
      <c r="C48" s="77">
        <v>24908</v>
      </c>
      <c r="D48" s="77">
        <v>25708</v>
      </c>
      <c r="E48" s="77">
        <v>25160</v>
      </c>
      <c r="F48" s="77"/>
      <c r="G48" s="77"/>
      <c r="H48" s="77"/>
      <c r="I48" s="91"/>
      <c r="J48" s="101">
        <f t="shared" si="0"/>
        <v>5.9031752560291103E-3</v>
      </c>
      <c r="K48" s="101">
        <f t="shared" si="1"/>
        <v>1.0117231411594669E-2</v>
      </c>
      <c r="L48" s="98">
        <f t="shared" si="2"/>
        <v>252</v>
      </c>
      <c r="M48" s="102">
        <f t="shared" si="4"/>
        <v>2.1627374076330897E-3</v>
      </c>
      <c r="N48" s="99">
        <f t="shared" si="3"/>
        <v>-548</v>
      </c>
      <c r="O48" s="99">
        <f t="shared" si="5"/>
        <v>0</v>
      </c>
    </row>
    <row r="49" spans="1:15">
      <c r="A49" s="76">
        <v>47</v>
      </c>
      <c r="B49" s="90" t="s">
        <v>138</v>
      </c>
      <c r="C49" s="77">
        <v>11863</v>
      </c>
      <c r="D49" s="77">
        <v>14155</v>
      </c>
      <c r="E49" s="77">
        <v>15341</v>
      </c>
      <c r="F49" s="77"/>
      <c r="G49" s="77"/>
      <c r="H49" s="77"/>
      <c r="I49" s="91"/>
      <c r="J49" s="101">
        <f t="shared" si="0"/>
        <v>3.599388378487384E-3</v>
      </c>
      <c r="K49" s="101">
        <f t="shared" si="1"/>
        <v>0.29318047711371492</v>
      </c>
      <c r="L49" s="98">
        <f t="shared" si="2"/>
        <v>3478</v>
      </c>
      <c r="M49" s="102">
        <f t="shared" si="4"/>
        <v>2.9849209141856695E-2</v>
      </c>
      <c r="N49" s="99">
        <f t="shared" si="3"/>
        <v>1186</v>
      </c>
      <c r="O49" s="99">
        <f t="shared" si="5"/>
        <v>0</v>
      </c>
    </row>
    <row r="50" spans="1:15">
      <c r="A50" s="76">
        <v>48</v>
      </c>
      <c r="B50" s="90" t="s">
        <v>139</v>
      </c>
      <c r="C50" s="77">
        <v>71080</v>
      </c>
      <c r="D50" s="77">
        <v>76710</v>
      </c>
      <c r="E50" s="77">
        <v>75723</v>
      </c>
      <c r="F50" s="77"/>
      <c r="G50" s="77"/>
      <c r="H50" s="77"/>
      <c r="I50" s="91"/>
      <c r="J50" s="101">
        <f t="shared" si="0"/>
        <v>1.7766539742141985E-2</v>
      </c>
      <c r="K50" s="101">
        <f t="shared" si="1"/>
        <v>6.5320765334833997E-2</v>
      </c>
      <c r="L50" s="98">
        <f t="shared" si="2"/>
        <v>4643</v>
      </c>
      <c r="M50" s="102">
        <f t="shared" si="4"/>
        <v>3.9847578506509669E-2</v>
      </c>
      <c r="N50" s="99">
        <f t="shared" si="3"/>
        <v>-987</v>
      </c>
      <c r="O50" s="99">
        <f t="shared" si="5"/>
        <v>0</v>
      </c>
    </row>
    <row r="51" spans="1:15">
      <c r="A51" s="76">
        <v>49</v>
      </c>
      <c r="B51" s="90" t="s">
        <v>140</v>
      </c>
      <c r="C51" s="77">
        <v>5409</v>
      </c>
      <c r="D51" s="77">
        <v>7050</v>
      </c>
      <c r="E51" s="77">
        <v>7117</v>
      </c>
      <c r="F51" s="77"/>
      <c r="G51" s="77"/>
      <c r="H51" s="77"/>
      <c r="I51" s="91"/>
      <c r="J51" s="101">
        <f t="shared" si="0"/>
        <v>1.6698290261192043E-3</v>
      </c>
      <c r="K51" s="101">
        <f t="shared" si="1"/>
        <v>0.31577001294139395</v>
      </c>
      <c r="L51" s="98">
        <f t="shared" si="2"/>
        <v>1708</v>
      </c>
      <c r="M51" s="102">
        <f t="shared" si="4"/>
        <v>1.4658553540624276E-2</v>
      </c>
      <c r="N51" s="99">
        <f t="shared" si="3"/>
        <v>67</v>
      </c>
      <c r="O51" s="99">
        <f t="shared" si="5"/>
        <v>0</v>
      </c>
    </row>
    <row r="52" spans="1:15">
      <c r="A52" s="76">
        <v>50</v>
      </c>
      <c r="B52" s="90" t="s">
        <v>141</v>
      </c>
      <c r="C52" s="77">
        <v>9731</v>
      </c>
      <c r="D52" s="77">
        <v>10715</v>
      </c>
      <c r="E52" s="77">
        <v>10503</v>
      </c>
      <c r="F52" s="77"/>
      <c r="G52" s="77"/>
      <c r="H52" s="77"/>
      <c r="I52" s="91"/>
      <c r="J52" s="101">
        <f t="shared" si="0"/>
        <v>2.4642706563622317E-3</v>
      </c>
      <c r="K52" s="101">
        <f t="shared" si="1"/>
        <v>7.933408693864967E-2</v>
      </c>
      <c r="L52" s="98">
        <f t="shared" si="2"/>
        <v>772</v>
      </c>
      <c r="M52" s="102">
        <f t="shared" si="4"/>
        <v>6.6255288837013702E-3</v>
      </c>
      <c r="N52" s="99">
        <f t="shared" si="3"/>
        <v>-212</v>
      </c>
      <c r="O52" s="99">
        <f t="shared" si="5"/>
        <v>0</v>
      </c>
    </row>
    <row r="53" spans="1:15">
      <c r="A53" s="76">
        <v>51</v>
      </c>
      <c r="B53" s="90" t="s">
        <v>142</v>
      </c>
      <c r="C53" s="77">
        <v>8199</v>
      </c>
      <c r="D53" s="77">
        <v>8374</v>
      </c>
      <c r="E53" s="77">
        <v>8015</v>
      </c>
      <c r="F53" s="77"/>
      <c r="G53" s="77"/>
      <c r="H53" s="77"/>
      <c r="I53" s="91"/>
      <c r="J53" s="101">
        <f t="shared" si="0"/>
        <v>1.8805226421730254E-3</v>
      </c>
      <c r="K53" s="101">
        <f t="shared" si="1"/>
        <v>-2.244176119038907E-2</v>
      </c>
      <c r="L53" s="98">
        <f t="shared" si="2"/>
        <v>-184</v>
      </c>
      <c r="M53" s="102">
        <f t="shared" si="4"/>
        <v>-1.5791415992241608E-3</v>
      </c>
      <c r="N53" s="99">
        <f t="shared" si="3"/>
        <v>-359</v>
      </c>
      <c r="O53" s="99">
        <f t="shared" si="5"/>
        <v>0</v>
      </c>
    </row>
    <row r="54" spans="1:15">
      <c r="A54" s="76">
        <v>52</v>
      </c>
      <c r="B54" s="90" t="s">
        <v>143</v>
      </c>
      <c r="C54" s="77">
        <v>27281</v>
      </c>
      <c r="D54" s="77">
        <v>29427</v>
      </c>
      <c r="E54" s="77">
        <v>28824</v>
      </c>
      <c r="F54" s="77"/>
      <c r="G54" s="77"/>
      <c r="H54" s="77"/>
      <c r="I54" s="91"/>
      <c r="J54" s="101">
        <f t="shared" si="0"/>
        <v>6.7628427495939223E-3</v>
      </c>
      <c r="K54" s="101">
        <f t="shared" si="1"/>
        <v>5.6559510281881165E-2</v>
      </c>
      <c r="L54" s="98">
        <f t="shared" si="2"/>
        <v>1543</v>
      </c>
      <c r="M54" s="102">
        <f t="shared" si="4"/>
        <v>1.3242475476102611E-2</v>
      </c>
      <c r="N54" s="99">
        <f t="shared" si="3"/>
        <v>-603</v>
      </c>
      <c r="O54" s="99">
        <f t="shared" si="5"/>
        <v>0</v>
      </c>
    </row>
    <row r="55" spans="1:15">
      <c r="A55" s="76">
        <v>53</v>
      </c>
      <c r="B55" s="90" t="s">
        <v>144</v>
      </c>
      <c r="C55" s="77">
        <v>13640</v>
      </c>
      <c r="D55" s="77">
        <v>13118</v>
      </c>
      <c r="E55" s="77">
        <v>12872</v>
      </c>
      <c r="F55" s="77"/>
      <c r="G55" s="77"/>
      <c r="H55" s="77"/>
      <c r="I55" s="91"/>
      <c r="J55" s="101">
        <f t="shared" si="0"/>
        <v>3.020098247043192E-3</v>
      </c>
      <c r="K55" s="101">
        <f t="shared" si="1"/>
        <v>-5.6304985337243402E-2</v>
      </c>
      <c r="L55" s="98">
        <f t="shared" si="2"/>
        <v>-768</v>
      </c>
      <c r="M55" s="102">
        <f t="shared" si="4"/>
        <v>-6.5911997185008455E-3</v>
      </c>
      <c r="N55" s="99">
        <f t="shared" si="3"/>
        <v>-246</v>
      </c>
      <c r="O55" s="99">
        <f t="shared" si="5"/>
        <v>0</v>
      </c>
    </row>
    <row r="56" spans="1:15">
      <c r="A56" s="76">
        <v>54</v>
      </c>
      <c r="B56" s="90" t="s">
        <v>145</v>
      </c>
      <c r="C56" s="77">
        <v>49142</v>
      </c>
      <c r="D56" s="77">
        <v>49511</v>
      </c>
      <c r="E56" s="77">
        <v>49834</v>
      </c>
      <c r="F56" s="77"/>
      <c r="G56" s="77"/>
      <c r="H56" s="77"/>
      <c r="I56" s="91"/>
      <c r="J56" s="101">
        <f t="shared" si="0"/>
        <v>1.1692322563948915E-2</v>
      </c>
      <c r="K56" s="101">
        <f t="shared" si="1"/>
        <v>1.4081640958853933E-2</v>
      </c>
      <c r="L56" s="98">
        <f t="shared" si="2"/>
        <v>692</v>
      </c>
      <c r="M56" s="102">
        <f t="shared" si="4"/>
        <v>5.9389455796908658E-3</v>
      </c>
      <c r="N56" s="99">
        <f t="shared" si="3"/>
        <v>323</v>
      </c>
      <c r="O56" s="99">
        <f t="shared" si="5"/>
        <v>0</v>
      </c>
    </row>
    <row r="57" spans="1:15">
      <c r="A57" s="76">
        <v>55</v>
      </c>
      <c r="B57" s="90" t="s">
        <v>146</v>
      </c>
      <c r="C57" s="77">
        <v>49496</v>
      </c>
      <c r="D57" s="77">
        <v>51677</v>
      </c>
      <c r="E57" s="77">
        <v>50940</v>
      </c>
      <c r="F57" s="77"/>
      <c r="G57" s="77"/>
      <c r="H57" s="77"/>
      <c r="I57" s="91"/>
      <c r="J57" s="101">
        <f t="shared" si="0"/>
        <v>1.1951818264790259E-2</v>
      </c>
      <c r="K57" s="101">
        <f t="shared" si="1"/>
        <v>2.9174074672700823E-2</v>
      </c>
      <c r="L57" s="98">
        <f t="shared" si="2"/>
        <v>1444</v>
      </c>
      <c r="M57" s="102">
        <f t="shared" si="4"/>
        <v>1.239282863738961E-2</v>
      </c>
      <c r="N57" s="99">
        <f t="shared" si="3"/>
        <v>-737</v>
      </c>
      <c r="O57" s="99">
        <f t="shared" si="5"/>
        <v>0</v>
      </c>
    </row>
    <row r="58" spans="1:15">
      <c r="A58" s="76">
        <v>56</v>
      </c>
      <c r="B58" s="90" t="s">
        <v>147</v>
      </c>
      <c r="C58" s="77">
        <v>4058</v>
      </c>
      <c r="D58" s="77">
        <v>5428</v>
      </c>
      <c r="E58" s="77">
        <v>5438</v>
      </c>
      <c r="F58" s="77"/>
      <c r="G58" s="77"/>
      <c r="H58" s="77"/>
      <c r="I58" s="91"/>
      <c r="J58" s="101">
        <f t="shared" si="0"/>
        <v>1.2758929667045431E-3</v>
      </c>
      <c r="K58" s="101">
        <f t="shared" si="1"/>
        <v>0.34006899950714636</v>
      </c>
      <c r="L58" s="98">
        <f t="shared" si="2"/>
        <v>1380</v>
      </c>
      <c r="M58" s="102">
        <f t="shared" si="4"/>
        <v>1.1843561994181207E-2</v>
      </c>
      <c r="N58" s="99">
        <f t="shared" si="3"/>
        <v>10</v>
      </c>
      <c r="O58" s="99">
        <f t="shared" si="5"/>
        <v>0</v>
      </c>
    </row>
    <row r="59" spans="1:15">
      <c r="A59" s="76">
        <v>57</v>
      </c>
      <c r="B59" s="90" t="s">
        <v>148</v>
      </c>
      <c r="C59" s="77">
        <v>7771</v>
      </c>
      <c r="D59" s="77">
        <v>7772</v>
      </c>
      <c r="E59" s="77">
        <v>7440</v>
      </c>
      <c r="F59" s="77"/>
      <c r="G59" s="77"/>
      <c r="H59" s="77"/>
      <c r="I59" s="91"/>
      <c r="J59" s="101">
        <f t="shared" si="0"/>
        <v>1.7456130327844429E-3</v>
      </c>
      <c r="K59" s="101">
        <f t="shared" si="1"/>
        <v>-4.2594260712906964E-2</v>
      </c>
      <c r="L59" s="98">
        <f t="shared" si="2"/>
        <v>-331</v>
      </c>
      <c r="M59" s="102">
        <f t="shared" si="4"/>
        <v>-2.8407384203434634E-3</v>
      </c>
      <c r="N59" s="99">
        <f t="shared" si="3"/>
        <v>-332</v>
      </c>
      <c r="O59" s="99">
        <f t="shared" si="5"/>
        <v>0</v>
      </c>
    </row>
    <row r="60" spans="1:15">
      <c r="A60" s="76">
        <v>58</v>
      </c>
      <c r="B60" s="90" t="s">
        <v>149</v>
      </c>
      <c r="C60" s="77">
        <v>16459</v>
      </c>
      <c r="D60" s="77">
        <v>16335</v>
      </c>
      <c r="E60" s="77">
        <v>16384</v>
      </c>
      <c r="F60" s="77"/>
      <c r="G60" s="77"/>
      <c r="H60" s="77"/>
      <c r="I60" s="91"/>
      <c r="J60" s="101">
        <f t="shared" si="0"/>
        <v>3.8441026786478912E-3</v>
      </c>
      <c r="K60" s="101">
        <f t="shared" si="1"/>
        <v>-4.5567774469894894E-3</v>
      </c>
      <c r="L60" s="98">
        <f t="shared" si="2"/>
        <v>-75</v>
      </c>
      <c r="M60" s="102">
        <f t="shared" si="4"/>
        <v>-6.4367184750984817E-4</v>
      </c>
      <c r="N60" s="99">
        <f t="shared" si="3"/>
        <v>49</v>
      </c>
      <c r="O60" s="99">
        <f t="shared" si="5"/>
        <v>0</v>
      </c>
    </row>
    <row r="61" spans="1:15">
      <c r="A61" s="76">
        <v>59</v>
      </c>
      <c r="B61" s="90" t="s">
        <v>150</v>
      </c>
      <c r="C61" s="77">
        <v>82642</v>
      </c>
      <c r="D61" s="77">
        <v>82281</v>
      </c>
      <c r="E61" s="77">
        <v>82111</v>
      </c>
      <c r="F61" s="77"/>
      <c r="G61" s="77"/>
      <c r="H61" s="77"/>
      <c r="I61" s="91"/>
      <c r="J61" s="101">
        <f t="shared" si="0"/>
        <v>1.926532684609723E-2</v>
      </c>
      <c r="K61" s="101">
        <f t="shared" si="1"/>
        <v>-6.4253043246775251E-3</v>
      </c>
      <c r="L61" s="98">
        <f t="shared" si="2"/>
        <v>-531</v>
      </c>
      <c r="M61" s="102">
        <f t="shared" si="4"/>
        <v>-4.5571966803697253E-3</v>
      </c>
      <c r="N61" s="99">
        <f t="shared" si="3"/>
        <v>-170</v>
      </c>
      <c r="O61" s="99">
        <f t="shared" si="5"/>
        <v>0</v>
      </c>
    </row>
    <row r="62" spans="1:15">
      <c r="A62" s="76">
        <v>60</v>
      </c>
      <c r="B62" s="90" t="s">
        <v>151</v>
      </c>
      <c r="C62" s="77">
        <v>15917</v>
      </c>
      <c r="D62" s="77">
        <v>16362</v>
      </c>
      <c r="E62" s="77">
        <v>16661</v>
      </c>
      <c r="F62" s="77"/>
      <c r="G62" s="77"/>
      <c r="H62" s="77"/>
      <c r="I62" s="91"/>
      <c r="J62" s="101">
        <f t="shared" si="0"/>
        <v>3.909093916562043E-3</v>
      </c>
      <c r="K62" s="101">
        <f t="shared" si="1"/>
        <v>4.6742476597348745E-2</v>
      </c>
      <c r="L62" s="98">
        <f t="shared" si="2"/>
        <v>744</v>
      </c>
      <c r="M62" s="102">
        <f t="shared" si="4"/>
        <v>6.3852247272976935E-3</v>
      </c>
      <c r="N62" s="99">
        <f t="shared" si="3"/>
        <v>299</v>
      </c>
      <c r="O62" s="99">
        <f t="shared" si="5"/>
        <v>0</v>
      </c>
    </row>
    <row r="63" spans="1:15">
      <c r="A63" s="76">
        <v>61</v>
      </c>
      <c r="B63" s="90" t="s">
        <v>152</v>
      </c>
      <c r="C63" s="77">
        <v>34426</v>
      </c>
      <c r="D63" s="77">
        <v>34008</v>
      </c>
      <c r="E63" s="77">
        <v>33695</v>
      </c>
      <c r="F63" s="77"/>
      <c r="G63" s="77"/>
      <c r="H63" s="77"/>
      <c r="I63" s="91"/>
      <c r="J63" s="101">
        <f t="shared" si="0"/>
        <v>7.9057031101709418E-3</v>
      </c>
      <c r="K63" s="101">
        <f t="shared" si="1"/>
        <v>-2.1233951083483412E-2</v>
      </c>
      <c r="L63" s="98">
        <f t="shared" si="2"/>
        <v>-731</v>
      </c>
      <c r="M63" s="102">
        <f t="shared" si="4"/>
        <v>-6.2736549403959868E-3</v>
      </c>
      <c r="N63" s="99">
        <f t="shared" si="3"/>
        <v>-313</v>
      </c>
      <c r="O63" s="99">
        <f t="shared" si="5"/>
        <v>0</v>
      </c>
    </row>
    <row r="64" spans="1:15">
      <c r="A64" s="76">
        <v>62</v>
      </c>
      <c r="B64" s="90" t="s">
        <v>153</v>
      </c>
      <c r="C64" s="77">
        <v>2994</v>
      </c>
      <c r="D64" s="77">
        <v>2433</v>
      </c>
      <c r="E64" s="77">
        <v>2447</v>
      </c>
      <c r="F64" s="77"/>
      <c r="G64" s="77"/>
      <c r="H64" s="77"/>
      <c r="I64" s="91"/>
      <c r="J64" s="101">
        <f t="shared" si="0"/>
        <v>5.7412837247628108E-4</v>
      </c>
      <c r="K64" s="101">
        <f t="shared" si="1"/>
        <v>-0.18269873079492319</v>
      </c>
      <c r="L64" s="98">
        <f t="shared" si="2"/>
        <v>-547</v>
      </c>
      <c r="M64" s="102">
        <f t="shared" si="4"/>
        <v>-4.694513341171826E-3</v>
      </c>
      <c r="N64" s="99">
        <f t="shared" si="3"/>
        <v>14</v>
      </c>
      <c r="O64" s="99">
        <f t="shared" si="5"/>
        <v>0</v>
      </c>
    </row>
    <row r="65" spans="1:15">
      <c r="A65" s="76">
        <v>63</v>
      </c>
      <c r="B65" s="90" t="s">
        <v>154</v>
      </c>
      <c r="C65" s="77">
        <v>24977</v>
      </c>
      <c r="D65" s="77">
        <v>31489</v>
      </c>
      <c r="E65" s="77">
        <v>31861</v>
      </c>
      <c r="F65" s="77"/>
      <c r="G65" s="77"/>
      <c r="H65" s="77"/>
      <c r="I65" s="91"/>
      <c r="J65" s="101">
        <f t="shared" si="0"/>
        <v>7.4754001125732703E-3</v>
      </c>
      <c r="K65" s="101">
        <f t="shared" si="1"/>
        <v>0.27561356447932095</v>
      </c>
      <c r="L65" s="98">
        <f t="shared" si="2"/>
        <v>6884</v>
      </c>
      <c r="M65" s="102">
        <f t="shared" si="4"/>
        <v>5.9080493310103933E-2</v>
      </c>
      <c r="N65" s="99">
        <f t="shared" si="3"/>
        <v>372</v>
      </c>
      <c r="O65" s="99">
        <f t="shared" si="5"/>
        <v>0</v>
      </c>
    </row>
    <row r="66" spans="1:15">
      <c r="A66" s="76">
        <v>64</v>
      </c>
      <c r="B66" s="90" t="s">
        <v>155</v>
      </c>
      <c r="C66" s="77">
        <v>19006</v>
      </c>
      <c r="D66" s="77">
        <v>19415</v>
      </c>
      <c r="E66" s="77">
        <v>19333</v>
      </c>
      <c r="F66" s="77"/>
      <c r="G66" s="77"/>
      <c r="H66" s="77"/>
      <c r="I66" s="91"/>
      <c r="J66" s="101">
        <f t="shared" si="0"/>
        <v>4.5360130057555959E-3</v>
      </c>
      <c r="K66" s="101">
        <f t="shared" si="1"/>
        <v>1.7205093128485741E-2</v>
      </c>
      <c r="L66" s="98">
        <f t="shared" si="2"/>
        <v>327</v>
      </c>
      <c r="M66" s="102">
        <f t="shared" si="4"/>
        <v>2.8064092551429382E-3</v>
      </c>
      <c r="N66" s="99">
        <f t="shared" si="3"/>
        <v>-82</v>
      </c>
      <c r="O66" s="99">
        <f t="shared" si="5"/>
        <v>0</v>
      </c>
    </row>
    <row r="67" spans="1:15">
      <c r="A67" s="76">
        <v>65</v>
      </c>
      <c r="B67" s="90" t="s">
        <v>156</v>
      </c>
      <c r="C67" s="77">
        <v>15820</v>
      </c>
      <c r="D67" s="77">
        <v>19842</v>
      </c>
      <c r="E67" s="77">
        <v>19727</v>
      </c>
      <c r="F67" s="77"/>
      <c r="G67" s="77"/>
      <c r="H67" s="77"/>
      <c r="I67" s="91"/>
      <c r="J67" s="101">
        <f t="shared" ref="J67:J84" si="6">E67/$E$84</f>
        <v>4.6284554163627291E-3</v>
      </c>
      <c r="K67" s="101">
        <f t="shared" ref="K67:K84" si="7">(E67-C67)/C67</f>
        <v>0.24696586599241466</v>
      </c>
      <c r="L67" s="98">
        <f t="shared" ref="L67:L84" si="8">E67-C67</f>
        <v>3907</v>
      </c>
      <c r="M67" s="102">
        <f t="shared" si="4"/>
        <v>3.3531012109613026E-2</v>
      </c>
      <c r="N67" s="99">
        <f t="shared" ref="N67:N84" si="9">E67-D67</f>
        <v>-115</v>
      </c>
      <c r="O67" s="99">
        <f t="shared" si="5"/>
        <v>0</v>
      </c>
    </row>
    <row r="68" spans="1:15">
      <c r="A68" s="76">
        <v>66</v>
      </c>
      <c r="B68" s="90" t="s">
        <v>157</v>
      </c>
      <c r="C68" s="77">
        <v>8781</v>
      </c>
      <c r="D68" s="77">
        <v>9399</v>
      </c>
      <c r="E68" s="77">
        <v>8675</v>
      </c>
      <c r="F68" s="77"/>
      <c r="G68" s="77"/>
      <c r="H68" s="77"/>
      <c r="I68" s="91"/>
      <c r="J68" s="101">
        <f t="shared" si="6"/>
        <v>2.0353754112103551E-3</v>
      </c>
      <c r="K68" s="101">
        <f t="shared" si="7"/>
        <v>-1.2071518050335952E-2</v>
      </c>
      <c r="L68" s="98">
        <f t="shared" si="8"/>
        <v>-106</v>
      </c>
      <c r="M68" s="102">
        <f t="shared" ref="M68:M84" si="10">L68/$L$84</f>
        <v>-9.0972287781391874E-4</v>
      </c>
      <c r="N68" s="99">
        <f t="shared" si="9"/>
        <v>-724</v>
      </c>
      <c r="O68" s="99">
        <f t="shared" ref="O68:O83" si="11">H68-G68</f>
        <v>0</v>
      </c>
    </row>
    <row r="69" spans="1:15">
      <c r="A69" s="76">
        <v>67</v>
      </c>
      <c r="B69" s="90" t="s">
        <v>158</v>
      </c>
      <c r="C69" s="77">
        <v>20411</v>
      </c>
      <c r="D69" s="77">
        <v>20497</v>
      </c>
      <c r="E69" s="77">
        <v>20277</v>
      </c>
      <c r="F69" s="77"/>
      <c r="G69" s="77"/>
      <c r="H69" s="77"/>
      <c r="I69" s="91"/>
      <c r="J69" s="101">
        <f t="shared" si="6"/>
        <v>4.7574993905605033E-3</v>
      </c>
      <c r="K69" s="101">
        <f t="shared" si="7"/>
        <v>-6.5650874528440546E-3</v>
      </c>
      <c r="L69" s="98">
        <f t="shared" si="8"/>
        <v>-134</v>
      </c>
      <c r="M69" s="102">
        <f t="shared" si="10"/>
        <v>-1.1500270342175954E-3</v>
      </c>
      <c r="N69" s="99">
        <f t="shared" si="9"/>
        <v>-220</v>
      </c>
      <c r="O69" s="99">
        <f t="shared" si="11"/>
        <v>0</v>
      </c>
    </row>
    <row r="70" spans="1:15">
      <c r="A70" s="76">
        <v>68</v>
      </c>
      <c r="B70" s="90" t="s">
        <v>159</v>
      </c>
      <c r="C70" s="77">
        <v>10573</v>
      </c>
      <c r="D70" s="77">
        <v>11242</v>
      </c>
      <c r="E70" s="77">
        <v>11117</v>
      </c>
      <c r="F70" s="77"/>
      <c r="G70" s="77"/>
      <c r="H70" s="77"/>
      <c r="I70" s="91"/>
      <c r="J70" s="101">
        <f t="shared" si="6"/>
        <v>2.6083306566484746E-3</v>
      </c>
      <c r="K70" s="101">
        <f t="shared" si="7"/>
        <v>5.1451811217251488E-2</v>
      </c>
      <c r="L70" s="98">
        <f t="shared" si="8"/>
        <v>544</v>
      </c>
      <c r="M70" s="102">
        <f t="shared" si="10"/>
        <v>4.668766467271432E-3</v>
      </c>
      <c r="N70" s="99">
        <f t="shared" si="9"/>
        <v>-125</v>
      </c>
      <c r="O70" s="99">
        <f t="shared" si="11"/>
        <v>0</v>
      </c>
    </row>
    <row r="71" spans="1:15">
      <c r="A71" s="76">
        <v>69</v>
      </c>
      <c r="B71" s="90" t="s">
        <v>160</v>
      </c>
      <c r="C71" s="77">
        <v>2241</v>
      </c>
      <c r="D71" s="77">
        <v>2089</v>
      </c>
      <c r="E71" s="77">
        <v>2102</v>
      </c>
      <c r="F71" s="77"/>
      <c r="G71" s="77"/>
      <c r="H71" s="77"/>
      <c r="I71" s="91"/>
      <c r="J71" s="101">
        <f t="shared" si="6"/>
        <v>4.9318260684313151E-4</v>
      </c>
      <c r="K71" s="101">
        <f t="shared" si="7"/>
        <v>-6.2025881302989735E-2</v>
      </c>
      <c r="L71" s="98">
        <f t="shared" si="8"/>
        <v>-139</v>
      </c>
      <c r="M71" s="102">
        <f t="shared" si="10"/>
        <v>-1.192938490718252E-3</v>
      </c>
      <c r="N71" s="99">
        <f t="shared" si="9"/>
        <v>13</v>
      </c>
      <c r="O71" s="99">
        <f t="shared" si="11"/>
        <v>0</v>
      </c>
    </row>
    <row r="72" spans="1:15">
      <c r="A72" s="76">
        <v>70</v>
      </c>
      <c r="B72" s="90" t="s">
        <v>161</v>
      </c>
      <c r="C72" s="77">
        <v>12119</v>
      </c>
      <c r="D72" s="77">
        <v>11866</v>
      </c>
      <c r="E72" s="77">
        <v>11665</v>
      </c>
      <c r="F72" s="77"/>
      <c r="G72" s="77"/>
      <c r="H72" s="77"/>
      <c r="I72" s="91"/>
      <c r="J72" s="101">
        <f t="shared" si="6"/>
        <v>2.7369053800309845E-3</v>
      </c>
      <c r="K72" s="101">
        <f t="shared" si="7"/>
        <v>-3.7461836785213302E-2</v>
      </c>
      <c r="L72" s="98">
        <f t="shared" si="8"/>
        <v>-454</v>
      </c>
      <c r="M72" s="102">
        <f t="shared" si="10"/>
        <v>-3.8963602502596144E-3</v>
      </c>
      <c r="N72" s="99">
        <f t="shared" si="9"/>
        <v>-201</v>
      </c>
      <c r="O72" s="99">
        <f t="shared" si="11"/>
        <v>0</v>
      </c>
    </row>
    <row r="73" spans="1:15">
      <c r="A73" s="76">
        <v>71</v>
      </c>
      <c r="B73" s="90" t="s">
        <v>162</v>
      </c>
      <c r="C73" s="77">
        <v>7316</v>
      </c>
      <c r="D73" s="77">
        <v>8156</v>
      </c>
      <c r="E73" s="77">
        <v>8134</v>
      </c>
      <c r="F73" s="77"/>
      <c r="G73" s="77"/>
      <c r="H73" s="77"/>
      <c r="I73" s="91"/>
      <c r="J73" s="101">
        <f t="shared" si="6"/>
        <v>1.9084430656812713E-3</v>
      </c>
      <c r="K73" s="101">
        <f t="shared" si="7"/>
        <v>0.11180973209404046</v>
      </c>
      <c r="L73" s="98">
        <f t="shared" si="8"/>
        <v>818</v>
      </c>
      <c r="M73" s="102">
        <f t="shared" si="10"/>
        <v>7.0203142835074108E-3</v>
      </c>
      <c r="N73" s="99">
        <f t="shared" si="9"/>
        <v>-22</v>
      </c>
      <c r="O73" s="99">
        <f t="shared" si="11"/>
        <v>0</v>
      </c>
    </row>
    <row r="74" spans="1:15">
      <c r="A74" s="76">
        <v>72</v>
      </c>
      <c r="B74" s="90" t="s">
        <v>163</v>
      </c>
      <c r="C74" s="77">
        <v>12150</v>
      </c>
      <c r="D74" s="77">
        <v>15376</v>
      </c>
      <c r="E74" s="77">
        <v>15080</v>
      </c>
      <c r="F74" s="77"/>
      <c r="G74" s="77"/>
      <c r="H74" s="77"/>
      <c r="I74" s="91"/>
      <c r="J74" s="101">
        <f t="shared" si="6"/>
        <v>3.5381511470953492E-3</v>
      </c>
      <c r="K74" s="101">
        <f t="shared" si="7"/>
        <v>0.24115226337448559</v>
      </c>
      <c r="L74" s="98">
        <f t="shared" si="8"/>
        <v>2930</v>
      </c>
      <c r="M74" s="102">
        <f t="shared" si="10"/>
        <v>2.5146113509384737E-2</v>
      </c>
      <c r="N74" s="99">
        <f t="shared" si="9"/>
        <v>-296</v>
      </c>
      <c r="O74" s="99">
        <f t="shared" si="11"/>
        <v>0</v>
      </c>
    </row>
    <row r="75" spans="1:15">
      <c r="A75" s="76">
        <v>73</v>
      </c>
      <c r="B75" s="90" t="s">
        <v>164</v>
      </c>
      <c r="C75" s="77">
        <v>6038</v>
      </c>
      <c r="D75" s="77">
        <v>8491</v>
      </c>
      <c r="E75" s="77">
        <v>8535</v>
      </c>
      <c r="F75" s="77"/>
      <c r="G75" s="77"/>
      <c r="H75" s="77"/>
      <c r="I75" s="91"/>
      <c r="J75" s="101">
        <f t="shared" si="6"/>
        <v>2.0025278541418307E-3</v>
      </c>
      <c r="K75" s="101">
        <f t="shared" si="7"/>
        <v>0.41354753229546209</v>
      </c>
      <c r="L75" s="98">
        <f t="shared" si="8"/>
        <v>2497</v>
      </c>
      <c r="M75" s="102">
        <f t="shared" si="10"/>
        <v>2.1429981376427879E-2</v>
      </c>
      <c r="N75" s="99">
        <f t="shared" si="9"/>
        <v>44</v>
      </c>
      <c r="O75" s="99">
        <f t="shared" si="11"/>
        <v>0</v>
      </c>
    </row>
    <row r="76" spans="1:15">
      <c r="A76" s="76">
        <v>74</v>
      </c>
      <c r="B76" s="90" t="s">
        <v>165</v>
      </c>
      <c r="C76" s="77">
        <v>7906</v>
      </c>
      <c r="D76" s="77">
        <v>8090</v>
      </c>
      <c r="E76" s="77">
        <v>8169</v>
      </c>
      <c r="F76" s="77"/>
      <c r="G76" s="77"/>
      <c r="H76" s="77"/>
      <c r="I76" s="91"/>
      <c r="J76" s="101">
        <f t="shared" si="6"/>
        <v>1.9166549549484023E-3</v>
      </c>
      <c r="K76" s="101">
        <f t="shared" si="7"/>
        <v>3.3265874019731849E-2</v>
      </c>
      <c r="L76" s="98">
        <f t="shared" si="8"/>
        <v>263</v>
      </c>
      <c r="M76" s="102">
        <f t="shared" si="10"/>
        <v>2.2571426119345345E-3</v>
      </c>
      <c r="N76" s="99">
        <f t="shared" si="9"/>
        <v>79</v>
      </c>
      <c r="O76" s="99">
        <f t="shared" si="11"/>
        <v>0</v>
      </c>
    </row>
    <row r="77" spans="1:15">
      <c r="A77" s="76">
        <v>75</v>
      </c>
      <c r="B77" s="90" t="s">
        <v>166</v>
      </c>
      <c r="C77" s="77">
        <v>2548</v>
      </c>
      <c r="D77" s="77">
        <v>2569</v>
      </c>
      <c r="E77" s="77">
        <v>2612</v>
      </c>
      <c r="F77" s="77"/>
      <c r="G77" s="77"/>
      <c r="H77" s="77"/>
      <c r="I77" s="91"/>
      <c r="J77" s="101">
        <f t="shared" si="6"/>
        <v>6.1284156473561356E-4</v>
      </c>
      <c r="K77" s="101">
        <f t="shared" si="7"/>
        <v>2.5117739403453691E-2</v>
      </c>
      <c r="L77" s="98">
        <f t="shared" si="8"/>
        <v>64</v>
      </c>
      <c r="M77" s="102">
        <f t="shared" si="10"/>
        <v>5.4926664320840383E-4</v>
      </c>
      <c r="N77" s="99">
        <f t="shared" si="9"/>
        <v>43</v>
      </c>
      <c r="O77" s="99">
        <f t="shared" si="11"/>
        <v>0</v>
      </c>
    </row>
    <row r="78" spans="1:15">
      <c r="A78" s="76">
        <v>76</v>
      </c>
      <c r="B78" s="90" t="s">
        <v>167</v>
      </c>
      <c r="C78" s="77">
        <v>4232</v>
      </c>
      <c r="D78" s="77">
        <v>4141</v>
      </c>
      <c r="E78" s="77">
        <v>3823</v>
      </c>
      <c r="F78" s="77"/>
      <c r="G78" s="77"/>
      <c r="H78" s="77"/>
      <c r="I78" s="91"/>
      <c r="J78" s="101">
        <f t="shared" si="6"/>
        <v>8.9697293337835009E-4</v>
      </c>
      <c r="K78" s="101">
        <f t="shared" si="7"/>
        <v>-9.6644612476370517E-2</v>
      </c>
      <c r="L78" s="98">
        <f t="shared" si="8"/>
        <v>-409</v>
      </c>
      <c r="M78" s="102">
        <f t="shared" si="10"/>
        <v>-3.5101571417537054E-3</v>
      </c>
      <c r="N78" s="99">
        <f t="shared" si="9"/>
        <v>-318</v>
      </c>
      <c r="O78" s="99">
        <f t="shared" si="11"/>
        <v>0</v>
      </c>
    </row>
    <row r="79" spans="1:15">
      <c r="A79" s="76">
        <v>77</v>
      </c>
      <c r="B79" s="90" t="s">
        <v>168</v>
      </c>
      <c r="C79" s="77">
        <v>13661</v>
      </c>
      <c r="D79" s="77">
        <v>14276</v>
      </c>
      <c r="E79" s="77">
        <v>14211</v>
      </c>
      <c r="F79" s="77"/>
      <c r="G79" s="77"/>
      <c r="H79" s="77"/>
      <c r="I79" s="91"/>
      <c r="J79" s="101">
        <f t="shared" si="6"/>
        <v>3.3342616678628651E-3</v>
      </c>
      <c r="K79" s="101">
        <f t="shared" si="7"/>
        <v>4.0260595856818682E-2</v>
      </c>
      <c r="L79" s="98">
        <f t="shared" si="8"/>
        <v>550</v>
      </c>
      <c r="M79" s="102">
        <f t="shared" si="10"/>
        <v>4.72026021507222E-3</v>
      </c>
      <c r="N79" s="99">
        <f t="shared" si="9"/>
        <v>-65</v>
      </c>
      <c r="O79" s="99">
        <f t="shared" si="11"/>
        <v>0</v>
      </c>
    </row>
    <row r="80" spans="1:15">
      <c r="A80" s="76">
        <v>78</v>
      </c>
      <c r="B80" s="90" t="s">
        <v>169</v>
      </c>
      <c r="C80" s="77">
        <v>9297</v>
      </c>
      <c r="D80" s="77">
        <v>9531</v>
      </c>
      <c r="E80" s="77">
        <v>9499</v>
      </c>
      <c r="F80" s="77"/>
      <c r="G80" s="77"/>
      <c r="H80" s="77"/>
      <c r="I80" s="91"/>
      <c r="J80" s="101">
        <f t="shared" si="6"/>
        <v>2.2287067470993845E-3</v>
      </c>
      <c r="K80" s="101">
        <f t="shared" si="7"/>
        <v>2.1727438958803916E-2</v>
      </c>
      <c r="L80" s="98">
        <f t="shared" si="8"/>
        <v>202</v>
      </c>
      <c r="M80" s="102">
        <f t="shared" si="10"/>
        <v>1.7336228426265245E-3</v>
      </c>
      <c r="N80" s="99">
        <f t="shared" si="9"/>
        <v>-32</v>
      </c>
      <c r="O80" s="99">
        <f t="shared" si="11"/>
        <v>0</v>
      </c>
    </row>
    <row r="81" spans="1:15">
      <c r="A81" s="76">
        <v>79</v>
      </c>
      <c r="B81" s="90" t="s">
        <v>170</v>
      </c>
      <c r="C81" s="77">
        <v>5278</v>
      </c>
      <c r="D81" s="77">
        <v>4945</v>
      </c>
      <c r="E81" s="77">
        <v>4881</v>
      </c>
      <c r="F81" s="77"/>
      <c r="G81" s="77"/>
      <c r="H81" s="77"/>
      <c r="I81" s="91"/>
      <c r="J81" s="101">
        <f t="shared" si="6"/>
        <v>1.1452066146533421E-3</v>
      </c>
      <c r="K81" s="101">
        <f t="shared" si="7"/>
        <v>-7.5217885562713152E-2</v>
      </c>
      <c r="L81" s="98">
        <f t="shared" si="8"/>
        <v>-397</v>
      </c>
      <c r="M81" s="102">
        <f t="shared" si="10"/>
        <v>-3.4071696461521299E-3</v>
      </c>
      <c r="N81" s="99">
        <f t="shared" si="9"/>
        <v>-64</v>
      </c>
      <c r="O81" s="99">
        <f t="shared" si="11"/>
        <v>0</v>
      </c>
    </row>
    <row r="82" spans="1:15">
      <c r="A82" s="76">
        <v>80</v>
      </c>
      <c r="B82" s="90" t="s">
        <v>171</v>
      </c>
      <c r="C82" s="77">
        <v>11374</v>
      </c>
      <c r="D82" s="77">
        <v>11653</v>
      </c>
      <c r="E82" s="77">
        <v>11000</v>
      </c>
      <c r="F82" s="77"/>
      <c r="G82" s="77"/>
      <c r="H82" s="77"/>
      <c r="I82" s="91"/>
      <c r="J82" s="101">
        <f t="shared" si="6"/>
        <v>2.5808794839554936E-3</v>
      </c>
      <c r="K82" s="101">
        <f t="shared" si="7"/>
        <v>-3.2882011605415859E-2</v>
      </c>
      <c r="L82" s="98">
        <f t="shared" si="8"/>
        <v>-374</v>
      </c>
      <c r="M82" s="102">
        <f t="shared" si="10"/>
        <v>-3.2097769462491096E-3</v>
      </c>
      <c r="N82" s="99">
        <f t="shared" si="9"/>
        <v>-653</v>
      </c>
      <c r="O82" s="99">
        <f t="shared" si="11"/>
        <v>0</v>
      </c>
    </row>
    <row r="83" spans="1:15">
      <c r="A83" s="76">
        <v>81</v>
      </c>
      <c r="B83" s="90" t="s">
        <v>172</v>
      </c>
      <c r="C83" s="77">
        <v>22320</v>
      </c>
      <c r="D83" s="77">
        <v>22641</v>
      </c>
      <c r="E83" s="77">
        <v>22304</v>
      </c>
      <c r="F83" s="77"/>
      <c r="G83" s="77"/>
      <c r="H83" s="77"/>
      <c r="I83" s="91"/>
      <c r="J83" s="101">
        <f t="shared" si="6"/>
        <v>5.2330850918312112E-3</v>
      </c>
      <c r="K83" s="101">
        <f t="shared" si="7"/>
        <v>-7.1684587813620072E-4</v>
      </c>
      <c r="L83" s="98">
        <f t="shared" si="8"/>
        <v>-16</v>
      </c>
      <c r="M83" s="102">
        <f t="shared" si="10"/>
        <v>-1.3731666080210096E-4</v>
      </c>
      <c r="N83" s="99">
        <f t="shared" si="9"/>
        <v>-337</v>
      </c>
      <c r="O83" s="99">
        <f t="shared" si="11"/>
        <v>0</v>
      </c>
    </row>
    <row r="84" spans="1:15" s="111" customFormat="1">
      <c r="A84" s="191" t="s">
        <v>173</v>
      </c>
      <c r="B84" s="191"/>
      <c r="C84" s="78">
        <v>4145594</v>
      </c>
      <c r="D84" s="78">
        <v>4270744</v>
      </c>
      <c r="E84" s="78">
        <v>4262113</v>
      </c>
      <c r="F84" s="65"/>
      <c r="G84" s="65"/>
      <c r="H84" s="65"/>
      <c r="I84" s="114"/>
      <c r="J84" s="70">
        <f t="shared" si="6"/>
        <v>1</v>
      </c>
      <c r="K84" s="70">
        <f t="shared" si="7"/>
        <v>2.8106707989253167E-2</v>
      </c>
      <c r="L84" s="65">
        <f t="shared" si="8"/>
        <v>116519</v>
      </c>
      <c r="M84" s="71">
        <f t="shared" si="10"/>
        <v>1</v>
      </c>
      <c r="N84" s="65">
        <f t="shared" si="9"/>
        <v>-8631</v>
      </c>
      <c r="O84" s="99">
        <f>H84-G84</f>
        <v>0</v>
      </c>
    </row>
    <row r="85" spans="1:15">
      <c r="F85" s="128"/>
      <c r="G85" s="128"/>
      <c r="H85" s="128"/>
      <c r="I85" s="74"/>
      <c r="M85" s="13"/>
    </row>
    <row r="86" spans="1:15">
      <c r="F86" s="142"/>
      <c r="G86" s="142"/>
      <c r="I86" s="20"/>
      <c r="M86" s="13"/>
    </row>
    <row r="87" spans="1:15">
      <c r="F87" s="142"/>
      <c r="G87" s="142"/>
      <c r="M87" s="13"/>
    </row>
    <row r="88" spans="1:15">
      <c r="M88" s="13"/>
    </row>
    <row r="89" spans="1:15">
      <c r="M89" s="13"/>
    </row>
    <row r="90" spans="1:15">
      <c r="M90" s="1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J84" sqref="J84"/>
    </sheetView>
  </sheetViews>
  <sheetFormatPr defaultColWidth="8.85546875" defaultRowHeight="15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2.42578125" style="6" customWidth="1"/>
    <col min="9" max="9" width="26.42578125" style="6" customWidth="1"/>
    <col min="10" max="10" width="27.42578125" style="6" customWidth="1"/>
    <col min="11" max="11" width="13.28515625" style="6" customWidth="1"/>
    <col min="12" max="12" width="14.140625" style="6" customWidth="1"/>
    <col min="13" max="16384" width="8.85546875" style="6"/>
  </cols>
  <sheetData>
    <row r="1" spans="1:12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2" ht="45">
      <c r="A2" s="94" t="s">
        <v>174</v>
      </c>
      <c r="B2" s="94">
        <v>43344</v>
      </c>
      <c r="C2" s="94">
        <v>43678</v>
      </c>
      <c r="D2" s="94">
        <v>43709</v>
      </c>
      <c r="E2" s="94">
        <v>43344</v>
      </c>
      <c r="F2" s="94">
        <v>43678</v>
      </c>
      <c r="G2" s="94">
        <v>43709</v>
      </c>
      <c r="H2" s="93" t="s">
        <v>341</v>
      </c>
      <c r="I2" s="1" t="s">
        <v>342</v>
      </c>
      <c r="J2" s="1" t="s">
        <v>343</v>
      </c>
      <c r="K2" s="93" t="s">
        <v>262</v>
      </c>
      <c r="L2" s="93" t="s">
        <v>283</v>
      </c>
    </row>
    <row r="3" spans="1:12">
      <c r="A3" s="46" t="s">
        <v>175</v>
      </c>
      <c r="B3" s="89">
        <v>3131</v>
      </c>
      <c r="C3" s="98">
        <v>3225</v>
      </c>
      <c r="D3" s="27">
        <v>3737</v>
      </c>
      <c r="E3" s="27">
        <v>3532.5987711171001</v>
      </c>
      <c r="F3" s="27">
        <v>4047.6685098737998</v>
      </c>
      <c r="G3" s="27">
        <v>4003.8641972606802</v>
      </c>
      <c r="H3" s="102">
        <f>D3/$D$84</f>
        <v>2.533593675846452E-2</v>
      </c>
      <c r="I3" s="102">
        <f t="shared" ref="I3:I66" si="0">(D3-B3)/B3</f>
        <v>0.19354838709677419</v>
      </c>
      <c r="J3" s="98">
        <f t="shared" ref="J3:J66" si="1">D3-B3</f>
        <v>606</v>
      </c>
      <c r="K3" s="98">
        <f>D3-C3</f>
        <v>512</v>
      </c>
      <c r="L3" s="98">
        <f>G3-F3</f>
        <v>-43.804312613119691</v>
      </c>
    </row>
    <row r="4" spans="1:12">
      <c r="A4" s="46" t="s">
        <v>176</v>
      </c>
      <c r="B4" s="89">
        <v>547</v>
      </c>
      <c r="C4" s="98">
        <v>371</v>
      </c>
      <c r="D4" s="27">
        <v>414</v>
      </c>
      <c r="E4" s="27">
        <v>639.38799546969699</v>
      </c>
      <c r="F4" s="27">
        <v>523.55700686357795</v>
      </c>
      <c r="G4" s="27">
        <v>501.96691926016803</v>
      </c>
      <c r="H4" s="102">
        <f t="shared" ref="H4:H67" si="2">D4/$D$84</f>
        <v>2.8068177195622991E-3</v>
      </c>
      <c r="I4" s="102">
        <f t="shared" si="0"/>
        <v>-0.24314442413162707</v>
      </c>
      <c r="J4" s="98">
        <f t="shared" si="1"/>
        <v>-133</v>
      </c>
      <c r="K4" s="98">
        <f t="shared" ref="K4:K67" si="3">D4-C4</f>
        <v>43</v>
      </c>
      <c r="L4" s="98">
        <f t="shared" ref="L4:L67" si="4">G4-F4</f>
        <v>-21.590087603409927</v>
      </c>
    </row>
    <row r="5" spans="1:12">
      <c r="A5" s="46" t="s">
        <v>177</v>
      </c>
      <c r="B5" s="89">
        <v>875</v>
      </c>
      <c r="C5" s="98">
        <v>823</v>
      </c>
      <c r="D5" s="27">
        <v>905</v>
      </c>
      <c r="E5" s="27">
        <v>1076.9150023074999</v>
      </c>
      <c r="F5" s="27">
        <v>1114.34102516862</v>
      </c>
      <c r="G5" s="27">
        <v>1116.7960450396999</v>
      </c>
      <c r="H5" s="102">
        <f t="shared" si="2"/>
        <v>6.1356764159514032E-3</v>
      </c>
      <c r="I5" s="102">
        <f t="shared" si="0"/>
        <v>3.4285714285714287E-2</v>
      </c>
      <c r="J5" s="98">
        <f t="shared" si="1"/>
        <v>30</v>
      </c>
      <c r="K5" s="98">
        <f t="shared" si="3"/>
        <v>82</v>
      </c>
      <c r="L5" s="98">
        <f t="shared" si="4"/>
        <v>2.4550198710799123</v>
      </c>
    </row>
    <row r="6" spans="1:12">
      <c r="A6" s="46" t="s">
        <v>178</v>
      </c>
      <c r="B6" s="89">
        <v>204</v>
      </c>
      <c r="C6" s="98">
        <v>254</v>
      </c>
      <c r="D6" s="27">
        <v>340</v>
      </c>
      <c r="E6" s="27">
        <v>216.576974434921</v>
      </c>
      <c r="F6" s="27">
        <v>360.33261965746902</v>
      </c>
      <c r="G6" s="27">
        <v>349.53351943942903</v>
      </c>
      <c r="H6" s="102">
        <f t="shared" si="2"/>
        <v>2.3051160015729027E-3</v>
      </c>
      <c r="I6" s="102">
        <f t="shared" si="0"/>
        <v>0.66666666666666663</v>
      </c>
      <c r="J6" s="98">
        <f t="shared" si="1"/>
        <v>136</v>
      </c>
      <c r="K6" s="98">
        <f t="shared" si="3"/>
        <v>86</v>
      </c>
      <c r="L6" s="98">
        <f t="shared" si="4"/>
        <v>-10.799100218039996</v>
      </c>
    </row>
    <row r="7" spans="1:12">
      <c r="A7" s="46" t="s">
        <v>179</v>
      </c>
      <c r="B7" s="89">
        <v>406</v>
      </c>
      <c r="C7" s="98">
        <v>511</v>
      </c>
      <c r="D7" s="27">
        <v>634</v>
      </c>
      <c r="E7" s="27">
        <v>502.65710368034098</v>
      </c>
      <c r="F7" s="27">
        <v>592.27123910273497</v>
      </c>
      <c r="G7" s="27">
        <v>784.72537727939596</v>
      </c>
      <c r="H7" s="102">
        <f t="shared" si="2"/>
        <v>4.2983633676388832E-3</v>
      </c>
      <c r="I7" s="102">
        <f t="shared" si="0"/>
        <v>0.56157635467980294</v>
      </c>
      <c r="J7" s="98">
        <f t="shared" si="1"/>
        <v>228</v>
      </c>
      <c r="K7" s="98">
        <f t="shared" si="3"/>
        <v>123</v>
      </c>
      <c r="L7" s="98">
        <f t="shared" si="4"/>
        <v>192.45413817666099</v>
      </c>
    </row>
    <row r="8" spans="1:12">
      <c r="A8" s="46" t="s">
        <v>180</v>
      </c>
      <c r="B8" s="89">
        <v>316</v>
      </c>
      <c r="C8" s="98">
        <v>339</v>
      </c>
      <c r="D8" s="27">
        <v>356</v>
      </c>
      <c r="E8" s="27">
        <v>423.50413539714498</v>
      </c>
      <c r="F8" s="27">
        <v>413.852420511106</v>
      </c>
      <c r="G8" s="27">
        <v>477.10821105946098</v>
      </c>
      <c r="H8" s="102">
        <f t="shared" si="2"/>
        <v>2.4135920487057452E-3</v>
      </c>
      <c r="I8" s="102">
        <f t="shared" si="0"/>
        <v>0.12658227848101267</v>
      </c>
      <c r="J8" s="98">
        <f t="shared" si="1"/>
        <v>40</v>
      </c>
      <c r="K8" s="98">
        <f t="shared" si="3"/>
        <v>17</v>
      </c>
      <c r="L8" s="98">
        <f t="shared" si="4"/>
        <v>63.25579054835498</v>
      </c>
    </row>
    <row r="9" spans="1:12">
      <c r="A9" s="46" t="s">
        <v>181</v>
      </c>
      <c r="B9" s="89">
        <v>11154</v>
      </c>
      <c r="C9" s="98">
        <v>10503</v>
      </c>
      <c r="D9" s="27">
        <v>11878</v>
      </c>
      <c r="E9" s="27">
        <v>12275.599123039199</v>
      </c>
      <c r="F9" s="27">
        <v>12901.819503316399</v>
      </c>
      <c r="G9" s="27">
        <v>13111.691256157899</v>
      </c>
      <c r="H9" s="102">
        <f t="shared" si="2"/>
        <v>8.0529905490243942E-2</v>
      </c>
      <c r="I9" s="102">
        <f t="shared" si="0"/>
        <v>6.4909449524834142E-2</v>
      </c>
      <c r="J9" s="98">
        <f t="shared" si="1"/>
        <v>724</v>
      </c>
      <c r="K9" s="98">
        <f t="shared" si="3"/>
        <v>1375</v>
      </c>
      <c r="L9" s="98">
        <f t="shared" si="4"/>
        <v>209.87175284149998</v>
      </c>
    </row>
    <row r="10" spans="1:12">
      <c r="A10" s="46" t="s">
        <v>182</v>
      </c>
      <c r="B10" s="89">
        <v>4842</v>
      </c>
      <c r="C10" s="98">
        <v>4190</v>
      </c>
      <c r="D10" s="27">
        <v>5414</v>
      </c>
      <c r="E10" s="27">
        <v>6676.6765284758603</v>
      </c>
      <c r="F10" s="27">
        <v>7528.0321169946101</v>
      </c>
      <c r="G10" s="27">
        <v>7514.6822982901904</v>
      </c>
      <c r="H10" s="102">
        <f t="shared" si="2"/>
        <v>3.6705582448575573E-2</v>
      </c>
      <c r="I10" s="102">
        <f t="shared" si="0"/>
        <v>0.1181330028913672</v>
      </c>
      <c r="J10" s="98">
        <f t="shared" si="1"/>
        <v>572</v>
      </c>
      <c r="K10" s="98">
        <f t="shared" si="3"/>
        <v>1224</v>
      </c>
      <c r="L10" s="98">
        <f t="shared" si="4"/>
        <v>-13.349818704419704</v>
      </c>
    </row>
    <row r="11" spans="1:12">
      <c r="A11" s="46" t="s">
        <v>183</v>
      </c>
      <c r="B11" s="89">
        <v>138</v>
      </c>
      <c r="C11" s="98">
        <v>171</v>
      </c>
      <c r="D11" s="27">
        <v>138</v>
      </c>
      <c r="E11" s="27">
        <v>139.93110020527899</v>
      </c>
      <c r="F11" s="27">
        <v>204.168579590326</v>
      </c>
      <c r="G11" s="27">
        <v>181.13614498027701</v>
      </c>
      <c r="H11" s="102">
        <f t="shared" si="2"/>
        <v>9.3560590652076638E-4</v>
      </c>
      <c r="I11" s="102">
        <f t="shared" si="0"/>
        <v>0</v>
      </c>
      <c r="J11" s="98">
        <f t="shared" si="1"/>
        <v>0</v>
      </c>
      <c r="K11" s="98">
        <f t="shared" si="3"/>
        <v>-33</v>
      </c>
      <c r="L11" s="98">
        <f t="shared" si="4"/>
        <v>-23.032434610048995</v>
      </c>
    </row>
    <row r="12" spans="1:12">
      <c r="A12" s="46" t="s">
        <v>184</v>
      </c>
      <c r="B12" s="89">
        <v>336</v>
      </c>
      <c r="C12" s="98">
        <v>313</v>
      </c>
      <c r="D12" s="27">
        <v>292</v>
      </c>
      <c r="E12" s="27">
        <v>460.405956310639</v>
      </c>
      <c r="F12" s="27">
        <v>378.535024122751</v>
      </c>
      <c r="G12" s="27">
        <v>400.03272581831402</v>
      </c>
      <c r="H12" s="102">
        <f t="shared" si="2"/>
        <v>1.9796878601743752E-3</v>
      </c>
      <c r="I12" s="102">
        <f t="shared" si="0"/>
        <v>-0.13095238095238096</v>
      </c>
      <c r="J12" s="98">
        <f t="shared" si="1"/>
        <v>-44</v>
      </c>
      <c r="K12" s="98">
        <f t="shared" si="3"/>
        <v>-21</v>
      </c>
      <c r="L12" s="98">
        <f t="shared" si="4"/>
        <v>21.497701695563023</v>
      </c>
    </row>
    <row r="13" spans="1:12">
      <c r="A13" s="46" t="s">
        <v>185</v>
      </c>
      <c r="B13" s="89">
        <v>1499</v>
      </c>
      <c r="C13" s="98">
        <v>1281</v>
      </c>
      <c r="D13" s="27">
        <v>1759</v>
      </c>
      <c r="E13" s="27">
        <v>1797.1530162202901</v>
      </c>
      <c r="F13" s="27">
        <v>1837.97796634517</v>
      </c>
      <c r="G13" s="27">
        <v>2110.4808513600701</v>
      </c>
      <c r="H13" s="102">
        <f t="shared" si="2"/>
        <v>1.192558543166687E-2</v>
      </c>
      <c r="I13" s="102">
        <f t="shared" si="0"/>
        <v>0.17344896597731821</v>
      </c>
      <c r="J13" s="98">
        <f t="shared" si="1"/>
        <v>260</v>
      </c>
      <c r="K13" s="98">
        <f t="shared" si="3"/>
        <v>478</v>
      </c>
      <c r="L13" s="98">
        <f t="shared" si="4"/>
        <v>272.50288501490013</v>
      </c>
    </row>
    <row r="14" spans="1:12">
      <c r="A14" s="46" t="s">
        <v>186</v>
      </c>
      <c r="B14" s="89">
        <v>1490</v>
      </c>
      <c r="C14" s="98">
        <v>1521</v>
      </c>
      <c r="D14" s="27">
        <v>1838</v>
      </c>
      <c r="E14" s="27">
        <v>1769.7343611809999</v>
      </c>
      <c r="F14" s="27">
        <v>2037.16595167168</v>
      </c>
      <c r="G14" s="27">
        <v>2024.27000985325</v>
      </c>
      <c r="H14" s="102">
        <f t="shared" si="2"/>
        <v>1.2461185914385281E-2</v>
      </c>
      <c r="I14" s="102">
        <f t="shared" si="0"/>
        <v>0.23355704697986576</v>
      </c>
      <c r="J14" s="98">
        <f t="shared" si="1"/>
        <v>348</v>
      </c>
      <c r="K14" s="98">
        <f t="shared" si="3"/>
        <v>317</v>
      </c>
      <c r="L14" s="98">
        <f t="shared" si="4"/>
        <v>-12.895941818429947</v>
      </c>
    </row>
    <row r="15" spans="1:12">
      <c r="A15" s="46" t="s">
        <v>187</v>
      </c>
      <c r="B15" s="89">
        <v>409</v>
      </c>
      <c r="C15" s="98">
        <v>274</v>
      </c>
      <c r="D15" s="27">
        <v>355</v>
      </c>
      <c r="E15" s="27">
        <v>413.36300230715699</v>
      </c>
      <c r="F15" s="27">
        <v>369.73577725578701</v>
      </c>
      <c r="G15" s="27">
        <v>363.00262305666502</v>
      </c>
      <c r="H15" s="102">
        <f t="shared" si="2"/>
        <v>2.4068122957599425E-3</v>
      </c>
      <c r="I15" s="102">
        <f t="shared" si="0"/>
        <v>-0.13202933985330073</v>
      </c>
      <c r="J15" s="98">
        <f t="shared" si="1"/>
        <v>-54</v>
      </c>
      <c r="K15" s="98">
        <f t="shared" si="3"/>
        <v>81</v>
      </c>
      <c r="L15" s="98">
        <f t="shared" si="4"/>
        <v>-6.7331541991219979</v>
      </c>
    </row>
    <row r="16" spans="1:12">
      <c r="A16" s="46" t="s">
        <v>188</v>
      </c>
      <c r="B16" s="89">
        <v>399</v>
      </c>
      <c r="C16" s="98">
        <v>505</v>
      </c>
      <c r="D16" s="27">
        <v>521</v>
      </c>
      <c r="E16" s="27">
        <v>544.124626248906</v>
      </c>
      <c r="F16" s="27">
        <v>668.12276378488798</v>
      </c>
      <c r="G16" s="27">
        <v>645.76414145528099</v>
      </c>
      <c r="H16" s="102">
        <f t="shared" si="2"/>
        <v>3.5322512847631832E-3</v>
      </c>
      <c r="I16" s="102">
        <f t="shared" si="0"/>
        <v>0.30576441102756891</v>
      </c>
      <c r="J16" s="98">
        <f t="shared" si="1"/>
        <v>122</v>
      </c>
      <c r="K16" s="98">
        <f t="shared" si="3"/>
        <v>16</v>
      </c>
      <c r="L16" s="98">
        <f t="shared" si="4"/>
        <v>-22.358622329606987</v>
      </c>
    </row>
    <row r="17" spans="1:12">
      <c r="A17" s="46" t="s">
        <v>189</v>
      </c>
      <c r="B17" s="89">
        <v>71</v>
      </c>
      <c r="C17" s="98">
        <v>213</v>
      </c>
      <c r="D17" s="27">
        <v>86</v>
      </c>
      <c r="E17" s="27">
        <v>110.806100042655</v>
      </c>
      <c r="F17" s="27">
        <v>382.32857502912998</v>
      </c>
      <c r="G17" s="27">
        <v>134.215859237301</v>
      </c>
      <c r="H17" s="102">
        <f t="shared" si="2"/>
        <v>5.8305875333902833E-4</v>
      </c>
      <c r="I17" s="102">
        <f t="shared" si="0"/>
        <v>0.21126760563380281</v>
      </c>
      <c r="J17" s="98">
        <f t="shared" si="1"/>
        <v>15</v>
      </c>
      <c r="K17" s="98">
        <f t="shared" si="3"/>
        <v>-127</v>
      </c>
      <c r="L17" s="98">
        <f t="shared" si="4"/>
        <v>-248.11271579182898</v>
      </c>
    </row>
    <row r="18" spans="1:12">
      <c r="A18" s="46" t="s">
        <v>190</v>
      </c>
      <c r="B18" s="89">
        <v>588</v>
      </c>
      <c r="C18" s="98">
        <v>322</v>
      </c>
      <c r="D18" s="27">
        <v>474</v>
      </c>
      <c r="E18" s="27">
        <v>655.91524191527105</v>
      </c>
      <c r="F18" s="27">
        <v>464.92742520135499</v>
      </c>
      <c r="G18" s="27">
        <v>534.78670336058303</v>
      </c>
      <c r="H18" s="102">
        <f t="shared" si="2"/>
        <v>3.2136028963104584E-3</v>
      </c>
      <c r="I18" s="102">
        <f t="shared" si="0"/>
        <v>-0.19387755102040816</v>
      </c>
      <c r="J18" s="98">
        <f t="shared" si="1"/>
        <v>-114</v>
      </c>
      <c r="K18" s="98">
        <f t="shared" si="3"/>
        <v>152</v>
      </c>
      <c r="L18" s="98">
        <f t="shared" si="4"/>
        <v>69.85927815922804</v>
      </c>
    </row>
    <row r="19" spans="1:12">
      <c r="A19" s="46" t="s">
        <v>191</v>
      </c>
      <c r="B19" s="89">
        <v>298</v>
      </c>
      <c r="C19" s="98">
        <v>275</v>
      </c>
      <c r="D19" s="27">
        <v>351</v>
      </c>
      <c r="E19" s="27">
        <v>390.89855722158501</v>
      </c>
      <c r="F19" s="27">
        <v>372.90393407750997</v>
      </c>
      <c r="G19" s="27">
        <v>443.27867542201102</v>
      </c>
      <c r="H19" s="102">
        <f t="shared" si="2"/>
        <v>2.3796932839767319E-3</v>
      </c>
      <c r="I19" s="102">
        <f t="shared" si="0"/>
        <v>0.17785234899328858</v>
      </c>
      <c r="J19" s="98">
        <f t="shared" si="1"/>
        <v>53</v>
      </c>
      <c r="K19" s="98">
        <f t="shared" si="3"/>
        <v>76</v>
      </c>
      <c r="L19" s="98">
        <f t="shared" si="4"/>
        <v>70.374741344501047</v>
      </c>
    </row>
    <row r="20" spans="1:12">
      <c r="A20" s="46" t="s">
        <v>192</v>
      </c>
      <c r="B20" s="89">
        <v>164</v>
      </c>
      <c r="C20" s="98">
        <v>217</v>
      </c>
      <c r="D20" s="27">
        <v>225</v>
      </c>
      <c r="E20" s="27">
        <v>238.839298036678</v>
      </c>
      <c r="F20" s="27">
        <v>341.40018192986099</v>
      </c>
      <c r="G20" s="27">
        <v>328.03118045323401</v>
      </c>
      <c r="H20" s="102">
        <f t="shared" si="2"/>
        <v>1.5254444128055974E-3</v>
      </c>
      <c r="I20" s="102">
        <f t="shared" si="0"/>
        <v>0.37195121951219512</v>
      </c>
      <c r="J20" s="98">
        <f t="shared" si="1"/>
        <v>61</v>
      </c>
      <c r="K20" s="98">
        <f t="shared" si="3"/>
        <v>8</v>
      </c>
      <c r="L20" s="98">
        <f t="shared" si="4"/>
        <v>-13.369001476626977</v>
      </c>
    </row>
    <row r="21" spans="1:12">
      <c r="A21" s="46" t="s">
        <v>193</v>
      </c>
      <c r="B21" s="89">
        <v>431</v>
      </c>
      <c r="C21" s="98">
        <v>394</v>
      </c>
      <c r="D21" s="27">
        <v>560</v>
      </c>
      <c r="E21" s="27">
        <v>532.40632232707196</v>
      </c>
      <c r="F21" s="27">
        <v>576.84296586364201</v>
      </c>
      <c r="G21" s="27">
        <v>692.91490541239102</v>
      </c>
      <c r="H21" s="102">
        <f t="shared" si="2"/>
        <v>3.7966616496494868E-3</v>
      </c>
      <c r="I21" s="102">
        <f t="shared" si="0"/>
        <v>0.29930394431554525</v>
      </c>
      <c r="J21" s="98">
        <f t="shared" si="1"/>
        <v>129</v>
      </c>
      <c r="K21" s="98">
        <f t="shared" si="3"/>
        <v>166</v>
      </c>
      <c r="L21" s="98">
        <f t="shared" si="4"/>
        <v>116.07193954874901</v>
      </c>
    </row>
    <row r="22" spans="1:12">
      <c r="A22" s="46" t="s">
        <v>194</v>
      </c>
      <c r="B22" s="89">
        <v>345</v>
      </c>
      <c r="C22" s="98">
        <v>423</v>
      </c>
      <c r="D22" s="27">
        <v>425</v>
      </c>
      <c r="E22" s="27">
        <v>413.38076345359599</v>
      </c>
      <c r="F22" s="27">
        <v>552.74986346413402</v>
      </c>
      <c r="G22" s="27">
        <v>511.46657949423701</v>
      </c>
      <c r="H22" s="102">
        <f t="shared" si="2"/>
        <v>2.8813950019661284E-3</v>
      </c>
      <c r="I22" s="102">
        <f t="shared" si="0"/>
        <v>0.2318840579710145</v>
      </c>
      <c r="J22" s="98">
        <f t="shared" si="1"/>
        <v>80</v>
      </c>
      <c r="K22" s="98">
        <f t="shared" si="3"/>
        <v>2</v>
      </c>
      <c r="L22" s="98">
        <f t="shared" si="4"/>
        <v>-41.283283969897013</v>
      </c>
    </row>
    <row r="23" spans="1:12">
      <c r="A23" s="46" t="s">
        <v>195</v>
      </c>
      <c r="B23" s="89">
        <v>6824</v>
      </c>
      <c r="C23" s="98">
        <v>6303</v>
      </c>
      <c r="D23" s="27">
        <v>7293</v>
      </c>
      <c r="E23" s="27">
        <v>7345.4487613947504</v>
      </c>
      <c r="F23" s="27">
        <v>7280.8038918052898</v>
      </c>
      <c r="G23" s="27">
        <v>7869.4139533890802</v>
      </c>
      <c r="H23" s="102">
        <f t="shared" si="2"/>
        <v>4.9444738233738759E-2</v>
      </c>
      <c r="I23" s="102">
        <f t="shared" si="0"/>
        <v>6.8728018757327078E-2</v>
      </c>
      <c r="J23" s="98">
        <f t="shared" si="1"/>
        <v>469</v>
      </c>
      <c r="K23" s="98">
        <f t="shared" si="3"/>
        <v>990</v>
      </c>
      <c r="L23" s="98">
        <f t="shared" si="4"/>
        <v>588.61006158379041</v>
      </c>
    </row>
    <row r="24" spans="1:12">
      <c r="A24" s="46" t="s">
        <v>196</v>
      </c>
      <c r="B24" s="89">
        <v>774</v>
      </c>
      <c r="C24" s="98">
        <v>899</v>
      </c>
      <c r="D24" s="27">
        <v>997</v>
      </c>
      <c r="E24" s="27">
        <v>814.32050307937402</v>
      </c>
      <c r="F24" s="27">
        <v>1002.79879367648</v>
      </c>
      <c r="G24" s="27">
        <v>1048.6957861052299</v>
      </c>
      <c r="H24" s="102">
        <f t="shared" si="2"/>
        <v>6.7594136869652474E-3</v>
      </c>
      <c r="I24" s="102">
        <f t="shared" si="0"/>
        <v>0.28811369509043927</v>
      </c>
      <c r="J24" s="98">
        <f t="shared" si="1"/>
        <v>223</v>
      </c>
      <c r="K24" s="98">
        <f t="shared" si="3"/>
        <v>98</v>
      </c>
      <c r="L24" s="98">
        <f t="shared" si="4"/>
        <v>45.896992428749854</v>
      </c>
    </row>
    <row r="25" spans="1:12">
      <c r="A25" s="46" t="s">
        <v>197</v>
      </c>
      <c r="B25" s="89">
        <v>263</v>
      </c>
      <c r="C25" s="98">
        <v>271</v>
      </c>
      <c r="D25" s="27">
        <v>279</v>
      </c>
      <c r="E25" s="27">
        <v>375.08073135238999</v>
      </c>
      <c r="F25" s="27">
        <v>367.568323163983</v>
      </c>
      <c r="G25" s="27">
        <v>397.243502756091</v>
      </c>
      <c r="H25" s="102">
        <f t="shared" si="2"/>
        <v>1.8915510718789407E-3</v>
      </c>
      <c r="I25" s="102">
        <f t="shared" si="0"/>
        <v>6.0836501901140684E-2</v>
      </c>
      <c r="J25" s="98">
        <f t="shared" si="1"/>
        <v>16</v>
      </c>
      <c r="K25" s="98">
        <f t="shared" si="3"/>
        <v>8</v>
      </c>
      <c r="L25" s="98">
        <f t="shared" si="4"/>
        <v>29.675179592108009</v>
      </c>
    </row>
    <row r="26" spans="1:12">
      <c r="A26" s="46" t="s">
        <v>198</v>
      </c>
      <c r="B26" s="89">
        <v>670</v>
      </c>
      <c r="C26" s="98">
        <v>597</v>
      </c>
      <c r="D26" s="27">
        <v>569</v>
      </c>
      <c r="E26" s="27">
        <v>907.38312794441299</v>
      </c>
      <c r="F26" s="27">
        <v>822.87684225035196</v>
      </c>
      <c r="G26" s="27">
        <v>775.70708835925996</v>
      </c>
      <c r="H26" s="102">
        <f t="shared" si="2"/>
        <v>3.8576794261617107E-3</v>
      </c>
      <c r="I26" s="102">
        <f t="shared" si="0"/>
        <v>-0.15074626865671642</v>
      </c>
      <c r="J26" s="98">
        <f t="shared" si="1"/>
        <v>-101</v>
      </c>
      <c r="K26" s="98">
        <f t="shared" si="3"/>
        <v>-28</v>
      </c>
      <c r="L26" s="98">
        <f t="shared" si="4"/>
        <v>-47.169753891092</v>
      </c>
    </row>
    <row r="27" spans="1:12">
      <c r="A27" s="46" t="s">
        <v>199</v>
      </c>
      <c r="B27" s="89">
        <v>1645</v>
      </c>
      <c r="C27" s="98">
        <v>1613</v>
      </c>
      <c r="D27" s="27">
        <v>1897</v>
      </c>
      <c r="E27" s="27">
        <v>1916.44637242415</v>
      </c>
      <c r="F27" s="27">
        <v>2108.9310882886198</v>
      </c>
      <c r="G27" s="27">
        <v>2238.4446546281201</v>
      </c>
      <c r="H27" s="102">
        <f t="shared" si="2"/>
        <v>1.2861191338187637E-2</v>
      </c>
      <c r="I27" s="102">
        <f t="shared" si="0"/>
        <v>0.15319148936170213</v>
      </c>
      <c r="J27" s="98">
        <f t="shared" si="1"/>
        <v>252</v>
      </c>
      <c r="K27" s="98">
        <f t="shared" si="3"/>
        <v>284</v>
      </c>
      <c r="L27" s="98">
        <f t="shared" si="4"/>
        <v>129.51356633950036</v>
      </c>
    </row>
    <row r="28" spans="1:12">
      <c r="A28" s="46" t="s">
        <v>112</v>
      </c>
      <c r="B28" s="89">
        <v>1155</v>
      </c>
      <c r="C28" s="98">
        <v>1130</v>
      </c>
      <c r="D28" s="27">
        <v>1262</v>
      </c>
      <c r="E28" s="27">
        <v>1361.9848308559899</v>
      </c>
      <c r="F28" s="27">
        <v>1464.62761975847</v>
      </c>
      <c r="G28" s="27">
        <v>1491.1962719124101</v>
      </c>
      <c r="H28" s="102">
        <f t="shared" si="2"/>
        <v>8.5560482176029514E-3</v>
      </c>
      <c r="I28" s="102">
        <f t="shared" si="0"/>
        <v>9.2640692640692635E-2</v>
      </c>
      <c r="J28" s="98">
        <f t="shared" si="1"/>
        <v>107</v>
      </c>
      <c r="K28" s="98">
        <f t="shared" si="3"/>
        <v>132</v>
      </c>
      <c r="L28" s="98">
        <f t="shared" si="4"/>
        <v>26.568652153940093</v>
      </c>
    </row>
    <row r="29" spans="1:12">
      <c r="A29" s="46" t="s">
        <v>200</v>
      </c>
      <c r="B29" s="89">
        <v>763</v>
      </c>
      <c r="C29" s="98">
        <v>891</v>
      </c>
      <c r="D29" s="27">
        <v>851</v>
      </c>
      <c r="E29" s="27">
        <v>833.47941120265</v>
      </c>
      <c r="F29" s="27">
        <v>1004.10910033595</v>
      </c>
      <c r="G29" s="27">
        <v>930.41686300458196</v>
      </c>
      <c r="H29" s="102">
        <f t="shared" si="2"/>
        <v>5.7695697568780598E-3</v>
      </c>
      <c r="I29" s="102">
        <f t="shared" si="0"/>
        <v>0.11533420707732635</v>
      </c>
      <c r="J29" s="98">
        <f t="shared" si="1"/>
        <v>88</v>
      </c>
      <c r="K29" s="98">
        <f t="shared" si="3"/>
        <v>-40</v>
      </c>
      <c r="L29" s="98">
        <f t="shared" si="4"/>
        <v>-73.692237331368005</v>
      </c>
    </row>
    <row r="30" spans="1:12">
      <c r="A30" s="46" t="s">
        <v>201</v>
      </c>
      <c r="B30" s="89">
        <v>521</v>
      </c>
      <c r="C30" s="98">
        <v>426</v>
      </c>
      <c r="D30" s="27">
        <v>704</v>
      </c>
      <c r="E30" s="27">
        <v>607.40790867833198</v>
      </c>
      <c r="F30" s="27">
        <v>607.70008077140199</v>
      </c>
      <c r="G30" s="27">
        <v>712.10290386601503</v>
      </c>
      <c r="H30" s="102">
        <f t="shared" si="2"/>
        <v>4.7729460738450691E-3</v>
      </c>
      <c r="I30" s="102">
        <f t="shared" si="0"/>
        <v>0.3512476007677543</v>
      </c>
      <c r="J30" s="98">
        <f t="shared" si="1"/>
        <v>183</v>
      </c>
      <c r="K30" s="98">
        <f t="shared" si="3"/>
        <v>278</v>
      </c>
      <c r="L30" s="98">
        <f t="shared" si="4"/>
        <v>104.40282309461304</v>
      </c>
    </row>
    <row r="31" spans="1:12">
      <c r="A31" s="46" t="s">
        <v>202</v>
      </c>
      <c r="B31" s="89">
        <v>671</v>
      </c>
      <c r="C31" s="98">
        <v>678</v>
      </c>
      <c r="D31" s="27">
        <v>638</v>
      </c>
      <c r="E31" s="27">
        <v>968.78330366119803</v>
      </c>
      <c r="F31" s="27">
        <v>959.95993527100495</v>
      </c>
      <c r="G31" s="27">
        <v>880.39823469089504</v>
      </c>
      <c r="H31" s="102">
        <f t="shared" si="2"/>
        <v>4.3254823794220939E-3</v>
      </c>
      <c r="I31" s="102">
        <f t="shared" si="0"/>
        <v>-4.9180327868852458E-2</v>
      </c>
      <c r="J31" s="98">
        <f t="shared" si="1"/>
        <v>-33</v>
      </c>
      <c r="K31" s="98">
        <f t="shared" si="3"/>
        <v>-40</v>
      </c>
      <c r="L31" s="98">
        <f t="shared" si="4"/>
        <v>-79.561700580109914</v>
      </c>
    </row>
    <row r="32" spans="1:12">
      <c r="A32" s="46" t="s">
        <v>203</v>
      </c>
      <c r="B32" s="89">
        <v>347</v>
      </c>
      <c r="C32" s="98">
        <v>572</v>
      </c>
      <c r="D32" s="27">
        <v>314</v>
      </c>
      <c r="E32" s="27">
        <v>512.85082126271504</v>
      </c>
      <c r="F32" s="27">
        <v>799.42749374725304</v>
      </c>
      <c r="G32" s="27">
        <v>476.05161711195097</v>
      </c>
      <c r="H32" s="102">
        <f t="shared" si="2"/>
        <v>2.1288424249820337E-3</v>
      </c>
      <c r="I32" s="102">
        <f t="shared" si="0"/>
        <v>-9.5100864553314124E-2</v>
      </c>
      <c r="J32" s="98">
        <f t="shared" si="1"/>
        <v>-33</v>
      </c>
      <c r="K32" s="98">
        <f t="shared" si="3"/>
        <v>-258</v>
      </c>
      <c r="L32" s="98">
        <f t="shared" si="4"/>
        <v>-323.37587663530206</v>
      </c>
    </row>
    <row r="33" spans="1:12">
      <c r="A33" s="46" t="s">
        <v>204</v>
      </c>
      <c r="B33" s="89">
        <v>770</v>
      </c>
      <c r="C33" s="98">
        <v>689</v>
      </c>
      <c r="D33" s="27">
        <v>907</v>
      </c>
      <c r="E33" s="27">
        <v>1007.05877049522</v>
      </c>
      <c r="F33" s="27">
        <v>915.86721534352296</v>
      </c>
      <c r="G33" s="27">
        <v>1186.2268120926501</v>
      </c>
      <c r="H33" s="102">
        <f t="shared" si="2"/>
        <v>6.1492359218430085E-3</v>
      </c>
      <c r="I33" s="102">
        <f t="shared" si="0"/>
        <v>0.17792207792207793</v>
      </c>
      <c r="J33" s="98">
        <f t="shared" si="1"/>
        <v>137</v>
      </c>
      <c r="K33" s="98">
        <f t="shared" si="3"/>
        <v>218</v>
      </c>
      <c r="L33" s="98">
        <f t="shared" si="4"/>
        <v>270.35959674912715</v>
      </c>
    </row>
    <row r="34" spans="1:12">
      <c r="A34" s="46" t="s">
        <v>205</v>
      </c>
      <c r="B34" s="89">
        <v>1442</v>
      </c>
      <c r="C34" s="98">
        <v>1519</v>
      </c>
      <c r="D34" s="27">
        <v>1831</v>
      </c>
      <c r="E34" s="27">
        <v>1721.0765241711899</v>
      </c>
      <c r="F34" s="27">
        <v>1902.4133229741101</v>
      </c>
      <c r="G34" s="27">
        <v>2185.28683828984</v>
      </c>
      <c r="H34" s="102">
        <f t="shared" si="2"/>
        <v>1.2413727643764661E-2</v>
      </c>
      <c r="I34" s="102">
        <f t="shared" si="0"/>
        <v>0.2697642163661581</v>
      </c>
      <c r="J34" s="98">
        <f t="shared" si="1"/>
        <v>389</v>
      </c>
      <c r="K34" s="98">
        <f t="shared" si="3"/>
        <v>312</v>
      </c>
      <c r="L34" s="98">
        <f t="shared" si="4"/>
        <v>282.87351531572995</v>
      </c>
    </row>
    <row r="35" spans="1:12">
      <c r="A35" s="46" t="s">
        <v>206</v>
      </c>
      <c r="B35" s="89">
        <v>4178</v>
      </c>
      <c r="C35" s="98">
        <v>2840</v>
      </c>
      <c r="D35" s="27">
        <v>3238</v>
      </c>
      <c r="E35" s="27">
        <v>4787.2087710427404</v>
      </c>
      <c r="F35" s="27">
        <v>3106.1929581242798</v>
      </c>
      <c r="G35" s="27">
        <v>3307.6956391558501</v>
      </c>
      <c r="H35" s="102">
        <f t="shared" si="2"/>
        <v>2.1952840038508996E-2</v>
      </c>
      <c r="I35" s="102">
        <f t="shared" si="0"/>
        <v>-0.22498803255146002</v>
      </c>
      <c r="J35" s="98">
        <f t="shared" si="1"/>
        <v>-940</v>
      </c>
      <c r="K35" s="98">
        <f t="shared" si="3"/>
        <v>398</v>
      </c>
      <c r="L35" s="98">
        <f t="shared" si="4"/>
        <v>201.50268103157032</v>
      </c>
    </row>
    <row r="36" spans="1:12">
      <c r="A36" s="46" t="s">
        <v>207</v>
      </c>
      <c r="B36" s="89">
        <v>441</v>
      </c>
      <c r="C36" s="98">
        <v>535</v>
      </c>
      <c r="D36" s="27">
        <v>482</v>
      </c>
      <c r="E36" s="27">
        <v>511.59910663594599</v>
      </c>
      <c r="F36" s="27">
        <v>612.02101316027495</v>
      </c>
      <c r="G36" s="27">
        <v>560.18808564431197</v>
      </c>
      <c r="H36" s="102">
        <f t="shared" si="2"/>
        <v>3.2678409198768797E-3</v>
      </c>
      <c r="I36" s="102">
        <f t="shared" si="0"/>
        <v>9.297052154195011E-2</v>
      </c>
      <c r="J36" s="98">
        <f t="shared" si="1"/>
        <v>41</v>
      </c>
      <c r="K36" s="98">
        <f t="shared" si="3"/>
        <v>-53</v>
      </c>
      <c r="L36" s="98">
        <f t="shared" si="4"/>
        <v>-51.832927515962979</v>
      </c>
    </row>
    <row r="37" spans="1:12">
      <c r="A37" s="46" t="s">
        <v>208</v>
      </c>
      <c r="B37" s="89">
        <v>162</v>
      </c>
      <c r="C37" s="98">
        <v>163</v>
      </c>
      <c r="D37" s="27">
        <v>135</v>
      </c>
      <c r="E37" s="27">
        <v>238.210714896952</v>
      </c>
      <c r="F37" s="27">
        <v>224.61202288534099</v>
      </c>
      <c r="G37" s="27">
        <v>199.974727892819</v>
      </c>
      <c r="H37" s="102">
        <f t="shared" si="2"/>
        <v>9.1526664768335842E-4</v>
      </c>
      <c r="I37" s="102">
        <f t="shared" si="0"/>
        <v>-0.16666666666666666</v>
      </c>
      <c r="J37" s="98">
        <f t="shared" si="1"/>
        <v>-27</v>
      </c>
      <c r="K37" s="98">
        <f t="shared" si="3"/>
        <v>-28</v>
      </c>
      <c r="L37" s="98">
        <f t="shared" si="4"/>
        <v>-24.637294992521987</v>
      </c>
    </row>
    <row r="38" spans="1:12">
      <c r="A38" s="46" t="s">
        <v>209</v>
      </c>
      <c r="B38" s="89">
        <v>179</v>
      </c>
      <c r="C38" s="98">
        <v>135</v>
      </c>
      <c r="D38" s="27">
        <v>156</v>
      </c>
      <c r="E38" s="27">
        <v>290.44272085596202</v>
      </c>
      <c r="F38" s="27">
        <v>216.88551878862299</v>
      </c>
      <c r="G38" s="27">
        <v>247.661955708558</v>
      </c>
      <c r="H38" s="102">
        <f t="shared" si="2"/>
        <v>1.0576414595452142E-3</v>
      </c>
      <c r="I38" s="102">
        <f t="shared" si="0"/>
        <v>-0.12849162011173185</v>
      </c>
      <c r="J38" s="98">
        <f t="shared" si="1"/>
        <v>-23</v>
      </c>
      <c r="K38" s="98">
        <f t="shared" si="3"/>
        <v>21</v>
      </c>
      <c r="L38" s="98">
        <f t="shared" si="4"/>
        <v>30.776436919935009</v>
      </c>
    </row>
    <row r="39" spans="1:12">
      <c r="A39" s="46" t="s">
        <v>210</v>
      </c>
      <c r="B39" s="89">
        <v>1248</v>
      </c>
      <c r="C39" s="98">
        <v>1568</v>
      </c>
      <c r="D39" s="27">
        <v>1347</v>
      </c>
      <c r="E39" s="27">
        <v>1522.4003174120801</v>
      </c>
      <c r="F39" s="27">
        <v>1849.03535067027</v>
      </c>
      <c r="G39" s="27">
        <v>1644.4161378982601</v>
      </c>
      <c r="H39" s="102">
        <f t="shared" si="2"/>
        <v>9.1323272179961758E-3</v>
      </c>
      <c r="I39" s="102">
        <f t="shared" si="0"/>
        <v>7.9326923076923073E-2</v>
      </c>
      <c r="J39" s="98">
        <f t="shared" si="1"/>
        <v>99</v>
      </c>
      <c r="K39" s="98">
        <f t="shared" si="3"/>
        <v>-221</v>
      </c>
      <c r="L39" s="98">
        <f t="shared" si="4"/>
        <v>-204.61921277200986</v>
      </c>
    </row>
    <row r="40" spans="1:12">
      <c r="A40" s="46" t="s">
        <v>211</v>
      </c>
      <c r="B40" s="89">
        <v>123</v>
      </c>
      <c r="C40" s="98">
        <v>208</v>
      </c>
      <c r="D40" s="27">
        <v>132</v>
      </c>
      <c r="E40" s="27">
        <v>167.94212736132201</v>
      </c>
      <c r="F40" s="27">
        <v>219.77287298370001</v>
      </c>
      <c r="G40" s="27">
        <v>193.30005055470801</v>
      </c>
      <c r="H40" s="102">
        <f t="shared" si="2"/>
        <v>8.9492738884595045E-4</v>
      </c>
      <c r="I40" s="102">
        <f t="shared" si="0"/>
        <v>7.3170731707317069E-2</v>
      </c>
      <c r="J40" s="98">
        <f t="shared" si="1"/>
        <v>9</v>
      </c>
      <c r="K40" s="98">
        <f t="shared" si="3"/>
        <v>-76</v>
      </c>
      <c r="L40" s="98">
        <f t="shared" si="4"/>
        <v>-26.472822428992004</v>
      </c>
    </row>
    <row r="41" spans="1:12">
      <c r="A41" s="46" t="s">
        <v>212</v>
      </c>
      <c r="B41" s="89">
        <v>555</v>
      </c>
      <c r="C41" s="98">
        <v>534</v>
      </c>
      <c r="D41" s="27">
        <v>608</v>
      </c>
      <c r="E41" s="27">
        <v>604.30742283043105</v>
      </c>
      <c r="F41" s="27">
        <v>725.18818462798197</v>
      </c>
      <c r="G41" s="27">
        <v>693.09314838064199</v>
      </c>
      <c r="H41" s="102">
        <f t="shared" si="2"/>
        <v>4.1220897910480142E-3</v>
      </c>
      <c r="I41" s="102">
        <f t="shared" si="0"/>
        <v>9.5495495495495492E-2</v>
      </c>
      <c r="J41" s="98">
        <f t="shared" si="1"/>
        <v>53</v>
      </c>
      <c r="K41" s="98">
        <f t="shared" si="3"/>
        <v>74</v>
      </c>
      <c r="L41" s="98">
        <f t="shared" si="4"/>
        <v>-32.095036247339976</v>
      </c>
    </row>
    <row r="42" spans="1:12">
      <c r="A42" s="46" t="s">
        <v>213</v>
      </c>
      <c r="B42" s="89">
        <v>39509</v>
      </c>
      <c r="C42" s="98">
        <v>32925</v>
      </c>
      <c r="D42" s="27">
        <v>40866</v>
      </c>
      <c r="E42" s="27">
        <v>44890.689100480799</v>
      </c>
      <c r="F42" s="27">
        <v>40908.057893346297</v>
      </c>
      <c r="G42" s="27">
        <v>43273.302418851497</v>
      </c>
      <c r="H42" s="102">
        <f t="shared" si="2"/>
        <v>0.27706138388317131</v>
      </c>
      <c r="I42" s="102">
        <f t="shared" si="0"/>
        <v>3.4346604571110377E-2</v>
      </c>
      <c r="J42" s="98">
        <f t="shared" si="1"/>
        <v>1357</v>
      </c>
      <c r="K42" s="98">
        <f t="shared" si="3"/>
        <v>7941</v>
      </c>
      <c r="L42" s="98">
        <f t="shared" si="4"/>
        <v>2365.2445255052007</v>
      </c>
    </row>
    <row r="43" spans="1:12">
      <c r="A43" s="46" t="s">
        <v>214</v>
      </c>
      <c r="B43" s="89">
        <v>9650</v>
      </c>
      <c r="C43" s="98">
        <v>8253</v>
      </c>
      <c r="D43" s="27">
        <v>10049</v>
      </c>
      <c r="E43" s="27">
        <v>10216.6559987444</v>
      </c>
      <c r="F43" s="27">
        <v>10327.5859167404</v>
      </c>
      <c r="G43" s="27">
        <v>10236.5388340515</v>
      </c>
      <c r="H43" s="102">
        <f t="shared" si="2"/>
        <v>6.8129737352370878E-2</v>
      </c>
      <c r="I43" s="102">
        <f t="shared" si="0"/>
        <v>4.1347150259067357E-2</v>
      </c>
      <c r="J43" s="98">
        <f t="shared" si="1"/>
        <v>399</v>
      </c>
      <c r="K43" s="98">
        <f t="shared" si="3"/>
        <v>1796</v>
      </c>
      <c r="L43" s="98">
        <f t="shared" si="4"/>
        <v>-91.047082688899536</v>
      </c>
    </row>
    <row r="44" spans="1:12">
      <c r="A44" s="46" t="s">
        <v>215</v>
      </c>
      <c r="B44" s="89">
        <v>1778</v>
      </c>
      <c r="C44" s="98">
        <v>1363</v>
      </c>
      <c r="D44" s="27">
        <v>1503</v>
      </c>
      <c r="E44" s="27">
        <v>2211.0090669240699</v>
      </c>
      <c r="F44" s="27">
        <v>1724.0083846783</v>
      </c>
      <c r="G44" s="27">
        <v>1623.56735404606</v>
      </c>
      <c r="H44" s="102">
        <f t="shared" si="2"/>
        <v>1.018996867754139E-2</v>
      </c>
      <c r="I44" s="102">
        <f t="shared" si="0"/>
        <v>-0.1546681664791901</v>
      </c>
      <c r="J44" s="98">
        <f t="shared" si="1"/>
        <v>-275</v>
      </c>
      <c r="K44" s="98">
        <f t="shared" si="3"/>
        <v>140</v>
      </c>
      <c r="L44" s="98">
        <f t="shared" si="4"/>
        <v>-100.44103063223997</v>
      </c>
    </row>
    <row r="45" spans="1:12">
      <c r="A45" s="46" t="s">
        <v>216</v>
      </c>
      <c r="B45" s="89">
        <v>334</v>
      </c>
      <c r="C45" s="98">
        <v>346</v>
      </c>
      <c r="D45" s="27">
        <v>330</v>
      </c>
      <c r="E45" s="27">
        <v>361.64255796804503</v>
      </c>
      <c r="F45" s="27">
        <v>416.94478423304901</v>
      </c>
      <c r="G45" s="27">
        <v>364.59122104157001</v>
      </c>
      <c r="H45" s="102">
        <f t="shared" si="2"/>
        <v>2.2373184721148761E-3</v>
      </c>
      <c r="I45" s="102">
        <f t="shared" si="0"/>
        <v>-1.1976047904191617E-2</v>
      </c>
      <c r="J45" s="98">
        <f t="shared" si="1"/>
        <v>-4</v>
      </c>
      <c r="K45" s="98">
        <f t="shared" si="3"/>
        <v>-16</v>
      </c>
      <c r="L45" s="98">
        <f t="shared" si="4"/>
        <v>-52.353563191478997</v>
      </c>
    </row>
    <row r="46" spans="1:12">
      <c r="A46" s="46" t="s">
        <v>217</v>
      </c>
      <c r="B46" s="89">
        <v>438</v>
      </c>
      <c r="C46" s="98">
        <v>459</v>
      </c>
      <c r="D46" s="27">
        <v>454</v>
      </c>
      <c r="E46" s="27">
        <v>548.25861091679599</v>
      </c>
      <c r="F46" s="27">
        <v>620.42873665128297</v>
      </c>
      <c r="G46" s="27">
        <v>575.28565349594396</v>
      </c>
      <c r="H46" s="102">
        <f t="shared" si="2"/>
        <v>3.0780078373944053E-3</v>
      </c>
      <c r="I46" s="102">
        <f t="shared" si="0"/>
        <v>3.6529680365296802E-2</v>
      </c>
      <c r="J46" s="98">
        <f t="shared" si="1"/>
        <v>16</v>
      </c>
      <c r="K46" s="98">
        <f t="shared" si="3"/>
        <v>-5</v>
      </c>
      <c r="L46" s="98">
        <f t="shared" si="4"/>
        <v>-45.143083155339014</v>
      </c>
    </row>
    <row r="47" spans="1:12">
      <c r="A47" s="46" t="s">
        <v>218</v>
      </c>
      <c r="B47" s="89">
        <v>255</v>
      </c>
      <c r="C47" s="98">
        <v>169</v>
      </c>
      <c r="D47" s="27">
        <v>188</v>
      </c>
      <c r="E47" s="27">
        <v>396.40695008379703</v>
      </c>
      <c r="F47" s="27">
        <v>258.126543863324</v>
      </c>
      <c r="G47" s="27">
        <v>296.213823827223</v>
      </c>
      <c r="H47" s="102">
        <f t="shared" si="2"/>
        <v>1.2745935538108991E-3</v>
      </c>
      <c r="I47" s="102">
        <f t="shared" si="0"/>
        <v>-0.2627450980392157</v>
      </c>
      <c r="J47" s="98">
        <f t="shared" si="1"/>
        <v>-67</v>
      </c>
      <c r="K47" s="98">
        <f t="shared" si="3"/>
        <v>19</v>
      </c>
      <c r="L47" s="98">
        <f t="shared" si="4"/>
        <v>38.087279963898993</v>
      </c>
    </row>
    <row r="48" spans="1:12">
      <c r="A48" s="46" t="s">
        <v>219</v>
      </c>
      <c r="B48" s="89">
        <v>514</v>
      </c>
      <c r="C48" s="98">
        <v>453</v>
      </c>
      <c r="D48" s="27">
        <v>631</v>
      </c>
      <c r="E48" s="27">
        <v>701.886250380109</v>
      </c>
      <c r="F48" s="27">
        <v>686.28159652030104</v>
      </c>
      <c r="G48" s="27">
        <v>845.21983349558298</v>
      </c>
      <c r="H48" s="102">
        <f t="shared" si="2"/>
        <v>4.2780241088014757E-3</v>
      </c>
      <c r="I48" s="102">
        <f t="shared" si="0"/>
        <v>0.22762645914396887</v>
      </c>
      <c r="J48" s="98">
        <f t="shared" si="1"/>
        <v>117</v>
      </c>
      <c r="K48" s="98">
        <f t="shared" si="3"/>
        <v>178</v>
      </c>
      <c r="L48" s="98">
        <f t="shared" si="4"/>
        <v>158.93823697528194</v>
      </c>
    </row>
    <row r="49" spans="1:12">
      <c r="A49" s="46" t="s">
        <v>220</v>
      </c>
      <c r="B49" s="89">
        <v>2351</v>
      </c>
      <c r="C49" s="98">
        <v>1789</v>
      </c>
      <c r="D49" s="27">
        <v>2481</v>
      </c>
      <c r="E49" s="27">
        <v>2717.0421922960099</v>
      </c>
      <c r="F49" s="27">
        <v>2600.9750054851802</v>
      </c>
      <c r="G49" s="27">
        <v>2864.8023731939802</v>
      </c>
      <c r="H49" s="102">
        <f t="shared" si="2"/>
        <v>1.6820567058536386E-2</v>
      </c>
      <c r="I49" s="102">
        <f t="shared" si="0"/>
        <v>5.5295618885580607E-2</v>
      </c>
      <c r="J49" s="98">
        <f t="shared" si="1"/>
        <v>130</v>
      </c>
      <c r="K49" s="98">
        <f t="shared" si="3"/>
        <v>692</v>
      </c>
      <c r="L49" s="98">
        <f t="shared" si="4"/>
        <v>263.82736770880001</v>
      </c>
    </row>
    <row r="50" spans="1:12">
      <c r="A50" s="46" t="s">
        <v>222</v>
      </c>
      <c r="B50" s="89">
        <v>91</v>
      </c>
      <c r="C50" s="98">
        <v>364</v>
      </c>
      <c r="D50" s="27">
        <v>561</v>
      </c>
      <c r="E50" s="27">
        <v>103.60392075981299</v>
      </c>
      <c r="F50" s="27">
        <v>367.26701534661998</v>
      </c>
      <c r="G50" s="27">
        <v>573.30007184942701</v>
      </c>
      <c r="H50" s="102">
        <f t="shared" si="2"/>
        <v>3.8034414025952894E-3</v>
      </c>
      <c r="I50" s="102">
        <f t="shared" si="0"/>
        <v>5.1648351648351651</v>
      </c>
      <c r="J50" s="98">
        <f t="shared" si="1"/>
        <v>470</v>
      </c>
      <c r="K50" s="98">
        <f t="shared" si="3"/>
        <v>197</v>
      </c>
      <c r="L50" s="98">
        <f t="shared" si="4"/>
        <v>206.03305650280703</v>
      </c>
    </row>
    <row r="51" spans="1:12">
      <c r="A51" s="46" t="s">
        <v>130</v>
      </c>
      <c r="B51" s="89">
        <v>414</v>
      </c>
      <c r="C51" s="98">
        <v>787</v>
      </c>
      <c r="D51" s="27">
        <v>759</v>
      </c>
      <c r="E51" s="27">
        <v>438.31450777431297</v>
      </c>
      <c r="F51" s="27">
        <v>820.95870777820096</v>
      </c>
      <c r="G51" s="27">
        <v>783.95005263928999</v>
      </c>
      <c r="H51" s="102">
        <f t="shared" si="2"/>
        <v>5.1458324858642155E-3</v>
      </c>
      <c r="I51" s="102">
        <f t="shared" si="0"/>
        <v>0.83333333333333337</v>
      </c>
      <c r="J51" s="98">
        <f t="shared" si="1"/>
        <v>345</v>
      </c>
      <c r="K51" s="98">
        <f t="shared" si="3"/>
        <v>-28</v>
      </c>
      <c r="L51" s="98">
        <f t="shared" si="4"/>
        <v>-37.008655138910967</v>
      </c>
    </row>
    <row r="52" spans="1:12">
      <c r="A52" s="46" t="s">
        <v>223</v>
      </c>
      <c r="B52" s="89">
        <v>640</v>
      </c>
      <c r="C52" s="98">
        <v>213</v>
      </c>
      <c r="D52" s="27">
        <v>312</v>
      </c>
      <c r="E52" s="27">
        <v>641.07191215013199</v>
      </c>
      <c r="F52" s="27">
        <v>240.31463813897699</v>
      </c>
      <c r="G52" s="27">
        <v>297.168229687625</v>
      </c>
      <c r="H52" s="102">
        <f t="shared" si="2"/>
        <v>2.1152829190904283E-3</v>
      </c>
      <c r="I52" s="102">
        <f t="shared" si="0"/>
        <v>-0.51249999999999996</v>
      </c>
      <c r="J52" s="98">
        <f t="shared" si="1"/>
        <v>-328</v>
      </c>
      <c r="K52" s="98">
        <f t="shared" si="3"/>
        <v>99</v>
      </c>
      <c r="L52" s="98">
        <f t="shared" si="4"/>
        <v>56.853591548648012</v>
      </c>
    </row>
    <row r="53" spans="1:12">
      <c r="A53" s="46" t="s">
        <v>221</v>
      </c>
      <c r="B53" s="89">
        <v>233</v>
      </c>
      <c r="C53" s="98">
        <v>128</v>
      </c>
      <c r="D53" s="27">
        <v>115</v>
      </c>
      <c r="E53" s="27">
        <v>247.032557673181</v>
      </c>
      <c r="F53" s="27">
        <v>146.29912471149299</v>
      </c>
      <c r="G53" s="27">
        <v>136.20971933236899</v>
      </c>
      <c r="H53" s="102">
        <f t="shared" si="2"/>
        <v>7.7967158876730532E-4</v>
      </c>
      <c r="I53" s="102">
        <f t="shared" si="0"/>
        <v>-0.50643776824034337</v>
      </c>
      <c r="J53" s="98">
        <f t="shared" si="1"/>
        <v>-118</v>
      </c>
      <c r="K53" s="98">
        <f t="shared" si="3"/>
        <v>-13</v>
      </c>
      <c r="L53" s="98">
        <f t="shared" si="4"/>
        <v>-10.089405379124003</v>
      </c>
    </row>
    <row r="54" spans="1:12">
      <c r="A54" s="46" t="s">
        <v>224</v>
      </c>
      <c r="B54" s="89">
        <v>4763</v>
      </c>
      <c r="C54" s="98">
        <v>4080</v>
      </c>
      <c r="D54" s="27">
        <v>4820</v>
      </c>
      <c r="E54" s="27">
        <v>5334.1684344188998</v>
      </c>
      <c r="F54" s="27">
        <v>4948.5375937304898</v>
      </c>
      <c r="G54" s="27">
        <v>4926.1661543004302</v>
      </c>
      <c r="H54" s="102">
        <f t="shared" si="2"/>
        <v>3.2678409198768799E-2</v>
      </c>
      <c r="I54" s="102">
        <f t="shared" si="0"/>
        <v>1.1967247533067394E-2</v>
      </c>
      <c r="J54" s="98">
        <f t="shared" si="1"/>
        <v>57</v>
      </c>
      <c r="K54" s="98">
        <f t="shared" si="3"/>
        <v>740</v>
      </c>
      <c r="L54" s="98">
        <f t="shared" si="4"/>
        <v>-22.371439430059581</v>
      </c>
    </row>
    <row r="55" spans="1:12">
      <c r="A55" s="46" t="s">
        <v>225</v>
      </c>
      <c r="B55" s="89">
        <v>3387</v>
      </c>
      <c r="C55" s="98">
        <v>2549</v>
      </c>
      <c r="D55" s="27">
        <v>3206</v>
      </c>
      <c r="E55" s="27">
        <v>3814.3070210535898</v>
      </c>
      <c r="F55" s="27">
        <v>3385.8392872580398</v>
      </c>
      <c r="G55" s="27">
        <v>3613.4856194777099</v>
      </c>
      <c r="H55" s="102">
        <f t="shared" si="2"/>
        <v>2.1735887944243311E-2</v>
      </c>
      <c r="I55" s="102">
        <f t="shared" si="0"/>
        <v>-5.3439622084440509E-2</v>
      </c>
      <c r="J55" s="98">
        <f t="shared" si="1"/>
        <v>-181</v>
      </c>
      <c r="K55" s="98">
        <f t="shared" si="3"/>
        <v>657</v>
      </c>
      <c r="L55" s="98">
        <f t="shared" si="4"/>
        <v>227.64633221967006</v>
      </c>
    </row>
    <row r="56" spans="1:12">
      <c r="A56" s="46" t="s">
        <v>226</v>
      </c>
      <c r="B56" s="89">
        <v>731</v>
      </c>
      <c r="C56" s="98">
        <v>737</v>
      </c>
      <c r="D56" s="27">
        <v>849</v>
      </c>
      <c r="E56" s="27">
        <v>919.50788293283301</v>
      </c>
      <c r="F56" s="27">
        <v>991.88388675597696</v>
      </c>
      <c r="G56" s="27">
        <v>1070.1300875372001</v>
      </c>
      <c r="H56" s="102">
        <f t="shared" si="2"/>
        <v>5.7560102509864545E-3</v>
      </c>
      <c r="I56" s="102">
        <f t="shared" si="0"/>
        <v>0.16142270861833105</v>
      </c>
      <c r="J56" s="98">
        <f t="shared" si="1"/>
        <v>118</v>
      </c>
      <c r="K56" s="98">
        <f t="shared" si="3"/>
        <v>112</v>
      </c>
      <c r="L56" s="98">
        <f t="shared" si="4"/>
        <v>78.246200781223138</v>
      </c>
    </row>
    <row r="57" spans="1:12">
      <c r="A57" s="46" t="s">
        <v>227</v>
      </c>
      <c r="B57" s="89">
        <v>935</v>
      </c>
      <c r="C57" s="98">
        <v>890</v>
      </c>
      <c r="D57" s="27">
        <v>913</v>
      </c>
      <c r="E57" s="27">
        <v>1175.4659842542701</v>
      </c>
      <c r="F57" s="27">
        <v>1173.26499912134</v>
      </c>
      <c r="G57" s="27">
        <v>1152.3327941867699</v>
      </c>
      <c r="H57" s="102">
        <f t="shared" si="2"/>
        <v>6.1899144395178244E-3</v>
      </c>
      <c r="I57" s="102">
        <f t="shared" si="0"/>
        <v>-2.3529411764705882E-2</v>
      </c>
      <c r="J57" s="98">
        <f t="shared" si="1"/>
        <v>-22</v>
      </c>
      <c r="K57" s="98">
        <f t="shared" si="3"/>
        <v>23</v>
      </c>
      <c r="L57" s="98">
        <f t="shared" si="4"/>
        <v>-20.932204934570109</v>
      </c>
    </row>
    <row r="58" spans="1:12">
      <c r="A58" s="46" t="s">
        <v>228</v>
      </c>
      <c r="B58" s="89">
        <v>2436</v>
      </c>
      <c r="C58" s="98">
        <v>2042</v>
      </c>
      <c r="D58" s="27">
        <v>2368</v>
      </c>
      <c r="E58" s="27">
        <v>2652.25126509859</v>
      </c>
      <c r="F58" s="27">
        <v>2248.1323411715698</v>
      </c>
      <c r="G58" s="27">
        <v>2579.8642886144798</v>
      </c>
      <c r="H58" s="102">
        <f t="shared" si="2"/>
        <v>1.6054454975660687E-2</v>
      </c>
      <c r="I58" s="102">
        <f t="shared" si="0"/>
        <v>-2.7914614121510674E-2</v>
      </c>
      <c r="J58" s="98">
        <f t="shared" si="1"/>
        <v>-68</v>
      </c>
      <c r="K58" s="98">
        <f t="shared" si="3"/>
        <v>326</v>
      </c>
      <c r="L58" s="98">
        <f t="shared" si="4"/>
        <v>331.73194744291004</v>
      </c>
    </row>
    <row r="59" spans="1:12">
      <c r="A59" s="46" t="s">
        <v>229</v>
      </c>
      <c r="B59" s="89">
        <v>690</v>
      </c>
      <c r="C59" s="98">
        <v>540</v>
      </c>
      <c r="D59" s="27">
        <v>501</v>
      </c>
      <c r="E59" s="27">
        <v>796.49048166735599</v>
      </c>
      <c r="F59" s="27">
        <v>661.72480001113604</v>
      </c>
      <c r="G59" s="27">
        <v>578.43580791264401</v>
      </c>
      <c r="H59" s="102">
        <f t="shared" si="2"/>
        <v>3.3966562258471301E-3</v>
      </c>
      <c r="I59" s="102">
        <f t="shared" si="0"/>
        <v>-0.27391304347826084</v>
      </c>
      <c r="J59" s="98">
        <f t="shared" si="1"/>
        <v>-189</v>
      </c>
      <c r="K59" s="98">
        <f t="shared" si="3"/>
        <v>-39</v>
      </c>
      <c r="L59" s="98">
        <f t="shared" si="4"/>
        <v>-83.288992098492031</v>
      </c>
    </row>
    <row r="60" spans="1:12">
      <c r="A60" s="46" t="s">
        <v>230</v>
      </c>
      <c r="B60" s="89">
        <v>2676</v>
      </c>
      <c r="C60" s="98">
        <v>2261</v>
      </c>
      <c r="D60" s="27">
        <v>2805</v>
      </c>
      <c r="E60" s="27">
        <v>2965.5759356240001</v>
      </c>
      <c r="F60" s="27">
        <v>2729.2162781401398</v>
      </c>
      <c r="G60" s="27">
        <v>3108.27735065761</v>
      </c>
      <c r="H60" s="102">
        <f t="shared" si="2"/>
        <v>1.9017207012976448E-2</v>
      </c>
      <c r="I60" s="102">
        <f t="shared" si="0"/>
        <v>4.820627802690583E-2</v>
      </c>
      <c r="J60" s="98">
        <f t="shared" si="1"/>
        <v>129</v>
      </c>
      <c r="K60" s="98">
        <f t="shared" si="3"/>
        <v>544</v>
      </c>
      <c r="L60" s="98">
        <f t="shared" si="4"/>
        <v>379.06107251747017</v>
      </c>
    </row>
    <row r="61" spans="1:12">
      <c r="A61" s="46" t="s">
        <v>231</v>
      </c>
      <c r="B61" s="89">
        <v>1664</v>
      </c>
      <c r="C61" s="98">
        <v>1459</v>
      </c>
      <c r="D61" s="27">
        <v>2151</v>
      </c>
      <c r="E61" s="27">
        <v>2243.5266446272199</v>
      </c>
      <c r="F61" s="27">
        <v>2755.7600986585098</v>
      </c>
      <c r="G61" s="27">
        <v>2918.522131403</v>
      </c>
      <c r="H61" s="102">
        <f t="shared" si="2"/>
        <v>1.458324858642151E-2</v>
      </c>
      <c r="I61" s="102">
        <f t="shared" si="0"/>
        <v>0.29266826923076922</v>
      </c>
      <c r="J61" s="98">
        <f t="shared" si="1"/>
        <v>487</v>
      </c>
      <c r="K61" s="98">
        <f t="shared" si="3"/>
        <v>692</v>
      </c>
      <c r="L61" s="98">
        <f t="shared" si="4"/>
        <v>162.76203274449017</v>
      </c>
    </row>
    <row r="62" spans="1:12">
      <c r="A62" s="46" t="s">
        <v>232</v>
      </c>
      <c r="B62" s="89">
        <v>161</v>
      </c>
      <c r="C62" s="98">
        <v>146</v>
      </c>
      <c r="D62" s="27">
        <v>179</v>
      </c>
      <c r="E62" s="27">
        <v>213.61580770746701</v>
      </c>
      <c r="F62" s="27">
        <v>205.30449492254701</v>
      </c>
      <c r="G62" s="27">
        <v>237.883760927239</v>
      </c>
      <c r="H62" s="102">
        <f t="shared" si="2"/>
        <v>1.2135757772986752E-3</v>
      </c>
      <c r="I62" s="102">
        <f t="shared" si="0"/>
        <v>0.11180124223602485</v>
      </c>
      <c r="J62" s="98">
        <f t="shared" si="1"/>
        <v>18</v>
      </c>
      <c r="K62" s="98">
        <f t="shared" si="3"/>
        <v>33</v>
      </c>
      <c r="L62" s="98">
        <f t="shared" si="4"/>
        <v>32.579266004691988</v>
      </c>
    </row>
    <row r="63" spans="1:12">
      <c r="A63" s="46" t="s">
        <v>233</v>
      </c>
      <c r="B63" s="89">
        <v>311</v>
      </c>
      <c r="C63" s="98">
        <v>383</v>
      </c>
      <c r="D63" s="27">
        <v>388</v>
      </c>
      <c r="E63" s="27">
        <v>412.72544173044599</v>
      </c>
      <c r="F63" s="27">
        <v>494.59531579131402</v>
      </c>
      <c r="G63" s="27">
        <v>515.32401458537402</v>
      </c>
      <c r="H63" s="102">
        <f t="shared" si="2"/>
        <v>2.6305441429714301E-3</v>
      </c>
      <c r="I63" s="102">
        <f t="shared" si="0"/>
        <v>0.24758842443729903</v>
      </c>
      <c r="J63" s="98">
        <f t="shared" si="1"/>
        <v>77</v>
      </c>
      <c r="K63" s="98">
        <f t="shared" si="3"/>
        <v>5</v>
      </c>
      <c r="L63" s="98">
        <f t="shared" si="4"/>
        <v>20.728698794059994</v>
      </c>
    </row>
    <row r="64" spans="1:12">
      <c r="A64" s="46" t="s">
        <v>234</v>
      </c>
      <c r="B64" s="89">
        <v>404</v>
      </c>
      <c r="C64" s="98">
        <v>483</v>
      </c>
      <c r="D64" s="27">
        <v>362</v>
      </c>
      <c r="E64" s="27">
        <v>518.17901682571505</v>
      </c>
      <c r="F64" s="27">
        <v>651.78304928279999</v>
      </c>
      <c r="G64" s="27">
        <v>465.64546210100798</v>
      </c>
      <c r="H64" s="102">
        <f t="shared" si="2"/>
        <v>2.4542705663805611E-3</v>
      </c>
      <c r="I64" s="102">
        <f t="shared" si="0"/>
        <v>-0.10396039603960396</v>
      </c>
      <c r="J64" s="98">
        <f t="shared" si="1"/>
        <v>-42</v>
      </c>
      <c r="K64" s="98">
        <f t="shared" si="3"/>
        <v>-121</v>
      </c>
      <c r="L64" s="98">
        <f t="shared" si="4"/>
        <v>-186.13758718179201</v>
      </c>
    </row>
    <row r="65" spans="1:12">
      <c r="A65" s="46" t="s">
        <v>235</v>
      </c>
      <c r="B65" s="89">
        <v>769</v>
      </c>
      <c r="C65" s="98">
        <v>891</v>
      </c>
      <c r="D65" s="27">
        <v>911</v>
      </c>
      <c r="E65" s="27">
        <v>934.105322765609</v>
      </c>
      <c r="F65" s="27">
        <v>1110.6241780611599</v>
      </c>
      <c r="G65" s="27">
        <v>1111.03144714829</v>
      </c>
      <c r="H65" s="102">
        <f t="shared" si="2"/>
        <v>6.1763549336262191E-3</v>
      </c>
      <c r="I65" s="102">
        <f t="shared" si="0"/>
        <v>0.1846553966189857</v>
      </c>
      <c r="J65" s="98">
        <f t="shared" si="1"/>
        <v>142</v>
      </c>
      <c r="K65" s="98">
        <f t="shared" si="3"/>
        <v>20</v>
      </c>
      <c r="L65" s="98">
        <f t="shared" si="4"/>
        <v>0.40726908713008925</v>
      </c>
    </row>
    <row r="66" spans="1:12">
      <c r="A66" s="46" t="s">
        <v>236</v>
      </c>
      <c r="B66" s="89">
        <v>557</v>
      </c>
      <c r="C66" s="98">
        <v>712</v>
      </c>
      <c r="D66" s="27">
        <v>523</v>
      </c>
      <c r="E66" s="27">
        <v>659.498698359336</v>
      </c>
      <c r="F66" s="27">
        <v>790.69328103933697</v>
      </c>
      <c r="G66" s="27">
        <v>652.38231926492006</v>
      </c>
      <c r="H66" s="102">
        <f t="shared" si="2"/>
        <v>3.5458107906547885E-3</v>
      </c>
      <c r="I66" s="102">
        <f t="shared" si="0"/>
        <v>-6.1041292639138239E-2</v>
      </c>
      <c r="J66" s="98">
        <f t="shared" si="1"/>
        <v>-34</v>
      </c>
      <c r="K66" s="98">
        <f t="shared" si="3"/>
        <v>-189</v>
      </c>
      <c r="L66" s="98">
        <f t="shared" si="4"/>
        <v>-138.31096177441691</v>
      </c>
    </row>
    <row r="67" spans="1:12">
      <c r="A67" s="46" t="s">
        <v>237</v>
      </c>
      <c r="B67" s="89">
        <v>396</v>
      </c>
      <c r="C67" s="98">
        <v>357</v>
      </c>
      <c r="D67" s="27">
        <v>420</v>
      </c>
      <c r="E67" s="27">
        <v>548.34072597744603</v>
      </c>
      <c r="F67" s="27">
        <v>527.06685738461897</v>
      </c>
      <c r="G67" s="27">
        <v>546.58286144923397</v>
      </c>
      <c r="H67" s="102">
        <f t="shared" si="2"/>
        <v>2.8474962372371151E-3</v>
      </c>
      <c r="I67" s="102">
        <f t="shared" ref="I67:I84" si="5">(D67-B67)/B67</f>
        <v>6.0606060606060608E-2</v>
      </c>
      <c r="J67" s="98">
        <f t="shared" ref="J67:J84" si="6">D67-B67</f>
        <v>24</v>
      </c>
      <c r="K67" s="98">
        <f t="shared" si="3"/>
        <v>63</v>
      </c>
      <c r="L67" s="98">
        <f t="shared" si="4"/>
        <v>19.516004064615004</v>
      </c>
    </row>
    <row r="68" spans="1:12">
      <c r="A68" s="46" t="s">
        <v>238</v>
      </c>
      <c r="B68" s="89">
        <v>1887</v>
      </c>
      <c r="C68" s="98">
        <v>1772</v>
      </c>
      <c r="D68" s="27">
        <v>1834</v>
      </c>
      <c r="E68" s="27">
        <v>2170.3776791732498</v>
      </c>
      <c r="F68" s="27">
        <v>2058.3776749881799</v>
      </c>
      <c r="G68" s="27">
        <v>2131.6252361289999</v>
      </c>
      <c r="H68" s="102">
        <f t="shared" ref="H68:H84" si="7">D68/$D$84</f>
        <v>1.243406690260207E-2</v>
      </c>
      <c r="I68" s="102">
        <f t="shared" si="5"/>
        <v>-2.8086910439851617E-2</v>
      </c>
      <c r="J68" s="98">
        <f t="shared" si="6"/>
        <v>-53</v>
      </c>
      <c r="K68" s="98">
        <f t="shared" ref="K68:K84" si="8">D68-C68</f>
        <v>62</v>
      </c>
      <c r="L68" s="98">
        <f t="shared" ref="L68:L84" si="9">G68-F68</f>
        <v>73.247561140819926</v>
      </c>
    </row>
    <row r="69" spans="1:12">
      <c r="A69" s="46" t="s">
        <v>239</v>
      </c>
      <c r="B69" s="89">
        <v>1530</v>
      </c>
      <c r="C69" s="98">
        <v>1622</v>
      </c>
      <c r="D69" s="27">
        <v>1716</v>
      </c>
      <c r="E69" s="27">
        <v>1928.3032593400201</v>
      </c>
      <c r="F69" s="27">
        <v>1862.5722451760601</v>
      </c>
      <c r="G69" s="27">
        <v>2067.4715736871399</v>
      </c>
      <c r="H69" s="102">
        <f t="shared" si="7"/>
        <v>1.1634056054997356E-2</v>
      </c>
      <c r="I69" s="102">
        <f t="shared" si="5"/>
        <v>0.12156862745098039</v>
      </c>
      <c r="J69" s="98">
        <f t="shared" si="6"/>
        <v>186</v>
      </c>
      <c r="K69" s="98">
        <f t="shared" si="8"/>
        <v>94</v>
      </c>
      <c r="L69" s="98">
        <f t="shared" si="9"/>
        <v>204.89932851107983</v>
      </c>
    </row>
    <row r="70" spans="1:12">
      <c r="A70" s="46" t="s">
        <v>240</v>
      </c>
      <c r="B70" s="89">
        <v>162</v>
      </c>
      <c r="C70" s="98">
        <v>161</v>
      </c>
      <c r="D70" s="27">
        <v>274</v>
      </c>
      <c r="E70" s="27">
        <v>221.71735608067101</v>
      </c>
      <c r="F70" s="27">
        <v>221.505783914011</v>
      </c>
      <c r="G70" s="27">
        <v>375.003293650057</v>
      </c>
      <c r="H70" s="102">
        <f t="shared" si="7"/>
        <v>1.8576523071499275E-3</v>
      </c>
      <c r="I70" s="102">
        <f t="shared" si="5"/>
        <v>0.69135802469135799</v>
      </c>
      <c r="J70" s="98">
        <f t="shared" si="6"/>
        <v>112</v>
      </c>
      <c r="K70" s="98">
        <f t="shared" si="8"/>
        <v>113</v>
      </c>
      <c r="L70" s="98">
        <f t="shared" si="9"/>
        <v>153.497509736046</v>
      </c>
    </row>
    <row r="71" spans="1:12">
      <c r="A71" s="46" t="s">
        <v>241</v>
      </c>
      <c r="B71" s="89">
        <v>176</v>
      </c>
      <c r="C71" s="98">
        <v>307</v>
      </c>
      <c r="D71" s="27">
        <v>229</v>
      </c>
      <c r="E71" s="27">
        <v>238.91366671422901</v>
      </c>
      <c r="F71" s="27">
        <v>433.47008054617498</v>
      </c>
      <c r="G71" s="27">
        <v>311.598168198049</v>
      </c>
      <c r="H71" s="102">
        <f t="shared" si="7"/>
        <v>1.552563424588808E-3</v>
      </c>
      <c r="I71" s="102">
        <f t="shared" si="5"/>
        <v>0.30113636363636365</v>
      </c>
      <c r="J71" s="98">
        <f t="shared" si="6"/>
        <v>53</v>
      </c>
      <c r="K71" s="98">
        <f t="shared" si="8"/>
        <v>-78</v>
      </c>
      <c r="L71" s="98">
        <f t="shared" si="9"/>
        <v>-121.87191234812599</v>
      </c>
    </row>
    <row r="72" spans="1:12">
      <c r="A72" s="46" t="s">
        <v>242</v>
      </c>
      <c r="B72" s="89">
        <v>868</v>
      </c>
      <c r="C72" s="98">
        <v>803</v>
      </c>
      <c r="D72" s="27">
        <v>882</v>
      </c>
      <c r="E72" s="27">
        <v>1345.28530667788</v>
      </c>
      <c r="F72" s="27">
        <v>1150.99173988647</v>
      </c>
      <c r="G72" s="27">
        <v>1387.82251983079</v>
      </c>
      <c r="H72" s="102">
        <f t="shared" si="7"/>
        <v>5.9797420981979417E-3</v>
      </c>
      <c r="I72" s="102">
        <f t="shared" si="5"/>
        <v>1.6129032258064516E-2</v>
      </c>
      <c r="J72" s="98">
        <f t="shared" si="6"/>
        <v>14</v>
      </c>
      <c r="K72" s="98">
        <f t="shared" si="8"/>
        <v>79</v>
      </c>
      <c r="L72" s="98">
        <f t="shared" si="9"/>
        <v>236.83077994432006</v>
      </c>
    </row>
    <row r="73" spans="1:12">
      <c r="A73" s="46" t="s">
        <v>243</v>
      </c>
      <c r="B73" s="89">
        <v>996</v>
      </c>
      <c r="C73" s="98">
        <v>852</v>
      </c>
      <c r="D73" s="27">
        <v>983</v>
      </c>
      <c r="E73" s="27">
        <v>1226.6091276104</v>
      </c>
      <c r="F73" s="27">
        <v>1019.00941984786</v>
      </c>
      <c r="G73" s="27">
        <v>1211.25236184698</v>
      </c>
      <c r="H73" s="102">
        <f t="shared" si="7"/>
        <v>6.6644971457240102E-3</v>
      </c>
      <c r="I73" s="102">
        <f t="shared" si="5"/>
        <v>-1.3052208835341365E-2</v>
      </c>
      <c r="J73" s="98">
        <f t="shared" si="6"/>
        <v>-13</v>
      </c>
      <c r="K73" s="98">
        <f t="shared" si="8"/>
        <v>131</v>
      </c>
      <c r="L73" s="98">
        <f t="shared" si="9"/>
        <v>192.24294199911992</v>
      </c>
    </row>
    <row r="74" spans="1:12">
      <c r="A74" s="46" t="s">
        <v>244</v>
      </c>
      <c r="B74" s="89">
        <v>313</v>
      </c>
      <c r="C74" s="98">
        <v>228</v>
      </c>
      <c r="D74" s="27">
        <v>316</v>
      </c>
      <c r="E74" s="27">
        <v>314.65043430109398</v>
      </c>
      <c r="F74" s="27">
        <v>262.57065662292803</v>
      </c>
      <c r="G74" s="27">
        <v>317.86126621474</v>
      </c>
      <c r="H74" s="102">
        <f t="shared" si="7"/>
        <v>2.142401930873639E-3</v>
      </c>
      <c r="I74" s="102">
        <f t="shared" si="5"/>
        <v>9.5846645367412137E-3</v>
      </c>
      <c r="J74" s="98">
        <f t="shared" si="6"/>
        <v>3</v>
      </c>
      <c r="K74" s="98">
        <f t="shared" si="8"/>
        <v>88</v>
      </c>
      <c r="L74" s="98">
        <f t="shared" si="9"/>
        <v>55.290609591811972</v>
      </c>
    </row>
    <row r="75" spans="1:12">
      <c r="A75" s="46" t="s">
        <v>245</v>
      </c>
      <c r="B75" s="89">
        <v>2974</v>
      </c>
      <c r="C75" s="98">
        <v>2561</v>
      </c>
      <c r="D75" s="27">
        <v>3409</v>
      </c>
      <c r="E75" s="27">
        <v>3415.8460312853199</v>
      </c>
      <c r="F75" s="27">
        <v>3221.9116690871701</v>
      </c>
      <c r="G75" s="27">
        <v>3889.56708453489</v>
      </c>
      <c r="H75" s="102">
        <f t="shared" si="7"/>
        <v>2.3112177792241249E-2</v>
      </c>
      <c r="I75" s="102">
        <f t="shared" si="5"/>
        <v>0.14626765299260255</v>
      </c>
      <c r="J75" s="98">
        <f t="shared" si="6"/>
        <v>435</v>
      </c>
      <c r="K75" s="98">
        <f t="shared" si="8"/>
        <v>848</v>
      </c>
      <c r="L75" s="98">
        <f t="shared" si="9"/>
        <v>667.65541544771986</v>
      </c>
    </row>
    <row r="76" spans="1:12">
      <c r="A76" s="46" t="s">
        <v>246</v>
      </c>
      <c r="B76" s="89">
        <v>617</v>
      </c>
      <c r="C76" s="98">
        <v>723</v>
      </c>
      <c r="D76" s="27">
        <v>571</v>
      </c>
      <c r="E76" s="27">
        <v>764.79039910845597</v>
      </c>
      <c r="F76" s="27">
        <v>829.49004724944496</v>
      </c>
      <c r="G76" s="27">
        <v>707.78291979664004</v>
      </c>
      <c r="H76" s="102">
        <f t="shared" si="7"/>
        <v>3.871238932053316E-3</v>
      </c>
      <c r="I76" s="102">
        <f t="shared" si="5"/>
        <v>-7.4554294975688815E-2</v>
      </c>
      <c r="J76" s="98">
        <f t="shared" si="6"/>
        <v>-46</v>
      </c>
      <c r="K76" s="98">
        <f t="shared" si="8"/>
        <v>-152</v>
      </c>
      <c r="L76" s="98">
        <f t="shared" si="9"/>
        <v>-121.70712745280491</v>
      </c>
    </row>
    <row r="77" spans="1:12">
      <c r="A77" s="46" t="s">
        <v>247</v>
      </c>
      <c r="B77" s="89">
        <v>986</v>
      </c>
      <c r="C77" s="98">
        <v>925</v>
      </c>
      <c r="D77" s="27">
        <v>1064</v>
      </c>
      <c r="E77" s="27">
        <v>1201.2133094508399</v>
      </c>
      <c r="F77" s="27">
        <v>1154.30116912124</v>
      </c>
      <c r="G77" s="27">
        <v>1294.0647827886201</v>
      </c>
      <c r="H77" s="102">
        <f t="shared" si="7"/>
        <v>7.2136571343340249E-3</v>
      </c>
      <c r="I77" s="102">
        <f t="shared" si="5"/>
        <v>7.9107505070993914E-2</v>
      </c>
      <c r="J77" s="98">
        <f t="shared" si="6"/>
        <v>78</v>
      </c>
      <c r="K77" s="98">
        <f t="shared" si="8"/>
        <v>139</v>
      </c>
      <c r="L77" s="98">
        <f t="shared" si="9"/>
        <v>139.76361366738001</v>
      </c>
    </row>
    <row r="78" spans="1:12">
      <c r="A78" s="46" t="s">
        <v>248</v>
      </c>
      <c r="B78" s="89">
        <v>57</v>
      </c>
      <c r="C78" s="98">
        <v>55</v>
      </c>
      <c r="D78" s="27">
        <v>58</v>
      </c>
      <c r="E78" s="27">
        <v>101.11423653474699</v>
      </c>
      <c r="F78" s="27">
        <v>111.608820133249</v>
      </c>
      <c r="G78" s="27">
        <v>115.238557819999</v>
      </c>
      <c r="H78" s="102">
        <f t="shared" si="7"/>
        <v>3.9322567085655399E-4</v>
      </c>
      <c r="I78" s="102">
        <f t="shared" si="5"/>
        <v>1.7543859649122806E-2</v>
      </c>
      <c r="J78" s="98">
        <f t="shared" si="6"/>
        <v>1</v>
      </c>
      <c r="K78" s="98">
        <f t="shared" si="8"/>
        <v>3</v>
      </c>
      <c r="L78" s="98">
        <f t="shared" si="9"/>
        <v>3.6297376867500049</v>
      </c>
    </row>
    <row r="79" spans="1:12">
      <c r="A79" s="46" t="s">
        <v>249</v>
      </c>
      <c r="B79" s="89">
        <v>1026</v>
      </c>
      <c r="C79" s="98">
        <v>700</v>
      </c>
      <c r="D79" s="27">
        <v>821</v>
      </c>
      <c r="E79" s="27">
        <v>1168.87745242041</v>
      </c>
      <c r="F79" s="27">
        <v>807.43166717175495</v>
      </c>
      <c r="G79" s="27">
        <v>935.32761360998097</v>
      </c>
      <c r="H79" s="102">
        <f t="shared" si="7"/>
        <v>5.5661771685039801E-3</v>
      </c>
      <c r="I79" s="102">
        <f t="shared" si="5"/>
        <v>-0.19980506822612085</v>
      </c>
      <c r="J79" s="98">
        <f t="shared" si="6"/>
        <v>-205</v>
      </c>
      <c r="K79" s="98">
        <f t="shared" si="8"/>
        <v>121</v>
      </c>
      <c r="L79" s="98">
        <f t="shared" si="9"/>
        <v>127.89594643822602</v>
      </c>
    </row>
    <row r="80" spans="1:12">
      <c r="A80" s="46" t="s">
        <v>250</v>
      </c>
      <c r="B80" s="89">
        <v>578</v>
      </c>
      <c r="C80" s="98">
        <v>561</v>
      </c>
      <c r="D80" s="27">
        <v>728</v>
      </c>
      <c r="E80" s="27">
        <v>903.88851486365502</v>
      </c>
      <c r="F80" s="27">
        <v>823.27669084943398</v>
      </c>
      <c r="G80" s="27">
        <v>1139.57079156182</v>
      </c>
      <c r="H80" s="102">
        <f t="shared" si="7"/>
        <v>4.9356601445443328E-3</v>
      </c>
      <c r="I80" s="102">
        <f t="shared" si="5"/>
        <v>0.25951557093425603</v>
      </c>
      <c r="J80" s="98">
        <f t="shared" si="6"/>
        <v>150</v>
      </c>
      <c r="K80" s="98">
        <f t="shared" si="8"/>
        <v>167</v>
      </c>
      <c r="L80" s="98">
        <f t="shared" si="9"/>
        <v>316.29410071238601</v>
      </c>
    </row>
    <row r="81" spans="1:12">
      <c r="A81" s="46" t="s">
        <v>251</v>
      </c>
      <c r="B81" s="89">
        <v>448</v>
      </c>
      <c r="C81" s="98">
        <v>463</v>
      </c>
      <c r="D81" s="27">
        <v>516</v>
      </c>
      <c r="E81" s="27">
        <v>499.80764449038901</v>
      </c>
      <c r="F81" s="27">
        <v>501.45592509679301</v>
      </c>
      <c r="G81" s="27">
        <v>575.68097102563399</v>
      </c>
      <c r="H81" s="102">
        <f t="shared" si="7"/>
        <v>3.49835252003417E-3</v>
      </c>
      <c r="I81" s="102">
        <f t="shared" si="5"/>
        <v>0.15178571428571427</v>
      </c>
      <c r="J81" s="98">
        <f t="shared" si="6"/>
        <v>68</v>
      </c>
      <c r="K81" s="98">
        <f t="shared" si="8"/>
        <v>53</v>
      </c>
      <c r="L81" s="98">
        <f t="shared" si="9"/>
        <v>74.225045928840984</v>
      </c>
    </row>
    <row r="82" spans="1:12">
      <c r="A82" s="46" t="s">
        <v>252</v>
      </c>
      <c r="B82" s="89">
        <v>331</v>
      </c>
      <c r="C82" s="98">
        <v>389</v>
      </c>
      <c r="D82" s="27">
        <v>295</v>
      </c>
      <c r="E82" s="27">
        <v>499.70555478419499</v>
      </c>
      <c r="F82" s="27">
        <v>601.12025418701</v>
      </c>
      <c r="G82" s="27">
        <v>412.58338257287198</v>
      </c>
      <c r="H82" s="102">
        <f t="shared" si="7"/>
        <v>2.0000271190117832E-3</v>
      </c>
      <c r="I82" s="102">
        <f t="shared" si="5"/>
        <v>-0.10876132930513595</v>
      </c>
      <c r="J82" s="98">
        <f t="shared" si="6"/>
        <v>-36</v>
      </c>
      <c r="K82" s="98">
        <f t="shared" si="8"/>
        <v>-94</v>
      </c>
      <c r="L82" s="98">
        <f t="shared" si="9"/>
        <v>-188.53687161413802</v>
      </c>
    </row>
    <row r="83" spans="1:12">
      <c r="A83" s="46" t="s">
        <v>253</v>
      </c>
      <c r="B83" s="89">
        <v>754</v>
      </c>
      <c r="C83" s="98">
        <v>662</v>
      </c>
      <c r="D83" s="27">
        <v>815</v>
      </c>
      <c r="E83" s="27">
        <v>855.90603192813296</v>
      </c>
      <c r="F83" s="27">
        <v>778.842467642065</v>
      </c>
      <c r="G83" s="27">
        <v>924.94831302299895</v>
      </c>
      <c r="H83" s="102">
        <f t="shared" si="7"/>
        <v>5.5254986508291642E-3</v>
      </c>
      <c r="I83" s="102">
        <f t="shared" si="5"/>
        <v>8.0901856763925736E-2</v>
      </c>
      <c r="J83" s="98">
        <f t="shared" si="6"/>
        <v>61</v>
      </c>
      <c r="K83" s="98">
        <f t="shared" si="8"/>
        <v>153</v>
      </c>
      <c r="L83" s="98">
        <f t="shared" si="9"/>
        <v>146.10584538093394</v>
      </c>
    </row>
    <row r="84" spans="1:12" s="10" customFormat="1">
      <c r="A84" s="47" t="s">
        <v>173</v>
      </c>
      <c r="B84" s="88">
        <v>140164</v>
      </c>
      <c r="C84" s="65">
        <v>125259</v>
      </c>
      <c r="D84" s="68">
        <v>147498</v>
      </c>
      <c r="E84" s="68">
        <v>170409.63227105801</v>
      </c>
      <c r="F84" s="68">
        <v>160249.586225721</v>
      </c>
      <c r="G84" s="68">
        <v>169019.072980169</v>
      </c>
      <c r="H84" s="102">
        <f t="shared" si="7"/>
        <v>1</v>
      </c>
      <c r="I84" s="102">
        <f t="shared" si="5"/>
        <v>5.2324419965183645E-2</v>
      </c>
      <c r="J84" s="98">
        <f t="shared" si="6"/>
        <v>7334</v>
      </c>
      <c r="K84" s="98">
        <f t="shared" si="8"/>
        <v>22239</v>
      </c>
      <c r="L84" s="98">
        <f t="shared" si="9"/>
        <v>8769.4867544480076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J84" sqref="J84"/>
    </sheetView>
  </sheetViews>
  <sheetFormatPr defaultColWidth="8.85546875" defaultRowHeight="16.5" customHeight="1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1.42578125" style="6" customWidth="1"/>
    <col min="9" max="9" width="31.140625" style="6" customWidth="1"/>
    <col min="10" max="10" width="36.7109375" style="6" customWidth="1"/>
    <col min="11" max="11" width="8.85546875" style="6"/>
    <col min="12" max="12" width="11.140625" style="6" customWidth="1"/>
    <col min="13" max="16384" width="8.85546875" style="6"/>
  </cols>
  <sheetData>
    <row r="1" spans="1:12" ht="16.5" customHeight="1" thickBot="1">
      <c r="B1" s="188" t="s">
        <v>281</v>
      </c>
      <c r="C1" s="188"/>
      <c r="D1" s="189"/>
      <c r="E1" s="190" t="s">
        <v>280</v>
      </c>
      <c r="F1" s="188"/>
      <c r="G1" s="189"/>
    </row>
    <row r="2" spans="1:12" ht="55.5" customHeight="1">
      <c r="A2" s="18" t="s">
        <v>174</v>
      </c>
      <c r="B2" s="94">
        <v>43344</v>
      </c>
      <c r="C2" s="94">
        <v>43678</v>
      </c>
      <c r="D2" s="94">
        <v>43709</v>
      </c>
      <c r="E2" s="94">
        <v>43344</v>
      </c>
      <c r="F2" s="94">
        <v>43678</v>
      </c>
      <c r="G2" s="94">
        <v>43709</v>
      </c>
      <c r="H2" s="93" t="s">
        <v>344</v>
      </c>
      <c r="I2" s="1" t="s">
        <v>345</v>
      </c>
      <c r="J2" s="1" t="s">
        <v>346</v>
      </c>
      <c r="K2" s="1" t="s">
        <v>262</v>
      </c>
      <c r="L2" s="93" t="s">
        <v>283</v>
      </c>
    </row>
    <row r="3" spans="1:12" ht="16.5" customHeight="1">
      <c r="A3" s="46" t="s">
        <v>175</v>
      </c>
      <c r="B3" s="99">
        <v>1549</v>
      </c>
      <c r="C3" s="98">
        <v>1748</v>
      </c>
      <c r="D3" s="27">
        <v>2203</v>
      </c>
      <c r="E3" s="27">
        <v>1725.5542679974001</v>
      </c>
      <c r="F3" s="27">
        <v>2231.9945261589801</v>
      </c>
      <c r="G3" s="27">
        <v>2460.3179059366498</v>
      </c>
      <c r="H3" s="102">
        <f>D3/$D$84</f>
        <v>2.7973537516031134E-2</v>
      </c>
      <c r="I3" s="102">
        <f t="shared" ref="I3:I66" si="0">(D3-B3)/B3</f>
        <v>0.4222078760490639</v>
      </c>
      <c r="J3" s="98">
        <f t="shared" ref="J3:J66" si="1">D3-B3</f>
        <v>654</v>
      </c>
      <c r="K3" s="98">
        <f>D3-C3</f>
        <v>455</v>
      </c>
      <c r="L3" s="98">
        <f>G3-F3</f>
        <v>228.32337977766974</v>
      </c>
    </row>
    <row r="4" spans="1:12" ht="16.5" customHeight="1">
      <c r="A4" s="46" t="s">
        <v>176</v>
      </c>
      <c r="B4" s="99">
        <v>277</v>
      </c>
      <c r="C4" s="98">
        <v>205</v>
      </c>
      <c r="D4" s="27">
        <v>223</v>
      </c>
      <c r="E4" s="27">
        <v>341.18901337096798</v>
      </c>
      <c r="F4" s="27">
        <v>269.301850524016</v>
      </c>
      <c r="G4" s="27">
        <v>241.70236749926201</v>
      </c>
      <c r="H4" s="102">
        <f t="shared" ref="H4:H67" si="2">D4/$D$84</f>
        <v>2.8316381598161339E-3</v>
      </c>
      <c r="I4" s="102">
        <f t="shared" si="0"/>
        <v>-0.19494584837545126</v>
      </c>
      <c r="J4" s="98">
        <f t="shared" si="1"/>
        <v>-54</v>
      </c>
      <c r="K4" s="98">
        <f t="shared" ref="K4:K67" si="3">D4-C4</f>
        <v>18</v>
      </c>
      <c r="L4" s="98">
        <f t="shared" ref="L4:L67" si="4">G4-F4</f>
        <v>-27.599483024753994</v>
      </c>
    </row>
    <row r="5" spans="1:12" ht="16.5" customHeight="1">
      <c r="A5" s="46" t="s">
        <v>177</v>
      </c>
      <c r="B5" s="99">
        <v>368</v>
      </c>
      <c r="C5" s="98">
        <v>396</v>
      </c>
      <c r="D5" s="27">
        <v>450</v>
      </c>
      <c r="E5" s="27">
        <v>469.70495325162199</v>
      </c>
      <c r="F5" s="27">
        <v>537.53013227184601</v>
      </c>
      <c r="G5" s="27">
        <v>574.36748302813396</v>
      </c>
      <c r="H5" s="102">
        <f t="shared" si="2"/>
        <v>5.7140680355034093E-3</v>
      </c>
      <c r="I5" s="102">
        <f t="shared" si="0"/>
        <v>0.22282608695652173</v>
      </c>
      <c r="J5" s="98">
        <f t="shared" si="1"/>
        <v>82</v>
      </c>
      <c r="K5" s="98">
        <f t="shared" si="3"/>
        <v>54</v>
      </c>
      <c r="L5" s="98">
        <f t="shared" si="4"/>
        <v>36.837350756287947</v>
      </c>
    </row>
    <row r="6" spans="1:12" ht="16.5" customHeight="1">
      <c r="A6" s="46" t="s">
        <v>178</v>
      </c>
      <c r="B6" s="99">
        <v>62</v>
      </c>
      <c r="C6" s="98">
        <v>70</v>
      </c>
      <c r="D6" s="27">
        <v>106</v>
      </c>
      <c r="E6" s="27">
        <v>72.342856840047702</v>
      </c>
      <c r="F6" s="27">
        <v>101.60237992937201</v>
      </c>
      <c r="G6" s="27">
        <v>107.826598163355</v>
      </c>
      <c r="H6" s="102">
        <f t="shared" si="2"/>
        <v>1.3459804705852475E-3</v>
      </c>
      <c r="I6" s="102">
        <f t="shared" si="0"/>
        <v>0.70967741935483875</v>
      </c>
      <c r="J6" s="98">
        <f t="shared" si="1"/>
        <v>44</v>
      </c>
      <c r="K6" s="98">
        <f t="shared" si="3"/>
        <v>36</v>
      </c>
      <c r="L6" s="98">
        <f t="shared" si="4"/>
        <v>6.2242182339829952</v>
      </c>
    </row>
    <row r="7" spans="1:12" ht="16.5" customHeight="1">
      <c r="A7" s="46" t="s">
        <v>179</v>
      </c>
      <c r="B7" s="99">
        <v>162</v>
      </c>
      <c r="C7" s="98">
        <v>216</v>
      </c>
      <c r="D7" s="27">
        <v>302</v>
      </c>
      <c r="E7" s="27">
        <v>200.24693922977301</v>
      </c>
      <c r="F7" s="27">
        <v>249.35641987113101</v>
      </c>
      <c r="G7" s="27">
        <v>373.27566658333598</v>
      </c>
      <c r="H7" s="102">
        <f t="shared" si="2"/>
        <v>3.8347745482711772E-3</v>
      </c>
      <c r="I7" s="102">
        <f t="shared" si="0"/>
        <v>0.86419753086419748</v>
      </c>
      <c r="J7" s="98">
        <f t="shared" si="1"/>
        <v>140</v>
      </c>
      <c r="K7" s="98">
        <f t="shared" si="3"/>
        <v>86</v>
      </c>
      <c r="L7" s="98">
        <f t="shared" si="4"/>
        <v>123.91924671220497</v>
      </c>
    </row>
    <row r="8" spans="1:12" ht="16.5" customHeight="1">
      <c r="A8" s="46" t="s">
        <v>180</v>
      </c>
      <c r="B8" s="99">
        <v>116</v>
      </c>
      <c r="C8" s="98">
        <v>140</v>
      </c>
      <c r="D8" s="27">
        <v>167</v>
      </c>
      <c r="E8" s="27">
        <v>148.46566393209099</v>
      </c>
      <c r="F8" s="27">
        <v>178.62358506907799</v>
      </c>
      <c r="G8" s="27">
        <v>213.65477082947001</v>
      </c>
      <c r="H8" s="102">
        <f t="shared" si="2"/>
        <v>2.1205541376201542E-3</v>
      </c>
      <c r="I8" s="102">
        <f t="shared" si="0"/>
        <v>0.43965517241379309</v>
      </c>
      <c r="J8" s="98">
        <f t="shared" si="1"/>
        <v>51</v>
      </c>
      <c r="K8" s="98">
        <f t="shared" si="3"/>
        <v>27</v>
      </c>
      <c r="L8" s="98">
        <f t="shared" si="4"/>
        <v>35.03118576039202</v>
      </c>
    </row>
    <row r="9" spans="1:12" ht="16.5" customHeight="1">
      <c r="A9" s="46" t="s">
        <v>181</v>
      </c>
      <c r="B9" s="99">
        <v>5028</v>
      </c>
      <c r="C9" s="98">
        <v>5180</v>
      </c>
      <c r="D9" s="27">
        <v>6176</v>
      </c>
      <c r="E9" s="27">
        <v>5518.0093368524304</v>
      </c>
      <c r="F9" s="27">
        <v>6540.1029704950597</v>
      </c>
      <c r="G9" s="27">
        <v>6834.7192489801</v>
      </c>
      <c r="H9" s="102">
        <f t="shared" si="2"/>
        <v>7.8422409305042351E-2</v>
      </c>
      <c r="I9" s="102">
        <f t="shared" si="0"/>
        <v>0.22832140015910898</v>
      </c>
      <c r="J9" s="98">
        <f t="shared" si="1"/>
        <v>1148</v>
      </c>
      <c r="K9" s="98">
        <f t="shared" si="3"/>
        <v>996</v>
      </c>
      <c r="L9" s="98">
        <f t="shared" si="4"/>
        <v>294.61627848504031</v>
      </c>
    </row>
    <row r="10" spans="1:12" ht="16.5" customHeight="1">
      <c r="A10" s="46" t="s">
        <v>182</v>
      </c>
      <c r="B10" s="99">
        <v>2071</v>
      </c>
      <c r="C10" s="98">
        <v>1929</v>
      </c>
      <c r="D10" s="27">
        <v>2481</v>
      </c>
      <c r="E10" s="27">
        <v>2885.55084196897</v>
      </c>
      <c r="F10" s="27">
        <v>3463.4931339642399</v>
      </c>
      <c r="G10" s="27">
        <v>3487.3202532505902</v>
      </c>
      <c r="H10" s="102">
        <f t="shared" si="2"/>
        <v>3.1503561769075462E-2</v>
      </c>
      <c r="I10" s="102">
        <f t="shared" si="0"/>
        <v>0.19797199420569772</v>
      </c>
      <c r="J10" s="98">
        <f t="shared" si="1"/>
        <v>410</v>
      </c>
      <c r="K10" s="98">
        <f t="shared" si="3"/>
        <v>552</v>
      </c>
      <c r="L10" s="98">
        <f t="shared" si="4"/>
        <v>23.827119286350353</v>
      </c>
    </row>
    <row r="11" spans="1:12" ht="16.5" customHeight="1">
      <c r="A11" s="46" t="s">
        <v>183</v>
      </c>
      <c r="B11" s="99">
        <v>50</v>
      </c>
      <c r="C11" s="98">
        <v>115</v>
      </c>
      <c r="D11" s="27">
        <v>91</v>
      </c>
      <c r="E11" s="27">
        <v>69.763046372872296</v>
      </c>
      <c r="F11" s="27">
        <v>108.32424094044799</v>
      </c>
      <c r="G11" s="27">
        <v>117.651032661968</v>
      </c>
      <c r="H11" s="102">
        <f t="shared" si="2"/>
        <v>1.1555115360684673E-3</v>
      </c>
      <c r="I11" s="102">
        <f t="shared" si="0"/>
        <v>0.82</v>
      </c>
      <c r="J11" s="98">
        <f t="shared" si="1"/>
        <v>41</v>
      </c>
      <c r="K11" s="98">
        <f t="shared" si="3"/>
        <v>-24</v>
      </c>
      <c r="L11" s="98">
        <f t="shared" si="4"/>
        <v>9.32679172152001</v>
      </c>
    </row>
    <row r="12" spans="1:12" ht="16.5" customHeight="1">
      <c r="A12" s="46" t="s">
        <v>184</v>
      </c>
      <c r="B12" s="99">
        <v>172</v>
      </c>
      <c r="C12" s="98">
        <v>169</v>
      </c>
      <c r="D12" s="27">
        <v>163</v>
      </c>
      <c r="E12" s="27">
        <v>249.01629940044501</v>
      </c>
      <c r="F12" s="27">
        <v>182.80085600963699</v>
      </c>
      <c r="G12" s="27">
        <v>234.48884590521001</v>
      </c>
      <c r="H12" s="102">
        <f t="shared" si="2"/>
        <v>2.0697624217490126E-3</v>
      </c>
      <c r="I12" s="102">
        <f t="shared" si="0"/>
        <v>-5.232558139534884E-2</v>
      </c>
      <c r="J12" s="98">
        <f t="shared" si="1"/>
        <v>-9</v>
      </c>
      <c r="K12" s="98">
        <f t="shared" si="3"/>
        <v>-6</v>
      </c>
      <c r="L12" s="98">
        <f t="shared" si="4"/>
        <v>51.687989895573025</v>
      </c>
    </row>
    <row r="13" spans="1:12" ht="16.5" customHeight="1">
      <c r="A13" s="46" t="s">
        <v>185</v>
      </c>
      <c r="B13" s="99">
        <v>666</v>
      </c>
      <c r="C13" s="98">
        <v>691</v>
      </c>
      <c r="D13" s="27">
        <v>906</v>
      </c>
      <c r="E13" s="27">
        <v>816.96154441316799</v>
      </c>
      <c r="F13" s="27">
        <v>1016.0002923954401</v>
      </c>
      <c r="G13" s="27">
        <v>1114.2168789360901</v>
      </c>
      <c r="H13" s="102">
        <f t="shared" si="2"/>
        <v>1.1504323644813531E-2</v>
      </c>
      <c r="I13" s="102">
        <f t="shared" si="0"/>
        <v>0.36036036036036034</v>
      </c>
      <c r="J13" s="98">
        <f t="shared" si="1"/>
        <v>240</v>
      </c>
      <c r="K13" s="98">
        <f t="shared" si="3"/>
        <v>215</v>
      </c>
      <c r="L13" s="98">
        <f t="shared" si="4"/>
        <v>98.216586540650042</v>
      </c>
    </row>
    <row r="14" spans="1:12" ht="16.5" customHeight="1">
      <c r="A14" s="46" t="s">
        <v>186</v>
      </c>
      <c r="B14" s="99">
        <v>740</v>
      </c>
      <c r="C14" s="98">
        <v>699</v>
      </c>
      <c r="D14" s="27">
        <v>986</v>
      </c>
      <c r="E14" s="27">
        <v>874.85651289027203</v>
      </c>
      <c r="F14" s="27">
        <v>910.20978261912205</v>
      </c>
      <c r="G14" s="27">
        <v>1162.9026803577699</v>
      </c>
      <c r="H14" s="102">
        <f t="shared" si="2"/>
        <v>1.2520157962236359E-2</v>
      </c>
      <c r="I14" s="102">
        <f t="shared" si="0"/>
        <v>0.33243243243243242</v>
      </c>
      <c r="J14" s="98">
        <f t="shared" si="1"/>
        <v>246</v>
      </c>
      <c r="K14" s="98">
        <f t="shared" si="3"/>
        <v>287</v>
      </c>
      <c r="L14" s="98">
        <f t="shared" si="4"/>
        <v>252.69289773864784</v>
      </c>
    </row>
    <row r="15" spans="1:12" ht="16.5" customHeight="1">
      <c r="A15" s="46" t="s">
        <v>187</v>
      </c>
      <c r="B15" s="99">
        <v>232</v>
      </c>
      <c r="C15" s="98">
        <v>135</v>
      </c>
      <c r="D15" s="27">
        <v>184</v>
      </c>
      <c r="E15" s="27">
        <v>249.768828334977</v>
      </c>
      <c r="F15" s="27">
        <v>150.52004912983099</v>
      </c>
      <c r="G15" s="27">
        <v>196.49288918455301</v>
      </c>
      <c r="H15" s="102">
        <f t="shared" si="2"/>
        <v>2.3364189300725054E-3</v>
      </c>
      <c r="I15" s="102">
        <f t="shared" si="0"/>
        <v>-0.20689655172413793</v>
      </c>
      <c r="J15" s="98">
        <f t="shared" si="1"/>
        <v>-48</v>
      </c>
      <c r="K15" s="98">
        <f t="shared" si="3"/>
        <v>49</v>
      </c>
      <c r="L15" s="98">
        <f t="shared" si="4"/>
        <v>45.972840054722013</v>
      </c>
    </row>
    <row r="16" spans="1:12" ht="16.5" customHeight="1">
      <c r="A16" s="46" t="s">
        <v>188</v>
      </c>
      <c r="B16" s="99">
        <v>217</v>
      </c>
      <c r="C16" s="98">
        <v>322</v>
      </c>
      <c r="D16" s="27">
        <v>343</v>
      </c>
      <c r="E16" s="27">
        <v>281.37004741333698</v>
      </c>
      <c r="F16" s="27">
        <v>391.817573888526</v>
      </c>
      <c r="G16" s="27">
        <v>439.86255300973301</v>
      </c>
      <c r="H16" s="102">
        <f t="shared" si="2"/>
        <v>4.3553896359503769E-3</v>
      </c>
      <c r="I16" s="102">
        <f t="shared" si="0"/>
        <v>0.58064516129032262</v>
      </c>
      <c r="J16" s="98">
        <f t="shared" si="1"/>
        <v>126</v>
      </c>
      <c r="K16" s="98">
        <f t="shared" si="3"/>
        <v>21</v>
      </c>
      <c r="L16" s="98">
        <f t="shared" si="4"/>
        <v>48.044979121207007</v>
      </c>
    </row>
    <row r="17" spans="1:12" ht="16.5" customHeight="1">
      <c r="A17" s="46" t="s">
        <v>189</v>
      </c>
      <c r="B17" s="99">
        <v>15</v>
      </c>
      <c r="C17" s="98">
        <v>67</v>
      </c>
      <c r="D17" s="27">
        <v>24</v>
      </c>
      <c r="E17" s="27">
        <v>27.239498027671299</v>
      </c>
      <c r="F17" s="27">
        <v>74.0021343185484</v>
      </c>
      <c r="G17" s="27">
        <v>38.091038132915898</v>
      </c>
      <c r="H17" s="102">
        <f t="shared" si="2"/>
        <v>3.0475029522684851E-4</v>
      </c>
      <c r="I17" s="102">
        <f t="shared" si="0"/>
        <v>0.6</v>
      </c>
      <c r="J17" s="98">
        <f t="shared" si="1"/>
        <v>9</v>
      </c>
      <c r="K17" s="98">
        <f t="shared" si="3"/>
        <v>-43</v>
      </c>
      <c r="L17" s="98">
        <f t="shared" si="4"/>
        <v>-35.911096185632502</v>
      </c>
    </row>
    <row r="18" spans="1:12" ht="16.5" customHeight="1">
      <c r="A18" s="46" t="s">
        <v>190</v>
      </c>
      <c r="B18" s="99">
        <v>314</v>
      </c>
      <c r="C18" s="98">
        <v>159</v>
      </c>
      <c r="D18" s="27">
        <v>258</v>
      </c>
      <c r="E18" s="27">
        <v>334.66464780447598</v>
      </c>
      <c r="F18" s="27">
        <v>237.71552303810901</v>
      </c>
      <c r="G18" s="27">
        <v>274.98382282170002</v>
      </c>
      <c r="H18" s="102">
        <f t="shared" si="2"/>
        <v>3.2760656736886213E-3</v>
      </c>
      <c r="I18" s="102">
        <f t="shared" si="0"/>
        <v>-0.17834394904458598</v>
      </c>
      <c r="J18" s="98">
        <f t="shared" si="1"/>
        <v>-56</v>
      </c>
      <c r="K18" s="98">
        <f t="shared" si="3"/>
        <v>99</v>
      </c>
      <c r="L18" s="98">
        <f t="shared" si="4"/>
        <v>37.268299783591004</v>
      </c>
    </row>
    <row r="19" spans="1:12" ht="16.5" customHeight="1">
      <c r="A19" s="46" t="s">
        <v>191</v>
      </c>
      <c r="B19" s="99">
        <v>175</v>
      </c>
      <c r="C19" s="98">
        <v>139</v>
      </c>
      <c r="D19" s="27">
        <v>204</v>
      </c>
      <c r="E19" s="27">
        <v>188.08178598886599</v>
      </c>
      <c r="F19" s="27">
        <v>180.50968394108099</v>
      </c>
      <c r="G19" s="27">
        <v>198.98678596906601</v>
      </c>
      <c r="H19" s="102">
        <f t="shared" si="2"/>
        <v>2.5903775094282123E-3</v>
      </c>
      <c r="I19" s="102">
        <f t="shared" si="0"/>
        <v>0.1657142857142857</v>
      </c>
      <c r="J19" s="98">
        <f t="shared" si="1"/>
        <v>29</v>
      </c>
      <c r="K19" s="98">
        <f t="shared" si="3"/>
        <v>65</v>
      </c>
      <c r="L19" s="98">
        <f t="shared" si="4"/>
        <v>18.477102027985012</v>
      </c>
    </row>
    <row r="20" spans="1:12" ht="16.5" customHeight="1">
      <c r="A20" s="46" t="s">
        <v>192</v>
      </c>
      <c r="B20" s="99">
        <v>52</v>
      </c>
      <c r="C20" s="98">
        <v>79</v>
      </c>
      <c r="D20" s="27">
        <v>75</v>
      </c>
      <c r="E20" s="27">
        <v>85.120493314275507</v>
      </c>
      <c r="F20" s="27">
        <v>138.41547925725499</v>
      </c>
      <c r="G20" s="27">
        <v>123.383708893952</v>
      </c>
      <c r="H20" s="102">
        <f t="shared" si="2"/>
        <v>9.5234467258390159E-4</v>
      </c>
      <c r="I20" s="102">
        <f t="shared" si="0"/>
        <v>0.44230769230769229</v>
      </c>
      <c r="J20" s="98">
        <f t="shared" si="1"/>
        <v>23</v>
      </c>
      <c r="K20" s="98">
        <f t="shared" si="3"/>
        <v>-4</v>
      </c>
      <c r="L20" s="98">
        <f t="shared" si="4"/>
        <v>-15.031770363302982</v>
      </c>
    </row>
    <row r="21" spans="1:12" ht="16.5" customHeight="1">
      <c r="A21" s="46" t="s">
        <v>193</v>
      </c>
      <c r="B21" s="99">
        <v>186</v>
      </c>
      <c r="C21" s="98">
        <v>180</v>
      </c>
      <c r="D21" s="27">
        <v>262</v>
      </c>
      <c r="E21" s="27">
        <v>225.51660783845699</v>
      </c>
      <c r="F21" s="27">
        <v>243.11763164539201</v>
      </c>
      <c r="G21" s="27">
        <v>316.65182972241502</v>
      </c>
      <c r="H21" s="102">
        <f t="shared" si="2"/>
        <v>3.3268573895597628E-3</v>
      </c>
      <c r="I21" s="102">
        <f t="shared" si="0"/>
        <v>0.40860215053763443</v>
      </c>
      <c r="J21" s="98">
        <f t="shared" si="1"/>
        <v>76</v>
      </c>
      <c r="K21" s="98">
        <f t="shared" si="3"/>
        <v>82</v>
      </c>
      <c r="L21" s="98">
        <f t="shared" si="4"/>
        <v>73.534198077023007</v>
      </c>
    </row>
    <row r="22" spans="1:12" ht="16.5" customHeight="1">
      <c r="A22" s="46" t="s">
        <v>194</v>
      </c>
      <c r="B22" s="99">
        <v>153</v>
      </c>
      <c r="C22" s="98">
        <v>235</v>
      </c>
      <c r="D22" s="27">
        <v>239</v>
      </c>
      <c r="E22" s="27">
        <v>183.965486511351</v>
      </c>
      <c r="F22" s="27">
        <v>301.43172639366003</v>
      </c>
      <c r="G22" s="27">
        <v>285.74961005380698</v>
      </c>
      <c r="H22" s="102">
        <f t="shared" si="2"/>
        <v>3.0348050233006997E-3</v>
      </c>
      <c r="I22" s="102">
        <f t="shared" si="0"/>
        <v>0.56209150326797386</v>
      </c>
      <c r="J22" s="98">
        <f t="shared" si="1"/>
        <v>86</v>
      </c>
      <c r="K22" s="98">
        <f t="shared" si="3"/>
        <v>4</v>
      </c>
      <c r="L22" s="98">
        <f t="shared" si="4"/>
        <v>-15.682116339853053</v>
      </c>
    </row>
    <row r="23" spans="1:12" ht="16.5" customHeight="1">
      <c r="A23" s="46" t="s">
        <v>195</v>
      </c>
      <c r="B23" s="99">
        <v>3564</v>
      </c>
      <c r="C23" s="98">
        <v>3742</v>
      </c>
      <c r="D23" s="27">
        <v>4138</v>
      </c>
      <c r="E23" s="27">
        <v>3910.77423312882</v>
      </c>
      <c r="F23" s="27">
        <v>4416.68702630792</v>
      </c>
      <c r="G23" s="27">
        <v>4559.18712481698</v>
      </c>
      <c r="H23" s="102">
        <f t="shared" si="2"/>
        <v>5.2544030068695798E-2</v>
      </c>
      <c r="I23" s="102">
        <f t="shared" si="0"/>
        <v>0.16105499438832771</v>
      </c>
      <c r="J23" s="98">
        <f t="shared" si="1"/>
        <v>574</v>
      </c>
      <c r="K23" s="98">
        <f t="shared" si="3"/>
        <v>396</v>
      </c>
      <c r="L23" s="98">
        <f t="shared" si="4"/>
        <v>142.50009850906008</v>
      </c>
    </row>
    <row r="24" spans="1:12" ht="16.5" customHeight="1">
      <c r="A24" s="46" t="s">
        <v>196</v>
      </c>
      <c r="B24" s="99">
        <v>313</v>
      </c>
      <c r="C24" s="98">
        <v>436</v>
      </c>
      <c r="D24" s="27">
        <v>449</v>
      </c>
      <c r="E24" s="27">
        <v>329.05034347432201</v>
      </c>
      <c r="F24" s="27">
        <v>488.19090102214199</v>
      </c>
      <c r="G24" s="27">
        <v>472.92809409748702</v>
      </c>
      <c r="H24" s="102">
        <f t="shared" si="2"/>
        <v>5.7013701065356239E-3</v>
      </c>
      <c r="I24" s="102">
        <f t="shared" si="0"/>
        <v>0.43450479233226835</v>
      </c>
      <c r="J24" s="98">
        <f t="shared" si="1"/>
        <v>136</v>
      </c>
      <c r="K24" s="98">
        <f t="shared" si="3"/>
        <v>13</v>
      </c>
      <c r="L24" s="98">
        <f t="shared" si="4"/>
        <v>-15.262806924654967</v>
      </c>
    </row>
    <row r="25" spans="1:12" ht="16.5" customHeight="1">
      <c r="A25" s="46" t="s">
        <v>197</v>
      </c>
      <c r="B25" s="99">
        <v>101</v>
      </c>
      <c r="C25" s="98">
        <v>105</v>
      </c>
      <c r="D25" s="27">
        <v>92</v>
      </c>
      <c r="E25" s="27">
        <v>173.07605833764799</v>
      </c>
      <c r="F25" s="27">
        <v>143.02256224133501</v>
      </c>
      <c r="G25" s="27">
        <v>150.36575146291099</v>
      </c>
      <c r="H25" s="102">
        <f t="shared" si="2"/>
        <v>1.1682094650362527E-3</v>
      </c>
      <c r="I25" s="102">
        <f t="shared" si="0"/>
        <v>-8.9108910891089105E-2</v>
      </c>
      <c r="J25" s="98">
        <f t="shared" si="1"/>
        <v>-9</v>
      </c>
      <c r="K25" s="98">
        <f t="shared" si="3"/>
        <v>-13</v>
      </c>
      <c r="L25" s="98">
        <f t="shared" si="4"/>
        <v>7.3431892215759831</v>
      </c>
    </row>
    <row r="26" spans="1:12" ht="16.5" customHeight="1">
      <c r="A26" s="46" t="s">
        <v>198</v>
      </c>
      <c r="B26" s="99">
        <v>290</v>
      </c>
      <c r="C26" s="98">
        <v>285</v>
      </c>
      <c r="D26" s="27">
        <v>282</v>
      </c>
      <c r="E26" s="27">
        <v>375.89961919463201</v>
      </c>
      <c r="F26" s="27">
        <v>398.74476418241301</v>
      </c>
      <c r="G26" s="27">
        <v>370.13190455999597</v>
      </c>
      <c r="H26" s="102">
        <f t="shared" si="2"/>
        <v>3.5808159689154698E-3</v>
      </c>
      <c r="I26" s="102">
        <f t="shared" si="0"/>
        <v>-2.7586206896551724E-2</v>
      </c>
      <c r="J26" s="98">
        <f t="shared" si="1"/>
        <v>-8</v>
      </c>
      <c r="K26" s="98">
        <f t="shared" si="3"/>
        <v>-3</v>
      </c>
      <c r="L26" s="98">
        <f t="shared" si="4"/>
        <v>-28.612859622417034</v>
      </c>
    </row>
    <row r="27" spans="1:12" ht="16.5" customHeight="1">
      <c r="A27" s="46" t="s">
        <v>199</v>
      </c>
      <c r="B27" s="99">
        <v>756</v>
      </c>
      <c r="C27" s="98">
        <v>900</v>
      </c>
      <c r="D27" s="27">
        <v>1020</v>
      </c>
      <c r="E27" s="27">
        <v>892.05882298898405</v>
      </c>
      <c r="F27" s="27">
        <v>1153.18577435303</v>
      </c>
      <c r="G27" s="27">
        <v>1147.0801245941</v>
      </c>
      <c r="H27" s="102">
        <f t="shared" si="2"/>
        <v>1.2951887547141062E-2</v>
      </c>
      <c r="I27" s="102">
        <f t="shared" si="0"/>
        <v>0.34920634920634919</v>
      </c>
      <c r="J27" s="98">
        <f t="shared" si="1"/>
        <v>264</v>
      </c>
      <c r="K27" s="98">
        <f t="shared" si="3"/>
        <v>120</v>
      </c>
      <c r="L27" s="98">
        <f t="shared" si="4"/>
        <v>-6.1056497589299852</v>
      </c>
    </row>
    <row r="28" spans="1:12" ht="16.5" customHeight="1">
      <c r="A28" s="46" t="s">
        <v>112</v>
      </c>
      <c r="B28" s="99">
        <v>618</v>
      </c>
      <c r="C28" s="98">
        <v>723</v>
      </c>
      <c r="D28" s="27">
        <v>809</v>
      </c>
      <c r="E28" s="27">
        <v>826.35596641350003</v>
      </c>
      <c r="F28" s="27">
        <v>939.09177024573296</v>
      </c>
      <c r="G28" s="27">
        <v>1081.4538316802</v>
      </c>
      <c r="H28" s="102">
        <f t="shared" si="2"/>
        <v>1.0272624534938352E-2</v>
      </c>
      <c r="I28" s="102">
        <f t="shared" si="0"/>
        <v>0.30906148867313915</v>
      </c>
      <c r="J28" s="98">
        <f t="shared" si="1"/>
        <v>191</v>
      </c>
      <c r="K28" s="98">
        <f t="shared" si="3"/>
        <v>86</v>
      </c>
      <c r="L28" s="98">
        <f t="shared" si="4"/>
        <v>142.36206143446702</v>
      </c>
    </row>
    <row r="29" spans="1:12" ht="16.5" customHeight="1">
      <c r="A29" s="46" t="s">
        <v>200</v>
      </c>
      <c r="B29" s="99">
        <v>390</v>
      </c>
      <c r="C29" s="98">
        <v>567</v>
      </c>
      <c r="D29" s="27">
        <v>460</v>
      </c>
      <c r="E29" s="27">
        <v>454.515029608161</v>
      </c>
      <c r="F29" s="27">
        <v>576.83503028736095</v>
      </c>
      <c r="G29" s="27">
        <v>536.09478333466598</v>
      </c>
      <c r="H29" s="102">
        <f t="shared" si="2"/>
        <v>5.8410473251812632E-3</v>
      </c>
      <c r="I29" s="102">
        <f t="shared" si="0"/>
        <v>0.17948717948717949</v>
      </c>
      <c r="J29" s="98">
        <f t="shared" si="1"/>
        <v>70</v>
      </c>
      <c r="K29" s="98">
        <f t="shared" si="3"/>
        <v>-107</v>
      </c>
      <c r="L29" s="98">
        <f t="shared" si="4"/>
        <v>-40.740246952694974</v>
      </c>
    </row>
    <row r="30" spans="1:12" ht="16.5" customHeight="1">
      <c r="A30" s="46" t="s">
        <v>201</v>
      </c>
      <c r="B30" s="99">
        <v>270</v>
      </c>
      <c r="C30" s="98">
        <v>210</v>
      </c>
      <c r="D30" s="27">
        <v>392</v>
      </c>
      <c r="E30" s="27">
        <v>283.16296129127898</v>
      </c>
      <c r="F30" s="27">
        <v>271.08439202864798</v>
      </c>
      <c r="G30" s="27">
        <v>399.93843447717398</v>
      </c>
      <c r="H30" s="102">
        <f t="shared" si="2"/>
        <v>4.9775881553718593E-3</v>
      </c>
      <c r="I30" s="102">
        <f t="shared" si="0"/>
        <v>0.45185185185185184</v>
      </c>
      <c r="J30" s="98">
        <f t="shared" si="1"/>
        <v>122</v>
      </c>
      <c r="K30" s="98">
        <f t="shared" si="3"/>
        <v>182</v>
      </c>
      <c r="L30" s="98">
        <f t="shared" si="4"/>
        <v>128.854042448526</v>
      </c>
    </row>
    <row r="31" spans="1:12" ht="16.5" customHeight="1">
      <c r="A31" s="46" t="s">
        <v>202</v>
      </c>
      <c r="B31" s="99">
        <v>266</v>
      </c>
      <c r="C31" s="98">
        <v>312</v>
      </c>
      <c r="D31" s="27">
        <v>330</v>
      </c>
      <c r="E31" s="27">
        <v>363.91086242850002</v>
      </c>
      <c r="F31" s="27">
        <v>424.15674549225901</v>
      </c>
      <c r="G31" s="27">
        <v>450.94742784176998</v>
      </c>
      <c r="H31" s="102">
        <f t="shared" si="2"/>
        <v>4.1903165593691668E-3</v>
      </c>
      <c r="I31" s="102">
        <f t="shared" si="0"/>
        <v>0.24060150375939848</v>
      </c>
      <c r="J31" s="98">
        <f t="shared" si="1"/>
        <v>64</v>
      </c>
      <c r="K31" s="98">
        <f t="shared" si="3"/>
        <v>18</v>
      </c>
      <c r="L31" s="98">
        <f t="shared" si="4"/>
        <v>26.790682349510973</v>
      </c>
    </row>
    <row r="32" spans="1:12" ht="16.5" customHeight="1">
      <c r="A32" s="46" t="s">
        <v>203</v>
      </c>
      <c r="B32" s="99">
        <v>97</v>
      </c>
      <c r="C32" s="98">
        <v>166</v>
      </c>
      <c r="D32" s="27">
        <v>122</v>
      </c>
      <c r="E32" s="27">
        <v>163.322533783968</v>
      </c>
      <c r="F32" s="27">
        <v>258.93519374059002</v>
      </c>
      <c r="G32" s="27">
        <v>205.31568152328001</v>
      </c>
      <c r="H32" s="102">
        <f t="shared" si="2"/>
        <v>1.5491473340698131E-3</v>
      </c>
      <c r="I32" s="102">
        <f t="shared" si="0"/>
        <v>0.25773195876288657</v>
      </c>
      <c r="J32" s="98">
        <f t="shared" si="1"/>
        <v>25</v>
      </c>
      <c r="K32" s="98">
        <f t="shared" si="3"/>
        <v>-44</v>
      </c>
      <c r="L32" s="98">
        <f t="shared" si="4"/>
        <v>-53.619512217310017</v>
      </c>
    </row>
    <row r="33" spans="1:12" ht="16.5" customHeight="1">
      <c r="A33" s="46" t="s">
        <v>204</v>
      </c>
      <c r="B33" s="99">
        <v>242</v>
      </c>
      <c r="C33" s="98">
        <v>230</v>
      </c>
      <c r="D33" s="27">
        <v>317</v>
      </c>
      <c r="E33" s="27">
        <v>345.471250944747</v>
      </c>
      <c r="F33" s="27">
        <v>298.325591205173</v>
      </c>
      <c r="G33" s="27">
        <v>450.81344687629303</v>
      </c>
      <c r="H33" s="102">
        <f t="shared" si="2"/>
        <v>4.0252434827879576E-3</v>
      </c>
      <c r="I33" s="102">
        <f t="shared" si="0"/>
        <v>0.30991735537190085</v>
      </c>
      <c r="J33" s="98">
        <f t="shared" si="1"/>
        <v>75</v>
      </c>
      <c r="K33" s="98">
        <f t="shared" si="3"/>
        <v>87</v>
      </c>
      <c r="L33" s="98">
        <f t="shared" si="4"/>
        <v>152.48785567112003</v>
      </c>
    </row>
    <row r="34" spans="1:12" ht="16.5" customHeight="1">
      <c r="A34" s="46" t="s">
        <v>205</v>
      </c>
      <c r="B34" s="99">
        <v>692</v>
      </c>
      <c r="C34" s="98">
        <v>687</v>
      </c>
      <c r="D34" s="27">
        <v>1003</v>
      </c>
      <c r="E34" s="27">
        <v>837.47098554016702</v>
      </c>
      <c r="F34" s="27">
        <v>891.45938366845996</v>
      </c>
      <c r="G34" s="27">
        <v>1213.8117384495699</v>
      </c>
      <c r="H34" s="102">
        <f t="shared" si="2"/>
        <v>1.273602275468871E-2</v>
      </c>
      <c r="I34" s="102">
        <f t="shared" si="0"/>
        <v>0.44942196531791906</v>
      </c>
      <c r="J34" s="98">
        <f t="shared" si="1"/>
        <v>311</v>
      </c>
      <c r="K34" s="98">
        <f t="shared" si="3"/>
        <v>316</v>
      </c>
      <c r="L34" s="98">
        <f t="shared" si="4"/>
        <v>322.35235478110997</v>
      </c>
    </row>
    <row r="35" spans="1:12" ht="16.5" customHeight="1">
      <c r="A35" s="46" t="s">
        <v>206</v>
      </c>
      <c r="B35" s="99">
        <v>2274</v>
      </c>
      <c r="C35" s="98">
        <v>1521</v>
      </c>
      <c r="D35" s="27">
        <v>1852</v>
      </c>
      <c r="E35" s="27">
        <v>2542.2912391896498</v>
      </c>
      <c r="F35" s="27">
        <v>1478.9639076600899</v>
      </c>
      <c r="G35" s="27">
        <v>2067.7979401265602</v>
      </c>
      <c r="H35" s="102">
        <f t="shared" si="2"/>
        <v>2.3516564448338478E-2</v>
      </c>
      <c r="I35" s="102">
        <f t="shared" si="0"/>
        <v>-0.18557607739665788</v>
      </c>
      <c r="J35" s="98">
        <f t="shared" si="1"/>
        <v>-422</v>
      </c>
      <c r="K35" s="98">
        <f t="shared" si="3"/>
        <v>331</v>
      </c>
      <c r="L35" s="98">
        <f t="shared" si="4"/>
        <v>588.83403246647026</v>
      </c>
    </row>
    <row r="36" spans="1:12" ht="16.5" customHeight="1">
      <c r="A36" s="46" t="s">
        <v>207</v>
      </c>
      <c r="B36" s="99">
        <v>201</v>
      </c>
      <c r="C36" s="98">
        <v>265</v>
      </c>
      <c r="D36" s="27">
        <v>279</v>
      </c>
      <c r="E36" s="27">
        <v>259.72598719389498</v>
      </c>
      <c r="F36" s="27">
        <v>315.71962891316502</v>
      </c>
      <c r="G36" s="27">
        <v>359.74983207062502</v>
      </c>
      <c r="H36" s="102">
        <f t="shared" si="2"/>
        <v>3.542722182012114E-3</v>
      </c>
      <c r="I36" s="102">
        <f t="shared" si="0"/>
        <v>0.38805970149253732</v>
      </c>
      <c r="J36" s="98">
        <f t="shared" si="1"/>
        <v>78</v>
      </c>
      <c r="K36" s="98">
        <f t="shared" si="3"/>
        <v>14</v>
      </c>
      <c r="L36" s="98">
        <f t="shared" si="4"/>
        <v>44.030203157459994</v>
      </c>
    </row>
    <row r="37" spans="1:12" ht="16.5" customHeight="1">
      <c r="A37" s="46" t="s">
        <v>208</v>
      </c>
      <c r="B37" s="99">
        <v>57</v>
      </c>
      <c r="C37" s="98">
        <v>61</v>
      </c>
      <c r="D37" s="27">
        <v>67</v>
      </c>
      <c r="E37" s="27">
        <v>84.240218180049297</v>
      </c>
      <c r="F37" s="27">
        <v>80.554449968773994</v>
      </c>
      <c r="G37" s="27">
        <v>99.246220805905196</v>
      </c>
      <c r="H37" s="102">
        <f t="shared" si="2"/>
        <v>8.5076124084161868E-4</v>
      </c>
      <c r="I37" s="102">
        <f t="shared" si="0"/>
        <v>0.17543859649122806</v>
      </c>
      <c r="J37" s="98">
        <f t="shared" si="1"/>
        <v>10</v>
      </c>
      <c r="K37" s="98">
        <f t="shared" si="3"/>
        <v>6</v>
      </c>
      <c r="L37" s="98">
        <f t="shared" si="4"/>
        <v>18.691770837131202</v>
      </c>
    </row>
    <row r="38" spans="1:12" ht="16.5" customHeight="1">
      <c r="A38" s="46" t="s">
        <v>209</v>
      </c>
      <c r="B38" s="99">
        <v>29</v>
      </c>
      <c r="C38" s="98">
        <v>32</v>
      </c>
      <c r="D38" s="27">
        <v>36</v>
      </c>
      <c r="E38" s="27">
        <v>63.3936600955412</v>
      </c>
      <c r="F38" s="27">
        <v>57.3366792266497</v>
      </c>
      <c r="G38" s="27">
        <v>74.0425987995783</v>
      </c>
      <c r="H38" s="102">
        <f t="shared" si="2"/>
        <v>4.5712544284027276E-4</v>
      </c>
      <c r="I38" s="102">
        <f t="shared" si="0"/>
        <v>0.2413793103448276</v>
      </c>
      <c r="J38" s="98">
        <f t="shared" si="1"/>
        <v>7</v>
      </c>
      <c r="K38" s="98">
        <f t="shared" si="3"/>
        <v>4</v>
      </c>
      <c r="L38" s="98">
        <f t="shared" si="4"/>
        <v>16.7059195729286</v>
      </c>
    </row>
    <row r="39" spans="1:12" ht="16.5" customHeight="1">
      <c r="A39" s="46" t="s">
        <v>210</v>
      </c>
      <c r="B39" s="99">
        <v>525</v>
      </c>
      <c r="C39" s="98">
        <v>766</v>
      </c>
      <c r="D39" s="27">
        <v>692</v>
      </c>
      <c r="E39" s="27">
        <v>654.86324318920697</v>
      </c>
      <c r="F39" s="27">
        <v>912.13701493643305</v>
      </c>
      <c r="G39" s="27">
        <v>867.50445942394401</v>
      </c>
      <c r="H39" s="102">
        <f t="shared" si="2"/>
        <v>8.7869668457074643E-3</v>
      </c>
      <c r="I39" s="102">
        <f t="shared" si="0"/>
        <v>0.3180952380952381</v>
      </c>
      <c r="J39" s="98">
        <f t="shared" si="1"/>
        <v>167</v>
      </c>
      <c r="K39" s="98">
        <f t="shared" si="3"/>
        <v>-74</v>
      </c>
      <c r="L39" s="98">
        <f t="shared" si="4"/>
        <v>-44.632555512489034</v>
      </c>
    </row>
    <row r="40" spans="1:12" ht="16.5" customHeight="1">
      <c r="A40" s="46" t="s">
        <v>211</v>
      </c>
      <c r="B40" s="99">
        <v>33</v>
      </c>
      <c r="C40" s="98">
        <v>69</v>
      </c>
      <c r="D40" s="27">
        <v>66</v>
      </c>
      <c r="E40" s="27">
        <v>44.737659780080399</v>
      </c>
      <c r="F40" s="27">
        <v>77.501915485566002</v>
      </c>
      <c r="G40" s="27">
        <v>76.806016024736195</v>
      </c>
      <c r="H40" s="102">
        <f t="shared" si="2"/>
        <v>8.380633118738334E-4</v>
      </c>
      <c r="I40" s="102">
        <f t="shared" si="0"/>
        <v>1</v>
      </c>
      <c r="J40" s="98">
        <f t="shared" si="1"/>
        <v>33</v>
      </c>
      <c r="K40" s="98">
        <f t="shared" si="3"/>
        <v>-3</v>
      </c>
      <c r="L40" s="98">
        <f t="shared" si="4"/>
        <v>-0.69589946082980703</v>
      </c>
    </row>
    <row r="41" spans="1:12" ht="16.5" customHeight="1">
      <c r="A41" s="46" t="s">
        <v>212</v>
      </c>
      <c r="B41" s="99">
        <v>237</v>
      </c>
      <c r="C41" s="98">
        <v>252</v>
      </c>
      <c r="D41" s="27">
        <v>304</v>
      </c>
      <c r="E41" s="27">
        <v>270.56084865976999</v>
      </c>
      <c r="F41" s="27">
        <v>317.49290280764899</v>
      </c>
      <c r="G41" s="27">
        <v>346.24382314428999</v>
      </c>
      <c r="H41" s="102">
        <f t="shared" si="2"/>
        <v>3.8601704062067475E-3</v>
      </c>
      <c r="I41" s="102">
        <f t="shared" si="0"/>
        <v>0.28270042194092826</v>
      </c>
      <c r="J41" s="98">
        <f t="shared" si="1"/>
        <v>67</v>
      </c>
      <c r="K41" s="98">
        <f t="shared" si="3"/>
        <v>52</v>
      </c>
      <c r="L41" s="98">
        <f t="shared" si="4"/>
        <v>28.750920336641002</v>
      </c>
    </row>
    <row r="42" spans="1:12" ht="16.5" customHeight="1">
      <c r="A42" s="46" t="s">
        <v>213</v>
      </c>
      <c r="B42" s="99">
        <v>21046</v>
      </c>
      <c r="C42" s="98">
        <v>18567</v>
      </c>
      <c r="D42" s="27">
        <v>23386</v>
      </c>
      <c r="E42" s="27">
        <v>24218.889394260099</v>
      </c>
      <c r="F42" s="27">
        <v>23615.319457787598</v>
      </c>
      <c r="G42" s="27">
        <v>24800.808036714701</v>
      </c>
      <c r="H42" s="102">
        <f t="shared" si="2"/>
        <v>0.2969537668406283</v>
      </c>
      <c r="I42" s="102">
        <f t="shared" si="0"/>
        <v>0.11118502328233394</v>
      </c>
      <c r="J42" s="98">
        <f t="shared" si="1"/>
        <v>2340</v>
      </c>
      <c r="K42" s="98">
        <f t="shared" si="3"/>
        <v>4819</v>
      </c>
      <c r="L42" s="98">
        <f t="shared" si="4"/>
        <v>1185.4885789271029</v>
      </c>
    </row>
    <row r="43" spans="1:12" ht="16.5" customHeight="1">
      <c r="A43" s="46" t="s">
        <v>214</v>
      </c>
      <c r="B43" s="99">
        <v>4950</v>
      </c>
      <c r="C43" s="98">
        <v>4397</v>
      </c>
      <c r="D43" s="27">
        <v>5486</v>
      </c>
      <c r="E43" s="27">
        <v>5116.9740777469497</v>
      </c>
      <c r="F43" s="27">
        <v>5173.1534823040201</v>
      </c>
      <c r="G43" s="27">
        <v>5673.7862963135703</v>
      </c>
      <c r="H43" s="102">
        <f t="shared" si="2"/>
        <v>6.9660838317270449E-2</v>
      </c>
      <c r="I43" s="102">
        <f t="shared" si="0"/>
        <v>0.10828282828282829</v>
      </c>
      <c r="J43" s="98">
        <f t="shared" si="1"/>
        <v>536</v>
      </c>
      <c r="K43" s="98">
        <f t="shared" si="3"/>
        <v>1089</v>
      </c>
      <c r="L43" s="98">
        <f t="shared" si="4"/>
        <v>500.6328140095502</v>
      </c>
    </row>
    <row r="44" spans="1:12" ht="16.5" customHeight="1">
      <c r="A44" s="46" t="s">
        <v>215</v>
      </c>
      <c r="B44" s="99">
        <v>711</v>
      </c>
      <c r="C44" s="98">
        <v>599</v>
      </c>
      <c r="D44" s="27">
        <v>704</v>
      </c>
      <c r="E44" s="27">
        <v>968.54984823944994</v>
      </c>
      <c r="F44" s="27">
        <v>733.59633703045097</v>
      </c>
      <c r="G44" s="27">
        <v>833.85699675793796</v>
      </c>
      <c r="H44" s="102">
        <f t="shared" si="2"/>
        <v>8.939341993320889E-3</v>
      </c>
      <c r="I44" s="102">
        <f t="shared" si="0"/>
        <v>-9.8452883263009851E-3</v>
      </c>
      <c r="J44" s="98">
        <f t="shared" si="1"/>
        <v>-7</v>
      </c>
      <c r="K44" s="98">
        <f t="shared" si="3"/>
        <v>105</v>
      </c>
      <c r="L44" s="98">
        <f t="shared" si="4"/>
        <v>100.260659727487</v>
      </c>
    </row>
    <row r="45" spans="1:12" ht="16.5" customHeight="1">
      <c r="A45" s="46" t="s">
        <v>216</v>
      </c>
      <c r="B45" s="99">
        <v>142</v>
      </c>
      <c r="C45" s="98">
        <v>164</v>
      </c>
      <c r="D45" s="27">
        <v>151</v>
      </c>
      <c r="E45" s="27">
        <v>166.27384620215199</v>
      </c>
      <c r="F45" s="27">
        <v>182.48900608301801</v>
      </c>
      <c r="G45" s="27">
        <v>176.86469416151201</v>
      </c>
      <c r="H45" s="102">
        <f t="shared" si="2"/>
        <v>1.9173872741355886E-3</v>
      </c>
      <c r="I45" s="102">
        <f t="shared" si="0"/>
        <v>6.3380281690140844E-2</v>
      </c>
      <c r="J45" s="98">
        <f t="shared" si="1"/>
        <v>9</v>
      </c>
      <c r="K45" s="98">
        <f t="shared" si="3"/>
        <v>-13</v>
      </c>
      <c r="L45" s="98">
        <f t="shared" si="4"/>
        <v>-5.6243119215060062</v>
      </c>
    </row>
    <row r="46" spans="1:12" ht="16.5" customHeight="1">
      <c r="A46" s="46" t="s">
        <v>217</v>
      </c>
      <c r="B46" s="99">
        <v>149</v>
      </c>
      <c r="C46" s="98">
        <v>185</v>
      </c>
      <c r="D46" s="27">
        <v>189</v>
      </c>
      <c r="E46" s="27">
        <v>195.134621528861</v>
      </c>
      <c r="F46" s="27">
        <v>239.39725042339199</v>
      </c>
      <c r="G46" s="27">
        <v>247.499749084776</v>
      </c>
      <c r="H46" s="102">
        <f t="shared" si="2"/>
        <v>2.3999085749114319E-3</v>
      </c>
      <c r="I46" s="102">
        <f t="shared" si="0"/>
        <v>0.26845637583892618</v>
      </c>
      <c r="J46" s="98">
        <f t="shared" si="1"/>
        <v>40</v>
      </c>
      <c r="K46" s="98">
        <f t="shared" si="3"/>
        <v>4</v>
      </c>
      <c r="L46" s="98">
        <f t="shared" si="4"/>
        <v>8.1024986613840042</v>
      </c>
    </row>
    <row r="47" spans="1:12" ht="16.5" customHeight="1">
      <c r="A47" s="46" t="s">
        <v>218</v>
      </c>
      <c r="B47" s="99">
        <v>66</v>
      </c>
      <c r="C47" s="98">
        <v>58</v>
      </c>
      <c r="D47" s="27">
        <v>72</v>
      </c>
      <c r="E47" s="27">
        <v>115.346010688927</v>
      </c>
      <c r="F47" s="27">
        <v>87.782148892536597</v>
      </c>
      <c r="G47" s="27">
        <v>125.45538929347499</v>
      </c>
      <c r="H47" s="102">
        <f t="shared" si="2"/>
        <v>9.1425088568054553E-4</v>
      </c>
      <c r="I47" s="102">
        <f t="shared" si="0"/>
        <v>9.0909090909090912E-2</v>
      </c>
      <c r="J47" s="98">
        <f t="shared" si="1"/>
        <v>6</v>
      </c>
      <c r="K47" s="98">
        <f t="shared" si="3"/>
        <v>14</v>
      </c>
      <c r="L47" s="98">
        <f t="shared" si="4"/>
        <v>37.673240400938397</v>
      </c>
    </row>
    <row r="48" spans="1:12" ht="16.5" customHeight="1">
      <c r="A48" s="46" t="s">
        <v>219</v>
      </c>
      <c r="B48" s="99">
        <v>205</v>
      </c>
      <c r="C48" s="98">
        <v>246</v>
      </c>
      <c r="D48" s="27">
        <v>227</v>
      </c>
      <c r="E48" s="27">
        <v>294.27408364289801</v>
      </c>
      <c r="F48" s="27">
        <v>313.65900191350698</v>
      </c>
      <c r="G48" s="27">
        <v>324.34214675270903</v>
      </c>
      <c r="H48" s="102">
        <f t="shared" si="2"/>
        <v>2.8824298756872755E-3</v>
      </c>
      <c r="I48" s="102">
        <f t="shared" si="0"/>
        <v>0.10731707317073171</v>
      </c>
      <c r="J48" s="98">
        <f t="shared" si="1"/>
        <v>22</v>
      </c>
      <c r="K48" s="98">
        <f t="shared" si="3"/>
        <v>-19</v>
      </c>
      <c r="L48" s="98">
        <f t="shared" si="4"/>
        <v>10.683144839202043</v>
      </c>
    </row>
    <row r="49" spans="1:12" ht="16.5" customHeight="1">
      <c r="A49" s="46" t="s">
        <v>220</v>
      </c>
      <c r="B49" s="99">
        <v>1018</v>
      </c>
      <c r="C49" s="98">
        <v>965</v>
      </c>
      <c r="D49" s="27">
        <v>1233</v>
      </c>
      <c r="E49" s="27">
        <v>1210.66310567132</v>
      </c>
      <c r="F49" s="27">
        <v>1416.16673778225</v>
      </c>
      <c r="G49" s="27">
        <v>1487.5799892336199</v>
      </c>
      <c r="H49" s="102">
        <f t="shared" si="2"/>
        <v>1.5656546417279343E-2</v>
      </c>
      <c r="I49" s="102">
        <f t="shared" si="0"/>
        <v>0.21119842829076621</v>
      </c>
      <c r="J49" s="98">
        <f t="shared" si="1"/>
        <v>215</v>
      </c>
      <c r="K49" s="98">
        <f t="shared" si="3"/>
        <v>268</v>
      </c>
      <c r="L49" s="98">
        <f t="shared" si="4"/>
        <v>71.413251451369888</v>
      </c>
    </row>
    <row r="50" spans="1:12" ht="16.5" customHeight="1">
      <c r="A50" s="46" t="s">
        <v>222</v>
      </c>
      <c r="B50" s="99">
        <v>36</v>
      </c>
      <c r="C50" s="98">
        <v>151</v>
      </c>
      <c r="D50" s="27">
        <v>283</v>
      </c>
      <c r="E50" s="27">
        <v>40.930623708214199</v>
      </c>
      <c r="F50" s="27">
        <v>207.83176625502301</v>
      </c>
      <c r="G50" s="27">
        <v>307.57544128816198</v>
      </c>
      <c r="H50" s="102">
        <f t="shared" si="2"/>
        <v>3.5935138978832552E-3</v>
      </c>
      <c r="I50" s="102">
        <f t="shared" si="0"/>
        <v>6.8611111111111107</v>
      </c>
      <c r="J50" s="98">
        <f t="shared" si="1"/>
        <v>247</v>
      </c>
      <c r="K50" s="98">
        <f t="shared" si="3"/>
        <v>132</v>
      </c>
      <c r="L50" s="98">
        <f t="shared" si="4"/>
        <v>99.74367503313897</v>
      </c>
    </row>
    <row r="51" spans="1:12" ht="16.5" customHeight="1">
      <c r="A51" s="46" t="s">
        <v>130</v>
      </c>
      <c r="B51" s="99">
        <v>161</v>
      </c>
      <c r="C51" s="98">
        <v>410</v>
      </c>
      <c r="D51" s="27">
        <v>394</v>
      </c>
      <c r="E51" s="27">
        <v>217.91344520232099</v>
      </c>
      <c r="F51" s="27">
        <v>483.17660689241598</v>
      </c>
      <c r="G51" s="27">
        <v>533.36192608945998</v>
      </c>
      <c r="H51" s="102">
        <f t="shared" si="2"/>
        <v>5.0029840133074292E-3</v>
      </c>
      <c r="I51" s="102">
        <f t="shared" si="0"/>
        <v>1.4472049689440993</v>
      </c>
      <c r="J51" s="98">
        <f t="shared" si="1"/>
        <v>233</v>
      </c>
      <c r="K51" s="98">
        <f t="shared" si="3"/>
        <v>-16</v>
      </c>
      <c r="L51" s="98">
        <f t="shared" si="4"/>
        <v>50.185319197044009</v>
      </c>
    </row>
    <row r="52" spans="1:12" ht="16.5" customHeight="1">
      <c r="A52" s="46" t="s">
        <v>223</v>
      </c>
      <c r="B52" s="99">
        <v>321</v>
      </c>
      <c r="C52" s="98">
        <v>146</v>
      </c>
      <c r="D52" s="27">
        <v>175</v>
      </c>
      <c r="E52" s="27">
        <v>348.66804071201301</v>
      </c>
      <c r="F52" s="27">
        <v>172.66592854962499</v>
      </c>
      <c r="G52" s="27">
        <v>198.68923213504999</v>
      </c>
      <c r="H52" s="102">
        <f t="shared" si="2"/>
        <v>2.2221375693624369E-3</v>
      </c>
      <c r="I52" s="102">
        <f t="shared" si="0"/>
        <v>-0.45482866043613707</v>
      </c>
      <c r="J52" s="98">
        <f t="shared" si="1"/>
        <v>-146</v>
      </c>
      <c r="K52" s="98">
        <f t="shared" si="3"/>
        <v>29</v>
      </c>
      <c r="L52" s="98">
        <f t="shared" si="4"/>
        <v>26.023303585424998</v>
      </c>
    </row>
    <row r="53" spans="1:12" ht="16.5" customHeight="1">
      <c r="A53" s="46" t="s">
        <v>221</v>
      </c>
      <c r="B53" s="99">
        <v>119</v>
      </c>
      <c r="C53" s="98">
        <v>58</v>
      </c>
      <c r="D53" s="27">
        <v>52</v>
      </c>
      <c r="E53" s="27">
        <v>138.231975319924</v>
      </c>
      <c r="F53" s="27">
        <v>73.123353128518104</v>
      </c>
      <c r="G53" s="27">
        <v>70.222971880644394</v>
      </c>
      <c r="H53" s="102">
        <f t="shared" si="2"/>
        <v>6.6029230632483837E-4</v>
      </c>
      <c r="I53" s="102">
        <f t="shared" si="0"/>
        <v>-0.56302521008403361</v>
      </c>
      <c r="J53" s="98">
        <f t="shared" si="1"/>
        <v>-67</v>
      </c>
      <c r="K53" s="98">
        <f t="shared" si="3"/>
        <v>-6</v>
      </c>
      <c r="L53" s="98">
        <f t="shared" si="4"/>
        <v>-2.9003812478737103</v>
      </c>
    </row>
    <row r="54" spans="1:12" ht="16.5" customHeight="1">
      <c r="A54" s="46" t="s">
        <v>224</v>
      </c>
      <c r="B54" s="99">
        <v>2026</v>
      </c>
      <c r="C54" s="98">
        <v>1992</v>
      </c>
      <c r="D54" s="27">
        <v>2418</v>
      </c>
      <c r="E54" s="27">
        <v>2438.9012118380901</v>
      </c>
      <c r="F54" s="27">
        <v>2216.2062621843902</v>
      </c>
      <c r="G54" s="27">
        <v>2557.8504694767198</v>
      </c>
      <c r="H54" s="102">
        <f t="shared" si="2"/>
        <v>3.0703592244104988E-2</v>
      </c>
      <c r="I54" s="102">
        <f t="shared" si="0"/>
        <v>0.19348469891411649</v>
      </c>
      <c r="J54" s="98">
        <f t="shared" si="1"/>
        <v>392</v>
      </c>
      <c r="K54" s="98">
        <f t="shared" si="3"/>
        <v>426</v>
      </c>
      <c r="L54" s="98">
        <f t="shared" si="4"/>
        <v>341.64420729232961</v>
      </c>
    </row>
    <row r="55" spans="1:12" ht="16.5" customHeight="1">
      <c r="A55" s="46" t="s">
        <v>225</v>
      </c>
      <c r="B55" s="99">
        <v>1273</v>
      </c>
      <c r="C55" s="98">
        <v>1175</v>
      </c>
      <c r="D55" s="27">
        <v>1487</v>
      </c>
      <c r="E55" s="27">
        <v>1450.1669717037</v>
      </c>
      <c r="F55" s="27">
        <v>1544.67026059262</v>
      </c>
      <c r="G55" s="27">
        <v>1695.94443815042</v>
      </c>
      <c r="H55" s="102">
        <f t="shared" si="2"/>
        <v>1.8881820375096822E-2</v>
      </c>
      <c r="I55" s="102">
        <f t="shared" si="0"/>
        <v>0.16810683424980361</v>
      </c>
      <c r="J55" s="98">
        <f t="shared" si="1"/>
        <v>214</v>
      </c>
      <c r="K55" s="98">
        <f t="shared" si="3"/>
        <v>312</v>
      </c>
      <c r="L55" s="98">
        <f t="shared" si="4"/>
        <v>151.27417755779993</v>
      </c>
    </row>
    <row r="56" spans="1:12" ht="16.5" customHeight="1">
      <c r="A56" s="46" t="s">
        <v>226</v>
      </c>
      <c r="B56" s="99">
        <v>295</v>
      </c>
      <c r="C56" s="98">
        <v>351</v>
      </c>
      <c r="D56" s="27">
        <v>469</v>
      </c>
      <c r="E56" s="27">
        <v>342.23358713149099</v>
      </c>
      <c r="F56" s="27">
        <v>455.04338448118301</v>
      </c>
      <c r="G56" s="27">
        <v>538.14796154959799</v>
      </c>
      <c r="H56" s="102">
        <f t="shared" si="2"/>
        <v>5.9553286858913309E-3</v>
      </c>
      <c r="I56" s="102">
        <f t="shared" si="0"/>
        <v>0.5898305084745763</v>
      </c>
      <c r="J56" s="98">
        <f t="shared" si="1"/>
        <v>174</v>
      </c>
      <c r="K56" s="98">
        <f t="shared" si="3"/>
        <v>118</v>
      </c>
      <c r="L56" s="98">
        <f t="shared" si="4"/>
        <v>83.104577068414983</v>
      </c>
    </row>
    <row r="57" spans="1:12" ht="16.5" customHeight="1">
      <c r="A57" s="46" t="s">
        <v>227</v>
      </c>
      <c r="B57" s="99">
        <v>427</v>
      </c>
      <c r="C57" s="98">
        <v>399</v>
      </c>
      <c r="D57" s="27">
        <v>458</v>
      </c>
      <c r="E57" s="27">
        <v>556.62357228183896</v>
      </c>
      <c r="F57" s="27">
        <v>545.86536472815999</v>
      </c>
      <c r="G57" s="27">
        <v>593.64279496993095</v>
      </c>
      <c r="H57" s="102">
        <f t="shared" si="2"/>
        <v>5.8156514672456925E-3</v>
      </c>
      <c r="I57" s="102">
        <f t="shared" si="0"/>
        <v>7.2599531615925056E-2</v>
      </c>
      <c r="J57" s="98">
        <f t="shared" si="1"/>
        <v>31</v>
      </c>
      <c r="K57" s="98">
        <f t="shared" si="3"/>
        <v>59</v>
      </c>
      <c r="L57" s="98">
        <f t="shared" si="4"/>
        <v>47.777430241770958</v>
      </c>
    </row>
    <row r="58" spans="1:12" ht="16.5" customHeight="1">
      <c r="A58" s="46" t="s">
        <v>228</v>
      </c>
      <c r="B58" s="99">
        <v>1153</v>
      </c>
      <c r="C58" s="98">
        <v>1071</v>
      </c>
      <c r="D58" s="27">
        <v>1310</v>
      </c>
      <c r="E58" s="27">
        <v>1269.25884636363</v>
      </c>
      <c r="F58" s="27">
        <v>1213.9748777283401</v>
      </c>
      <c r="G58" s="27">
        <v>1441.67533630562</v>
      </c>
      <c r="H58" s="102">
        <f t="shared" si="2"/>
        <v>1.6634286947798813E-2</v>
      </c>
      <c r="I58" s="102">
        <f t="shared" si="0"/>
        <v>0.13616652211621855</v>
      </c>
      <c r="J58" s="98">
        <f t="shared" si="1"/>
        <v>157</v>
      </c>
      <c r="K58" s="98">
        <f t="shared" si="3"/>
        <v>239</v>
      </c>
      <c r="L58" s="98">
        <f t="shared" si="4"/>
        <v>227.70045857727996</v>
      </c>
    </row>
    <row r="59" spans="1:12" ht="16.5" customHeight="1">
      <c r="A59" s="46" t="s">
        <v>229</v>
      </c>
      <c r="B59" s="99">
        <v>325</v>
      </c>
      <c r="C59" s="98">
        <v>283</v>
      </c>
      <c r="D59" s="27">
        <v>275</v>
      </c>
      <c r="E59" s="27">
        <v>388.57555508426901</v>
      </c>
      <c r="F59" s="27">
        <v>323.02961127334902</v>
      </c>
      <c r="G59" s="27">
        <v>330.46573185227601</v>
      </c>
      <c r="H59" s="102">
        <f t="shared" si="2"/>
        <v>3.4919304661409725E-3</v>
      </c>
      <c r="I59" s="102">
        <f t="shared" si="0"/>
        <v>-0.15384615384615385</v>
      </c>
      <c r="J59" s="98">
        <f t="shared" si="1"/>
        <v>-50</v>
      </c>
      <c r="K59" s="98">
        <f t="shared" si="3"/>
        <v>-8</v>
      </c>
      <c r="L59" s="98">
        <f t="shared" si="4"/>
        <v>7.4361205789269889</v>
      </c>
    </row>
    <row r="60" spans="1:12" ht="16.5" customHeight="1">
      <c r="A60" s="46" t="s">
        <v>230</v>
      </c>
      <c r="B60" s="99">
        <v>1235</v>
      </c>
      <c r="C60" s="98">
        <v>1201</v>
      </c>
      <c r="D60" s="27">
        <v>1468</v>
      </c>
      <c r="E60" s="27">
        <v>1383.89739791238</v>
      </c>
      <c r="F60" s="27">
        <v>1401.9126736834201</v>
      </c>
      <c r="G60" s="27">
        <v>1644.9642732878301</v>
      </c>
      <c r="H60" s="102">
        <f t="shared" si="2"/>
        <v>1.8640559724708902E-2</v>
      </c>
      <c r="I60" s="102">
        <f t="shared" si="0"/>
        <v>0.18866396761133603</v>
      </c>
      <c r="J60" s="98">
        <f t="shared" si="1"/>
        <v>233</v>
      </c>
      <c r="K60" s="98">
        <f t="shared" si="3"/>
        <v>267</v>
      </c>
      <c r="L60" s="98">
        <f t="shared" si="4"/>
        <v>243.05159960441006</v>
      </c>
    </row>
    <row r="61" spans="1:12" ht="16.5" customHeight="1">
      <c r="A61" s="46" t="s">
        <v>231</v>
      </c>
      <c r="B61" s="99">
        <v>662</v>
      </c>
      <c r="C61" s="98">
        <v>627</v>
      </c>
      <c r="D61" s="27">
        <v>934</v>
      </c>
      <c r="E61" s="27">
        <v>1068.63406009599</v>
      </c>
      <c r="F61" s="27">
        <v>1280.8297535981701</v>
      </c>
      <c r="G61" s="27">
        <v>1406.8369863329499</v>
      </c>
      <c r="H61" s="102">
        <f t="shared" si="2"/>
        <v>1.185986565591152E-2</v>
      </c>
      <c r="I61" s="102">
        <f t="shared" si="0"/>
        <v>0.41087613293051362</v>
      </c>
      <c r="J61" s="98">
        <f t="shared" si="1"/>
        <v>272</v>
      </c>
      <c r="K61" s="98">
        <f t="shared" si="3"/>
        <v>307</v>
      </c>
      <c r="L61" s="98">
        <f t="shared" si="4"/>
        <v>126.00723273477979</v>
      </c>
    </row>
    <row r="62" spans="1:12" ht="16.5" customHeight="1">
      <c r="A62" s="46" t="s">
        <v>232</v>
      </c>
      <c r="B62" s="99">
        <v>56</v>
      </c>
      <c r="C62" s="98">
        <v>69</v>
      </c>
      <c r="D62" s="27">
        <v>95</v>
      </c>
      <c r="E62" s="27">
        <v>84.612969209352997</v>
      </c>
      <c r="F62" s="27">
        <v>107.23526227145901</v>
      </c>
      <c r="G62" s="27">
        <v>139.92649245547901</v>
      </c>
      <c r="H62" s="102">
        <f t="shared" si="2"/>
        <v>1.2063032519396086E-3</v>
      </c>
      <c r="I62" s="102">
        <f t="shared" si="0"/>
        <v>0.6964285714285714</v>
      </c>
      <c r="J62" s="98">
        <f t="shared" si="1"/>
        <v>39</v>
      </c>
      <c r="K62" s="98">
        <f t="shared" si="3"/>
        <v>26</v>
      </c>
      <c r="L62" s="98">
        <f t="shared" si="4"/>
        <v>32.69123018402</v>
      </c>
    </row>
    <row r="63" spans="1:12" ht="16.5" customHeight="1">
      <c r="A63" s="46" t="s">
        <v>233</v>
      </c>
      <c r="B63" s="99">
        <v>119</v>
      </c>
      <c r="C63" s="98">
        <v>168</v>
      </c>
      <c r="D63" s="27">
        <v>192</v>
      </c>
      <c r="E63" s="27">
        <v>165.66554728677499</v>
      </c>
      <c r="F63" s="27">
        <v>208.11707647476501</v>
      </c>
      <c r="G63" s="27">
        <v>267.29023306041</v>
      </c>
      <c r="H63" s="102">
        <f t="shared" si="2"/>
        <v>2.4380023618147881E-3</v>
      </c>
      <c r="I63" s="102">
        <f t="shared" si="0"/>
        <v>0.61344537815126055</v>
      </c>
      <c r="J63" s="98">
        <f t="shared" si="1"/>
        <v>73</v>
      </c>
      <c r="K63" s="98">
        <f t="shared" si="3"/>
        <v>24</v>
      </c>
      <c r="L63" s="98">
        <f t="shared" si="4"/>
        <v>59.173156585644989</v>
      </c>
    </row>
    <row r="64" spans="1:12" ht="16.5" customHeight="1">
      <c r="A64" s="46" t="s">
        <v>234</v>
      </c>
      <c r="B64" s="99">
        <v>145</v>
      </c>
      <c r="C64" s="98">
        <v>164</v>
      </c>
      <c r="D64" s="27">
        <v>152</v>
      </c>
      <c r="E64" s="27">
        <v>202.44068681898901</v>
      </c>
      <c r="F64" s="27">
        <v>221.03753196852099</v>
      </c>
      <c r="G64" s="27">
        <v>212.21597604700401</v>
      </c>
      <c r="H64" s="102">
        <f t="shared" si="2"/>
        <v>1.9300852031033737E-3</v>
      </c>
      <c r="I64" s="102">
        <f t="shared" si="0"/>
        <v>4.8275862068965517E-2</v>
      </c>
      <c r="J64" s="98">
        <f t="shared" si="1"/>
        <v>7</v>
      </c>
      <c r="K64" s="98">
        <f t="shared" si="3"/>
        <v>-12</v>
      </c>
      <c r="L64" s="98">
        <f t="shared" si="4"/>
        <v>-8.821555921516989</v>
      </c>
    </row>
    <row r="65" spans="1:12" ht="16.5" customHeight="1">
      <c r="A65" s="46" t="s">
        <v>235</v>
      </c>
      <c r="B65" s="99">
        <v>362</v>
      </c>
      <c r="C65" s="98">
        <v>519</v>
      </c>
      <c r="D65" s="27">
        <v>494</v>
      </c>
      <c r="E65" s="27">
        <v>457.61446915153198</v>
      </c>
      <c r="F65" s="27">
        <v>614.90249732845098</v>
      </c>
      <c r="G65" s="27">
        <v>625.54394488883099</v>
      </c>
      <c r="H65" s="102">
        <f t="shared" si="2"/>
        <v>6.2727769100859648E-3</v>
      </c>
      <c r="I65" s="102">
        <f t="shared" si="0"/>
        <v>0.36464088397790057</v>
      </c>
      <c r="J65" s="98">
        <f t="shared" si="1"/>
        <v>132</v>
      </c>
      <c r="K65" s="98">
        <f t="shared" si="3"/>
        <v>-25</v>
      </c>
      <c r="L65" s="98">
        <f t="shared" si="4"/>
        <v>10.641447560380016</v>
      </c>
    </row>
    <row r="66" spans="1:12" ht="16.5" customHeight="1">
      <c r="A66" s="46" t="s">
        <v>236</v>
      </c>
      <c r="B66" s="99">
        <v>220</v>
      </c>
      <c r="C66" s="98">
        <v>313</v>
      </c>
      <c r="D66" s="27">
        <v>252</v>
      </c>
      <c r="E66" s="27">
        <v>282.02573729496299</v>
      </c>
      <c r="F66" s="27">
        <v>401.01343258915102</v>
      </c>
      <c r="G66" s="27">
        <v>363.16933665908601</v>
      </c>
      <c r="H66" s="102">
        <f t="shared" si="2"/>
        <v>3.1998780998819094E-3</v>
      </c>
      <c r="I66" s="102">
        <f t="shared" si="0"/>
        <v>0.14545454545454545</v>
      </c>
      <c r="J66" s="98">
        <f t="shared" si="1"/>
        <v>32</v>
      </c>
      <c r="K66" s="98">
        <f t="shared" si="3"/>
        <v>-61</v>
      </c>
      <c r="L66" s="98">
        <f t="shared" si="4"/>
        <v>-37.844095930065009</v>
      </c>
    </row>
    <row r="67" spans="1:12" ht="16.5" customHeight="1">
      <c r="A67" s="46" t="s">
        <v>237</v>
      </c>
      <c r="B67" s="99">
        <v>170</v>
      </c>
      <c r="C67" s="98">
        <v>173</v>
      </c>
      <c r="D67" s="27">
        <v>202</v>
      </c>
      <c r="E67" s="27">
        <v>233.81811548083101</v>
      </c>
      <c r="F67" s="27">
        <v>231.92157636142099</v>
      </c>
      <c r="G67" s="27">
        <v>277.83031463311801</v>
      </c>
      <c r="H67" s="102">
        <f t="shared" si="2"/>
        <v>2.5649816514926416E-3</v>
      </c>
      <c r="I67" s="102">
        <f t="shared" ref="I67:I84" si="5">(D67-B67)/B67</f>
        <v>0.18823529411764706</v>
      </c>
      <c r="J67" s="98">
        <f t="shared" ref="J67:J84" si="6">D67-B67</f>
        <v>32</v>
      </c>
      <c r="K67" s="98">
        <f t="shared" si="3"/>
        <v>29</v>
      </c>
      <c r="L67" s="98">
        <f t="shared" si="4"/>
        <v>45.908738271697018</v>
      </c>
    </row>
    <row r="68" spans="1:12" ht="16.5" customHeight="1">
      <c r="A68" s="46" t="s">
        <v>238</v>
      </c>
      <c r="B68" s="99">
        <v>950</v>
      </c>
      <c r="C68" s="98">
        <v>971</v>
      </c>
      <c r="D68" s="27">
        <v>1020</v>
      </c>
      <c r="E68" s="27">
        <v>1063.93513342964</v>
      </c>
      <c r="F68" s="27">
        <v>1155.35331853461</v>
      </c>
      <c r="G68" s="27">
        <v>1160.0576626801701</v>
      </c>
      <c r="H68" s="102">
        <f t="shared" ref="H68:H84" si="7">D68/$D$84</f>
        <v>1.2951887547141062E-2</v>
      </c>
      <c r="I68" s="102">
        <f t="shared" si="5"/>
        <v>7.3684210526315783E-2</v>
      </c>
      <c r="J68" s="98">
        <f t="shared" si="6"/>
        <v>70</v>
      </c>
      <c r="K68" s="98">
        <f t="shared" ref="K68:K84" si="8">D68-C68</f>
        <v>49</v>
      </c>
      <c r="L68" s="98">
        <f t="shared" ref="L68:L84" si="9">G68-F68</f>
        <v>4.7043441455600714</v>
      </c>
    </row>
    <row r="69" spans="1:12" ht="16.5" customHeight="1">
      <c r="A69" s="46" t="s">
        <v>239</v>
      </c>
      <c r="B69" s="99">
        <v>762</v>
      </c>
      <c r="C69" s="98">
        <v>936</v>
      </c>
      <c r="D69" s="27">
        <v>1012</v>
      </c>
      <c r="E69" s="27">
        <v>918.43026926119103</v>
      </c>
      <c r="F69" s="27">
        <v>1060.23540329663</v>
      </c>
      <c r="G69" s="27">
        <v>1222.91967972153</v>
      </c>
      <c r="H69" s="102">
        <f t="shared" si="7"/>
        <v>1.2850304115398779E-2</v>
      </c>
      <c r="I69" s="102">
        <f t="shared" si="5"/>
        <v>0.32808398950131235</v>
      </c>
      <c r="J69" s="98">
        <f t="shared" si="6"/>
        <v>250</v>
      </c>
      <c r="K69" s="98">
        <f t="shared" si="8"/>
        <v>76</v>
      </c>
      <c r="L69" s="98">
        <f t="shared" si="9"/>
        <v>162.68427642489996</v>
      </c>
    </row>
    <row r="70" spans="1:12" ht="16.5" customHeight="1">
      <c r="A70" s="46" t="s">
        <v>240</v>
      </c>
      <c r="B70" s="99">
        <v>52</v>
      </c>
      <c r="C70" s="98">
        <v>85</v>
      </c>
      <c r="D70" s="27">
        <v>175</v>
      </c>
      <c r="E70" s="27">
        <v>74.036622004066899</v>
      </c>
      <c r="F70" s="27">
        <v>120.72908130837</v>
      </c>
      <c r="G70" s="27">
        <v>249.13971011575501</v>
      </c>
      <c r="H70" s="102">
        <f t="shared" si="7"/>
        <v>2.2221375693624369E-3</v>
      </c>
      <c r="I70" s="102">
        <f t="shared" si="5"/>
        <v>2.3653846153846154</v>
      </c>
      <c r="J70" s="98">
        <f t="shared" si="6"/>
        <v>123</v>
      </c>
      <c r="K70" s="98">
        <f t="shared" si="8"/>
        <v>90</v>
      </c>
      <c r="L70" s="98">
        <f t="shared" si="9"/>
        <v>128.41062880738502</v>
      </c>
    </row>
    <row r="71" spans="1:12" ht="16.5" customHeight="1">
      <c r="A71" s="46" t="s">
        <v>241</v>
      </c>
      <c r="B71" s="99">
        <v>85</v>
      </c>
      <c r="C71" s="98">
        <v>116</v>
      </c>
      <c r="D71" s="27">
        <v>113</v>
      </c>
      <c r="E71" s="27">
        <v>121.829685401706</v>
      </c>
      <c r="F71" s="27">
        <v>172.76896465597699</v>
      </c>
      <c r="G71" s="27">
        <v>162.22026274140001</v>
      </c>
      <c r="H71" s="102">
        <f t="shared" si="7"/>
        <v>1.434865973359745E-3</v>
      </c>
      <c r="I71" s="102">
        <f t="shared" si="5"/>
        <v>0.32941176470588235</v>
      </c>
      <c r="J71" s="98">
        <f t="shared" si="6"/>
        <v>28</v>
      </c>
      <c r="K71" s="98">
        <f t="shared" si="8"/>
        <v>-3</v>
      </c>
      <c r="L71" s="98">
        <f t="shared" si="9"/>
        <v>-10.548701914576981</v>
      </c>
    </row>
    <row r="72" spans="1:12" ht="16.5" customHeight="1">
      <c r="A72" s="46" t="s">
        <v>242</v>
      </c>
      <c r="B72" s="99">
        <v>251</v>
      </c>
      <c r="C72" s="98">
        <v>297</v>
      </c>
      <c r="D72" s="27">
        <v>389</v>
      </c>
      <c r="E72" s="27">
        <v>401.28737221761099</v>
      </c>
      <c r="F72" s="27">
        <v>458.07197363404799</v>
      </c>
      <c r="G72" s="27">
        <v>618.189145177976</v>
      </c>
      <c r="H72" s="102">
        <f t="shared" si="7"/>
        <v>4.9394943684685031E-3</v>
      </c>
      <c r="I72" s="102">
        <f t="shared" si="5"/>
        <v>0.54980079681274896</v>
      </c>
      <c r="J72" s="98">
        <f t="shared" si="6"/>
        <v>138</v>
      </c>
      <c r="K72" s="98">
        <f t="shared" si="8"/>
        <v>92</v>
      </c>
      <c r="L72" s="98">
        <f t="shared" si="9"/>
        <v>160.11717154392801</v>
      </c>
    </row>
    <row r="73" spans="1:12" ht="16.5" customHeight="1">
      <c r="A73" s="46" t="s">
        <v>243</v>
      </c>
      <c r="B73" s="99">
        <v>433</v>
      </c>
      <c r="C73" s="98">
        <v>436</v>
      </c>
      <c r="D73" s="27">
        <v>504</v>
      </c>
      <c r="E73" s="27">
        <v>594.58507797880702</v>
      </c>
      <c r="F73" s="27">
        <v>543.913744973863</v>
      </c>
      <c r="G73" s="27">
        <v>691.08674286051303</v>
      </c>
      <c r="H73" s="102">
        <f t="shared" si="7"/>
        <v>6.3997561997638187E-3</v>
      </c>
      <c r="I73" s="102">
        <f t="shared" si="5"/>
        <v>0.16397228637413394</v>
      </c>
      <c r="J73" s="98">
        <f t="shared" si="6"/>
        <v>71</v>
      </c>
      <c r="K73" s="98">
        <f t="shared" si="8"/>
        <v>68</v>
      </c>
      <c r="L73" s="98">
        <f t="shared" si="9"/>
        <v>147.17299788665002</v>
      </c>
    </row>
    <row r="74" spans="1:12" ht="16.5" customHeight="1">
      <c r="A74" s="46" t="s">
        <v>244</v>
      </c>
      <c r="B74" s="99">
        <v>109</v>
      </c>
      <c r="C74" s="98">
        <v>100</v>
      </c>
      <c r="D74" s="27">
        <v>160</v>
      </c>
      <c r="E74" s="27">
        <v>129.38019373485301</v>
      </c>
      <c r="F74" s="27">
        <v>147.52431877341101</v>
      </c>
      <c r="G74" s="27">
        <v>189.65552364844601</v>
      </c>
      <c r="H74" s="102">
        <f t="shared" si="7"/>
        <v>2.0316686348456569E-3</v>
      </c>
      <c r="I74" s="102">
        <f t="shared" si="5"/>
        <v>0.46788990825688076</v>
      </c>
      <c r="J74" s="98">
        <f t="shared" si="6"/>
        <v>51</v>
      </c>
      <c r="K74" s="98">
        <f t="shared" si="8"/>
        <v>60</v>
      </c>
      <c r="L74" s="98">
        <f t="shared" si="9"/>
        <v>42.131204875034996</v>
      </c>
    </row>
    <row r="75" spans="1:12" ht="16.5" customHeight="1">
      <c r="A75" s="46" t="s">
        <v>245</v>
      </c>
      <c r="B75" s="99">
        <v>1436</v>
      </c>
      <c r="C75" s="98">
        <v>1355</v>
      </c>
      <c r="D75" s="27">
        <v>1844</v>
      </c>
      <c r="E75" s="27">
        <v>1755.29518165323</v>
      </c>
      <c r="F75" s="27">
        <v>1877.35336882922</v>
      </c>
      <c r="G75" s="27">
        <v>2071.1938570816701</v>
      </c>
      <c r="H75" s="102">
        <f t="shared" si="7"/>
        <v>2.3414981016596195E-2</v>
      </c>
      <c r="I75" s="102">
        <f t="shared" si="5"/>
        <v>0.28412256267409469</v>
      </c>
      <c r="J75" s="98">
        <f t="shared" si="6"/>
        <v>408</v>
      </c>
      <c r="K75" s="98">
        <f t="shared" si="8"/>
        <v>489</v>
      </c>
      <c r="L75" s="98">
        <f t="shared" si="9"/>
        <v>193.84048825245009</v>
      </c>
    </row>
    <row r="76" spans="1:12" ht="16.5" customHeight="1">
      <c r="A76" s="46" t="s">
        <v>246</v>
      </c>
      <c r="B76" s="99">
        <v>258</v>
      </c>
      <c r="C76" s="98">
        <v>305</v>
      </c>
      <c r="D76" s="27">
        <v>249</v>
      </c>
      <c r="E76" s="27">
        <v>270.25865926314998</v>
      </c>
      <c r="F76" s="27">
        <v>320.00333173131202</v>
      </c>
      <c r="G76" s="27">
        <v>316.05143777481902</v>
      </c>
      <c r="H76" s="102">
        <f t="shared" si="7"/>
        <v>3.1617843129785532E-3</v>
      </c>
      <c r="I76" s="102">
        <f t="shared" si="5"/>
        <v>-3.4883720930232558E-2</v>
      </c>
      <c r="J76" s="98">
        <f t="shared" si="6"/>
        <v>-9</v>
      </c>
      <c r="K76" s="98">
        <f t="shared" si="8"/>
        <v>-56</v>
      </c>
      <c r="L76" s="98">
        <f t="shared" si="9"/>
        <v>-3.9518939564929951</v>
      </c>
    </row>
    <row r="77" spans="1:12" ht="16.5" customHeight="1">
      <c r="A77" s="46" t="s">
        <v>247</v>
      </c>
      <c r="B77" s="99">
        <v>436</v>
      </c>
      <c r="C77" s="98">
        <v>497</v>
      </c>
      <c r="D77" s="27">
        <v>562</v>
      </c>
      <c r="E77" s="27">
        <v>559.76596616914901</v>
      </c>
      <c r="F77" s="27">
        <v>689.88924726084804</v>
      </c>
      <c r="G77" s="27">
        <v>748.97809361935299</v>
      </c>
      <c r="H77" s="102">
        <f t="shared" si="7"/>
        <v>7.1362360798953688E-3</v>
      </c>
      <c r="I77" s="102">
        <f t="shared" si="5"/>
        <v>0.28899082568807338</v>
      </c>
      <c r="J77" s="98">
        <f t="shared" si="6"/>
        <v>126</v>
      </c>
      <c r="K77" s="98">
        <f t="shared" si="8"/>
        <v>65</v>
      </c>
      <c r="L77" s="98">
        <f t="shared" si="9"/>
        <v>59.088846358504952</v>
      </c>
    </row>
    <row r="78" spans="1:12" ht="16.5" customHeight="1">
      <c r="A78" s="46" t="s">
        <v>248</v>
      </c>
      <c r="B78" s="99">
        <v>23</v>
      </c>
      <c r="C78" s="98">
        <v>21</v>
      </c>
      <c r="D78" s="27">
        <v>22</v>
      </c>
      <c r="E78" s="27">
        <v>38.124034949221503</v>
      </c>
      <c r="F78" s="27">
        <v>31.382319117117799</v>
      </c>
      <c r="G78" s="27">
        <v>37.734388069891097</v>
      </c>
      <c r="H78" s="102">
        <f t="shared" si="7"/>
        <v>2.7935443729127778E-4</v>
      </c>
      <c r="I78" s="102">
        <f t="shared" si="5"/>
        <v>-4.3478260869565216E-2</v>
      </c>
      <c r="J78" s="98">
        <f t="shared" si="6"/>
        <v>-1</v>
      </c>
      <c r="K78" s="98">
        <f t="shared" si="8"/>
        <v>1</v>
      </c>
      <c r="L78" s="98">
        <f t="shared" si="9"/>
        <v>6.3520689527732976</v>
      </c>
    </row>
    <row r="79" spans="1:12" ht="16.5" customHeight="1">
      <c r="A79" s="46" t="s">
        <v>249</v>
      </c>
      <c r="B79" s="99">
        <v>521</v>
      </c>
      <c r="C79" s="98">
        <v>367</v>
      </c>
      <c r="D79" s="27">
        <v>494</v>
      </c>
      <c r="E79" s="27">
        <v>599.59599925668897</v>
      </c>
      <c r="F79" s="27">
        <v>422.67293897508</v>
      </c>
      <c r="G79" s="27">
        <v>568.15340710729197</v>
      </c>
      <c r="H79" s="102">
        <f t="shared" si="7"/>
        <v>6.2727769100859648E-3</v>
      </c>
      <c r="I79" s="102">
        <f t="shared" si="5"/>
        <v>-5.1823416506717852E-2</v>
      </c>
      <c r="J79" s="98">
        <f t="shared" si="6"/>
        <v>-27</v>
      </c>
      <c r="K79" s="98">
        <f t="shared" si="8"/>
        <v>127</v>
      </c>
      <c r="L79" s="98">
        <f t="shared" si="9"/>
        <v>145.48046813221197</v>
      </c>
    </row>
    <row r="80" spans="1:12" ht="16.5" customHeight="1">
      <c r="A80" s="46" t="s">
        <v>250</v>
      </c>
      <c r="B80" s="99">
        <v>204</v>
      </c>
      <c r="C80" s="98">
        <v>269</v>
      </c>
      <c r="D80" s="27">
        <v>348</v>
      </c>
      <c r="E80" s="27">
        <v>331.52826042593</v>
      </c>
      <c r="F80" s="27">
        <v>422.83321402169702</v>
      </c>
      <c r="G80" s="27">
        <v>561.73096195053995</v>
      </c>
      <c r="H80" s="102">
        <f t="shared" si="7"/>
        <v>4.418879280789303E-3</v>
      </c>
      <c r="I80" s="102">
        <f t="shared" si="5"/>
        <v>0.70588235294117652</v>
      </c>
      <c r="J80" s="98">
        <f t="shared" si="6"/>
        <v>144</v>
      </c>
      <c r="K80" s="98">
        <f t="shared" si="8"/>
        <v>79</v>
      </c>
      <c r="L80" s="98">
        <f t="shared" si="9"/>
        <v>138.89774792884293</v>
      </c>
    </row>
    <row r="81" spans="1:12" ht="16.5" customHeight="1">
      <c r="A81" s="46" t="s">
        <v>251</v>
      </c>
      <c r="B81" s="99">
        <v>206</v>
      </c>
      <c r="C81" s="98">
        <v>227</v>
      </c>
      <c r="D81" s="27">
        <v>237</v>
      </c>
      <c r="E81" s="27">
        <v>221.110245386114</v>
      </c>
      <c r="F81" s="27">
        <v>249.673699968108</v>
      </c>
      <c r="G81" s="27">
        <v>251.79906687953201</v>
      </c>
      <c r="H81" s="102">
        <f t="shared" si="7"/>
        <v>3.0094091653651289E-3</v>
      </c>
      <c r="I81" s="102">
        <f t="shared" si="5"/>
        <v>0.15048543689320387</v>
      </c>
      <c r="J81" s="98">
        <f t="shared" si="6"/>
        <v>31</v>
      </c>
      <c r="K81" s="98">
        <f t="shared" si="8"/>
        <v>10</v>
      </c>
      <c r="L81" s="98">
        <f t="shared" si="9"/>
        <v>2.1253669114240097</v>
      </c>
    </row>
    <row r="82" spans="1:12" ht="16.5" customHeight="1">
      <c r="A82" s="46" t="s">
        <v>252</v>
      </c>
      <c r="B82" s="99">
        <v>108</v>
      </c>
      <c r="C82" s="98">
        <v>119</v>
      </c>
      <c r="D82" s="27">
        <v>126</v>
      </c>
      <c r="E82" s="27">
        <v>163.903253023476</v>
      </c>
      <c r="F82" s="27">
        <v>180.989237060308</v>
      </c>
      <c r="G82" s="27">
        <v>191.423131126193</v>
      </c>
      <c r="H82" s="102">
        <f t="shared" si="7"/>
        <v>1.5999390499409547E-3</v>
      </c>
      <c r="I82" s="102">
        <f t="shared" si="5"/>
        <v>0.16666666666666666</v>
      </c>
      <c r="J82" s="98">
        <f t="shared" si="6"/>
        <v>18</v>
      </c>
      <c r="K82" s="98">
        <f t="shared" si="8"/>
        <v>7</v>
      </c>
      <c r="L82" s="98">
        <f t="shared" si="9"/>
        <v>10.433894065884999</v>
      </c>
    </row>
    <row r="83" spans="1:12" ht="16.5" customHeight="1">
      <c r="A83" s="46" t="s">
        <v>253</v>
      </c>
      <c r="B83" s="99">
        <v>339</v>
      </c>
      <c r="C83" s="98">
        <v>335</v>
      </c>
      <c r="D83" s="27">
        <v>387</v>
      </c>
      <c r="E83" s="27">
        <v>401.05418891993799</v>
      </c>
      <c r="F83" s="27">
        <v>353.98284010582</v>
      </c>
      <c r="G83" s="27">
        <v>457.69252286740198</v>
      </c>
      <c r="H83" s="102">
        <f t="shared" si="7"/>
        <v>4.9140985105329323E-3</v>
      </c>
      <c r="I83" s="102">
        <f t="shared" si="5"/>
        <v>0.1415929203539823</v>
      </c>
      <c r="J83" s="98">
        <f t="shared" si="6"/>
        <v>48</v>
      </c>
      <c r="K83" s="98">
        <f t="shared" si="8"/>
        <v>52</v>
      </c>
      <c r="L83" s="98">
        <f t="shared" si="9"/>
        <v>103.70968276158197</v>
      </c>
    </row>
    <row r="84" spans="1:12" s="10" customFormat="1" ht="16.5" customHeight="1">
      <c r="A84" s="46" t="s">
        <v>173</v>
      </c>
      <c r="B84" s="64">
        <v>67125</v>
      </c>
      <c r="C84" s="65">
        <v>65090</v>
      </c>
      <c r="D84" s="68">
        <v>78753</v>
      </c>
      <c r="E84" s="68">
        <v>73577.137798409894</v>
      </c>
      <c r="F84" s="68">
        <v>92797.404460721795</v>
      </c>
      <c r="G84" s="68">
        <v>93149.106774866596</v>
      </c>
      <c r="H84" s="102">
        <f t="shared" si="7"/>
        <v>1</v>
      </c>
      <c r="I84" s="102">
        <f t="shared" si="5"/>
        <v>0.17322905027932961</v>
      </c>
      <c r="J84" s="98">
        <f t="shared" si="6"/>
        <v>11628</v>
      </c>
      <c r="K84" s="98">
        <f t="shared" si="8"/>
        <v>13663</v>
      </c>
      <c r="L84" s="98">
        <f t="shared" si="9"/>
        <v>351.70231414480077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zoomScale="80" zoomScaleNormal="80" workbookViewId="0">
      <selection activeCell="N6" sqref="N6"/>
    </sheetView>
  </sheetViews>
  <sheetFormatPr defaultRowHeight="15"/>
  <cols>
    <col min="1" max="1" width="38.42578125" customWidth="1"/>
    <col min="2" max="2" width="11.140625" style="147" customWidth="1"/>
    <col min="3" max="3" width="12" style="143" customWidth="1"/>
    <col min="4" max="4" width="14.140625" style="145" customWidth="1"/>
    <col min="5" max="6" width="8.7109375" style="158"/>
    <col min="7" max="7" width="13.5703125" style="158" customWidth="1"/>
    <col min="8" max="8" width="24.42578125" customWidth="1"/>
    <col min="9" max="9" width="27" customWidth="1"/>
    <col min="10" max="10" width="29.5703125" customWidth="1"/>
    <col min="11" max="11" width="29.5703125" style="158" customWidth="1"/>
  </cols>
  <sheetData>
    <row r="1" spans="1:11" s="158" customFormat="1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1" ht="48.6" customHeight="1">
      <c r="A2" s="95" t="s">
        <v>90</v>
      </c>
      <c r="B2" s="94">
        <v>43313</v>
      </c>
      <c r="C2" s="94">
        <v>43647</v>
      </c>
      <c r="D2" s="94">
        <v>43678</v>
      </c>
      <c r="E2" s="94">
        <v>43313</v>
      </c>
      <c r="F2" s="94">
        <v>43647</v>
      </c>
      <c r="G2" s="94">
        <v>43678</v>
      </c>
      <c r="H2" s="14" t="s">
        <v>347</v>
      </c>
      <c r="I2" s="93" t="s">
        <v>348</v>
      </c>
      <c r="J2" s="1" t="s">
        <v>349</v>
      </c>
      <c r="K2" s="162" t="s">
        <v>311</v>
      </c>
    </row>
    <row r="3" spans="1:11">
      <c r="A3" s="79" t="s">
        <v>2</v>
      </c>
      <c r="B3" s="109">
        <v>100.29975432596621</v>
      </c>
      <c r="C3" s="109">
        <v>118.42989464175885</v>
      </c>
      <c r="D3" s="109">
        <v>122.08266724005983</v>
      </c>
      <c r="E3" s="109"/>
      <c r="F3" s="109"/>
      <c r="G3" s="109"/>
      <c r="H3" s="91">
        <f>(D3-B3)/B3</f>
        <v>0.21717812830628577</v>
      </c>
      <c r="I3" s="80">
        <f>D3-B3</f>
        <v>21.782912914093629</v>
      </c>
      <c r="J3" s="80">
        <f>D3-C3</f>
        <v>3.6527725983009844</v>
      </c>
      <c r="K3" s="80">
        <f>G3-F3</f>
        <v>0</v>
      </c>
    </row>
    <row r="4" spans="1:11">
      <c r="A4" s="79" t="s">
        <v>3</v>
      </c>
      <c r="B4" s="109">
        <v>146.42829680372998</v>
      </c>
      <c r="C4" s="109">
        <v>200.0689009673637</v>
      </c>
      <c r="D4" s="109">
        <v>186.4406508860101</v>
      </c>
      <c r="E4" s="109"/>
      <c r="F4" s="109"/>
      <c r="G4" s="109"/>
      <c r="H4" s="91">
        <f t="shared" ref="H4:H67" si="0">(D4-B4)/B4</f>
        <v>0.27325561353699285</v>
      </c>
      <c r="I4" s="80">
        <f t="shared" ref="I4:I67" si="1">D4-B4</f>
        <v>40.012354082280126</v>
      </c>
      <c r="J4" s="80">
        <f t="shared" ref="J4:J67" si="2">D4-C4</f>
        <v>-13.628250081353599</v>
      </c>
      <c r="K4" s="80">
        <f t="shared" ref="K4:K67" si="3">G4-F4</f>
        <v>0</v>
      </c>
    </row>
    <row r="5" spans="1:11">
      <c r="A5" s="79" t="s">
        <v>4</v>
      </c>
      <c r="B5" s="109">
        <v>115.8191907836204</v>
      </c>
      <c r="C5" s="109">
        <v>131.50245111706226</v>
      </c>
      <c r="D5" s="109">
        <v>136.50794778759041</v>
      </c>
      <c r="E5" s="109"/>
      <c r="F5" s="109"/>
      <c r="G5" s="109"/>
      <c r="H5" s="91">
        <f t="shared" si="0"/>
        <v>0.17862978375165695</v>
      </c>
      <c r="I5" s="80">
        <f t="shared" si="1"/>
        <v>20.688757003970011</v>
      </c>
      <c r="J5" s="80">
        <f t="shared" si="2"/>
        <v>5.0054966705281458</v>
      </c>
      <c r="K5" s="80">
        <f t="shared" si="3"/>
        <v>0</v>
      </c>
    </row>
    <row r="6" spans="1:11">
      <c r="A6" s="79" t="s">
        <v>5</v>
      </c>
      <c r="B6" s="109">
        <v>190.28370309656148</v>
      </c>
      <c r="C6" s="109">
        <v>203.34961087793374</v>
      </c>
      <c r="D6" s="109">
        <v>197.70151141118862</v>
      </c>
      <c r="E6" s="109"/>
      <c r="F6" s="109"/>
      <c r="G6" s="109"/>
      <c r="H6" s="91">
        <f t="shared" si="0"/>
        <v>3.8982888150242125E-2</v>
      </c>
      <c r="I6" s="80">
        <f t="shared" si="1"/>
        <v>7.4178083146271376</v>
      </c>
      <c r="J6" s="80">
        <f t="shared" si="2"/>
        <v>-5.6480994667451228</v>
      </c>
      <c r="K6" s="80">
        <f t="shared" si="3"/>
        <v>0</v>
      </c>
    </row>
    <row r="7" spans="1:11">
      <c r="A7" s="79" t="s">
        <v>6</v>
      </c>
      <c r="B7" s="109">
        <v>309.70826589595373</v>
      </c>
      <c r="C7" s="109">
        <v>400.58930962886063</v>
      </c>
      <c r="D7" s="109">
        <v>309.20322003469869</v>
      </c>
      <c r="E7" s="109"/>
      <c r="F7" s="109"/>
      <c r="G7" s="109"/>
      <c r="H7" s="91">
        <f t="shared" si="0"/>
        <v>-1.6307148270453694E-3</v>
      </c>
      <c r="I7" s="80">
        <f t="shared" si="1"/>
        <v>-0.50504586125504147</v>
      </c>
      <c r="J7" s="80">
        <f t="shared" si="2"/>
        <v>-91.386089594161945</v>
      </c>
      <c r="K7" s="80">
        <f t="shared" si="3"/>
        <v>0</v>
      </c>
    </row>
    <row r="8" spans="1:11">
      <c r="A8" s="79" t="s">
        <v>7</v>
      </c>
      <c r="B8" s="109">
        <v>146.9060949425542</v>
      </c>
      <c r="C8" s="109">
        <v>178.57910347669218</v>
      </c>
      <c r="D8" s="109">
        <v>182.34259224560134</v>
      </c>
      <c r="E8" s="109"/>
      <c r="F8" s="109"/>
      <c r="G8" s="109"/>
      <c r="H8" s="91">
        <f t="shared" si="0"/>
        <v>0.2412187004011245</v>
      </c>
      <c r="I8" s="80">
        <f t="shared" si="1"/>
        <v>35.436497303047133</v>
      </c>
      <c r="J8" s="80">
        <f t="shared" si="2"/>
        <v>3.7634887689091556</v>
      </c>
      <c r="K8" s="80">
        <f t="shared" si="3"/>
        <v>0</v>
      </c>
    </row>
    <row r="9" spans="1:11">
      <c r="A9" s="79" t="s">
        <v>302</v>
      </c>
      <c r="B9" s="109">
        <v>119.95514263529452</v>
      </c>
      <c r="C9" s="109">
        <v>136.94085220471251</v>
      </c>
      <c r="D9" s="109">
        <v>145.83798868854441</v>
      </c>
      <c r="E9" s="109"/>
      <c r="F9" s="109"/>
      <c r="G9" s="109"/>
      <c r="H9" s="91">
        <f t="shared" si="0"/>
        <v>0.21577104144624107</v>
      </c>
      <c r="I9" s="80">
        <f t="shared" si="1"/>
        <v>25.882846053249892</v>
      </c>
      <c r="J9" s="80">
        <f t="shared" si="2"/>
        <v>8.8971364838319005</v>
      </c>
      <c r="K9" s="80">
        <f t="shared" si="3"/>
        <v>0</v>
      </c>
    </row>
    <row r="10" spans="1:11">
      <c r="A10" s="79" t="s">
        <v>8</v>
      </c>
      <c r="B10" s="109">
        <v>176.55030302615222</v>
      </c>
      <c r="C10" s="109">
        <v>239.65204534378961</v>
      </c>
      <c r="D10" s="109">
        <v>222.65318297292032</v>
      </c>
      <c r="E10" s="109"/>
      <c r="F10" s="109"/>
      <c r="G10" s="109"/>
      <c r="H10" s="91">
        <f t="shared" si="0"/>
        <v>0.26113169536695119</v>
      </c>
      <c r="I10" s="80">
        <f t="shared" si="1"/>
        <v>46.102879946768098</v>
      </c>
      <c r="J10" s="80">
        <f t="shared" si="2"/>
        <v>-16.99886237086929</v>
      </c>
      <c r="K10" s="80">
        <f t="shared" si="3"/>
        <v>0</v>
      </c>
    </row>
    <row r="11" spans="1:11">
      <c r="A11" s="79" t="s">
        <v>9</v>
      </c>
      <c r="B11" s="109">
        <v>104.53184883285529</v>
      </c>
      <c r="C11" s="109">
        <v>121.63938011534613</v>
      </c>
      <c r="D11" s="109">
        <v>123.81211902066256</v>
      </c>
      <c r="E11" s="109"/>
      <c r="F11" s="109"/>
      <c r="G11" s="109"/>
      <c r="H11" s="91">
        <f t="shared" si="0"/>
        <v>0.18444397954384326</v>
      </c>
      <c r="I11" s="80">
        <f t="shared" si="1"/>
        <v>19.280270187807275</v>
      </c>
      <c r="J11" s="80">
        <f t="shared" si="2"/>
        <v>2.1727389053164359</v>
      </c>
      <c r="K11" s="80">
        <f t="shared" si="3"/>
        <v>0</v>
      </c>
    </row>
    <row r="12" spans="1:11">
      <c r="A12" s="79" t="s">
        <v>10</v>
      </c>
      <c r="B12" s="109">
        <v>145.33922295248146</v>
      </c>
      <c r="C12" s="109">
        <v>165.74621312478894</v>
      </c>
      <c r="D12" s="109">
        <v>168.23895326021332</v>
      </c>
      <c r="E12" s="109"/>
      <c r="F12" s="109"/>
      <c r="G12" s="109"/>
      <c r="H12" s="91">
        <f t="shared" si="0"/>
        <v>0.15756056653212536</v>
      </c>
      <c r="I12" s="80">
        <f t="shared" si="1"/>
        <v>22.899730307731858</v>
      </c>
      <c r="J12" s="80">
        <f t="shared" si="2"/>
        <v>2.4927401354243841</v>
      </c>
      <c r="K12" s="80">
        <f t="shared" si="3"/>
        <v>0</v>
      </c>
    </row>
    <row r="13" spans="1:11">
      <c r="A13" s="79" t="s">
        <v>11</v>
      </c>
      <c r="B13" s="109">
        <v>225.80211724701601</v>
      </c>
      <c r="C13" s="109">
        <v>278.95497565925706</v>
      </c>
      <c r="D13" s="109">
        <v>259.15844812021101</v>
      </c>
      <c r="E13" s="109"/>
      <c r="F13" s="109"/>
      <c r="G13" s="109"/>
      <c r="H13" s="91">
        <f t="shared" si="0"/>
        <v>0.14772372943122081</v>
      </c>
      <c r="I13" s="80">
        <f t="shared" si="1"/>
        <v>33.356330873194992</v>
      </c>
      <c r="J13" s="80">
        <f t="shared" si="2"/>
        <v>-19.796527539046053</v>
      </c>
      <c r="K13" s="80">
        <f t="shared" si="3"/>
        <v>0</v>
      </c>
    </row>
    <row r="14" spans="1:11">
      <c r="A14" s="79" t="s">
        <v>12</v>
      </c>
      <c r="B14" s="109">
        <v>99.471949589246364</v>
      </c>
      <c r="C14" s="109">
        <v>122.65003690183632</v>
      </c>
      <c r="D14" s="109">
        <v>123.93756862275508</v>
      </c>
      <c r="E14" s="109"/>
      <c r="F14" s="109"/>
      <c r="G14" s="109"/>
      <c r="H14" s="91">
        <f t="shared" si="0"/>
        <v>0.24595495649311799</v>
      </c>
      <c r="I14" s="80">
        <f t="shared" si="1"/>
        <v>24.465619033508716</v>
      </c>
      <c r="J14" s="80">
        <f t="shared" si="2"/>
        <v>1.2875317209187642</v>
      </c>
      <c r="K14" s="80">
        <f t="shared" si="3"/>
        <v>0</v>
      </c>
    </row>
    <row r="15" spans="1:11">
      <c r="A15" s="79" t="s">
        <v>13</v>
      </c>
      <c r="B15" s="109">
        <v>83.638822403587312</v>
      </c>
      <c r="C15" s="109">
        <v>102.63727924270364</v>
      </c>
      <c r="D15" s="109">
        <v>102.58108709966375</v>
      </c>
      <c r="E15" s="109"/>
      <c r="F15" s="109"/>
      <c r="G15" s="109"/>
      <c r="H15" s="91">
        <f t="shared" si="0"/>
        <v>0.22647694158907708</v>
      </c>
      <c r="I15" s="80">
        <f t="shared" si="1"/>
        <v>18.942264696076435</v>
      </c>
      <c r="J15" s="80">
        <f t="shared" si="2"/>
        <v>-5.6192143039893949E-2</v>
      </c>
      <c r="K15" s="80">
        <f t="shared" si="3"/>
        <v>0</v>
      </c>
    </row>
    <row r="16" spans="1:11">
      <c r="A16" s="79" t="s">
        <v>14</v>
      </c>
      <c r="B16" s="109">
        <v>81.693546029380627</v>
      </c>
      <c r="C16" s="109">
        <v>100.19767414899476</v>
      </c>
      <c r="D16" s="109">
        <v>102.0817579132988</v>
      </c>
      <c r="E16" s="109"/>
      <c r="F16" s="109"/>
      <c r="G16" s="109"/>
      <c r="H16" s="91">
        <f t="shared" si="0"/>
        <v>0.24956943204039236</v>
      </c>
      <c r="I16" s="80">
        <f t="shared" si="1"/>
        <v>20.388211883918174</v>
      </c>
      <c r="J16" s="80">
        <f t="shared" si="2"/>
        <v>1.8840837643040373</v>
      </c>
      <c r="K16" s="80">
        <f t="shared" si="3"/>
        <v>0</v>
      </c>
    </row>
    <row r="17" spans="1:11">
      <c r="A17" s="79" t="s">
        <v>263</v>
      </c>
      <c r="B17" s="109">
        <v>96.443204838641847</v>
      </c>
      <c r="C17" s="109">
        <v>115.64290116054363</v>
      </c>
      <c r="D17" s="109">
        <v>119.82797580140766</v>
      </c>
      <c r="E17" s="109"/>
      <c r="F17" s="109"/>
      <c r="G17" s="109"/>
      <c r="H17" s="91">
        <f t="shared" si="0"/>
        <v>0.24247193985196405</v>
      </c>
      <c r="I17" s="80">
        <f t="shared" si="1"/>
        <v>23.384770962765813</v>
      </c>
      <c r="J17" s="80">
        <f t="shared" si="2"/>
        <v>4.1850746408640305</v>
      </c>
      <c r="K17" s="80">
        <f t="shared" si="3"/>
        <v>0</v>
      </c>
    </row>
    <row r="18" spans="1:11">
      <c r="A18" s="79" t="s">
        <v>16</v>
      </c>
      <c r="B18" s="109">
        <v>123.31208846266595</v>
      </c>
      <c r="C18" s="109">
        <v>148.84414461230594</v>
      </c>
      <c r="D18" s="109">
        <v>149.227960570102</v>
      </c>
      <c r="E18" s="109"/>
      <c r="F18" s="109"/>
      <c r="G18" s="109"/>
      <c r="H18" s="91">
        <f t="shared" si="0"/>
        <v>0.21016489486578074</v>
      </c>
      <c r="I18" s="80">
        <f t="shared" si="1"/>
        <v>25.915872107436044</v>
      </c>
      <c r="J18" s="80">
        <f t="shared" si="2"/>
        <v>0.38381595779605959</v>
      </c>
      <c r="K18" s="80">
        <f t="shared" si="3"/>
        <v>0</v>
      </c>
    </row>
    <row r="19" spans="1:11">
      <c r="A19" s="79" t="s">
        <v>17</v>
      </c>
      <c r="B19" s="109">
        <v>102.65818797519607</v>
      </c>
      <c r="C19" s="109">
        <v>125.1687109455458</v>
      </c>
      <c r="D19" s="109">
        <v>125.04516333178152</v>
      </c>
      <c r="E19" s="109"/>
      <c r="F19" s="109"/>
      <c r="G19" s="109"/>
      <c r="H19" s="91">
        <f t="shared" si="0"/>
        <v>0.21807296425292952</v>
      </c>
      <c r="I19" s="80">
        <f t="shared" si="1"/>
        <v>22.386975356585452</v>
      </c>
      <c r="J19" s="80">
        <f t="shared" si="2"/>
        <v>-0.12354761376427348</v>
      </c>
      <c r="K19" s="80">
        <f t="shared" si="3"/>
        <v>0</v>
      </c>
    </row>
    <row r="20" spans="1:11">
      <c r="A20" s="79" t="s">
        <v>264</v>
      </c>
      <c r="B20" s="109">
        <v>296.0671488683036</v>
      </c>
      <c r="C20" s="109">
        <v>337.10796187722747</v>
      </c>
      <c r="D20" s="109">
        <v>337.22678245218657</v>
      </c>
      <c r="E20" s="109"/>
      <c r="F20" s="109"/>
      <c r="G20" s="109"/>
      <c r="H20" s="91">
        <f t="shared" si="0"/>
        <v>0.13902127858903915</v>
      </c>
      <c r="I20" s="80">
        <f t="shared" si="1"/>
        <v>41.159633583882965</v>
      </c>
      <c r="J20" s="80">
        <f t="shared" si="2"/>
        <v>0.11882057495910203</v>
      </c>
      <c r="K20" s="80">
        <f t="shared" si="3"/>
        <v>0</v>
      </c>
    </row>
    <row r="21" spans="1:11">
      <c r="A21" s="79" t="s">
        <v>19</v>
      </c>
      <c r="B21" s="109">
        <v>155.47272448489571</v>
      </c>
      <c r="C21" s="109">
        <v>181.05967135409495</v>
      </c>
      <c r="D21" s="109">
        <v>183.19335269132031</v>
      </c>
      <c r="E21" s="109"/>
      <c r="F21" s="109"/>
      <c r="G21" s="109"/>
      <c r="H21" s="91">
        <f t="shared" si="0"/>
        <v>0.17829898008327297</v>
      </c>
      <c r="I21" s="80">
        <f t="shared" si="1"/>
        <v>27.720628206424607</v>
      </c>
      <c r="J21" s="80">
        <f t="shared" si="2"/>
        <v>2.1336813372253687</v>
      </c>
      <c r="K21" s="80">
        <f t="shared" si="3"/>
        <v>0</v>
      </c>
    </row>
    <row r="22" spans="1:11">
      <c r="A22" s="79" t="s">
        <v>265</v>
      </c>
      <c r="B22" s="109">
        <v>162.77986747914989</v>
      </c>
      <c r="C22" s="109">
        <v>193.77217058135815</v>
      </c>
      <c r="D22" s="109">
        <v>191.09162919571918</v>
      </c>
      <c r="E22" s="109"/>
      <c r="F22" s="109"/>
      <c r="G22" s="109"/>
      <c r="H22" s="91">
        <f t="shared" si="0"/>
        <v>0.17392667874112677</v>
      </c>
      <c r="I22" s="80">
        <f t="shared" si="1"/>
        <v>28.311761716569293</v>
      </c>
      <c r="J22" s="80">
        <f t="shared" si="2"/>
        <v>-2.6805413856389748</v>
      </c>
      <c r="K22" s="80">
        <f t="shared" si="3"/>
        <v>0</v>
      </c>
    </row>
    <row r="23" spans="1:11">
      <c r="A23" s="79" t="s">
        <v>266</v>
      </c>
      <c r="B23" s="109">
        <v>118.93988531513548</v>
      </c>
      <c r="C23" s="109">
        <v>141.53817990596366</v>
      </c>
      <c r="D23" s="109">
        <v>144.73499271133284</v>
      </c>
      <c r="E23" s="109"/>
      <c r="F23" s="109"/>
      <c r="G23" s="109"/>
      <c r="H23" s="91">
        <f t="shared" si="0"/>
        <v>0.2168751662056197</v>
      </c>
      <c r="I23" s="80">
        <f t="shared" si="1"/>
        <v>25.795107396197352</v>
      </c>
      <c r="J23" s="80">
        <f t="shared" si="2"/>
        <v>3.1968128053691771</v>
      </c>
      <c r="K23" s="80">
        <f t="shared" si="3"/>
        <v>0</v>
      </c>
    </row>
    <row r="24" spans="1:11">
      <c r="A24" s="79" t="s">
        <v>267</v>
      </c>
      <c r="B24" s="109">
        <v>111.00587134602996</v>
      </c>
      <c r="C24" s="109">
        <v>134.78702234318931</v>
      </c>
      <c r="D24" s="109">
        <v>134.25462177909927</v>
      </c>
      <c r="E24" s="109"/>
      <c r="F24" s="109"/>
      <c r="G24" s="109"/>
      <c r="H24" s="91">
        <f t="shared" si="0"/>
        <v>0.2094371239211103</v>
      </c>
      <c r="I24" s="80">
        <f t="shared" si="1"/>
        <v>23.248750433069304</v>
      </c>
      <c r="J24" s="80">
        <f t="shared" si="2"/>
        <v>-0.53240056409003955</v>
      </c>
      <c r="K24" s="80">
        <f t="shared" si="3"/>
        <v>0</v>
      </c>
    </row>
    <row r="25" spans="1:11">
      <c r="A25" s="79" t="s">
        <v>23</v>
      </c>
      <c r="B25" s="109">
        <v>163.78193622479623</v>
      </c>
      <c r="C25" s="109">
        <v>187.34251480760292</v>
      </c>
      <c r="D25" s="109">
        <v>197.20047149451193</v>
      </c>
      <c r="E25" s="109"/>
      <c r="F25" s="109"/>
      <c r="G25" s="109"/>
      <c r="H25" s="91">
        <f t="shared" si="0"/>
        <v>0.20404286357835968</v>
      </c>
      <c r="I25" s="80">
        <f t="shared" si="1"/>
        <v>33.418535269715704</v>
      </c>
      <c r="J25" s="80">
        <f t="shared" si="2"/>
        <v>9.8579566869090058</v>
      </c>
      <c r="K25" s="80">
        <f t="shared" si="3"/>
        <v>0</v>
      </c>
    </row>
    <row r="26" spans="1:11">
      <c r="A26" s="79" t="s">
        <v>268</v>
      </c>
      <c r="B26" s="109">
        <v>114.51273900531712</v>
      </c>
      <c r="C26" s="109">
        <v>141.01994412584816</v>
      </c>
      <c r="D26" s="109">
        <v>140.6400545172701</v>
      </c>
      <c r="E26" s="109"/>
      <c r="F26" s="109"/>
      <c r="G26" s="109"/>
      <c r="H26" s="91">
        <f t="shared" si="0"/>
        <v>0.22816077703581808</v>
      </c>
      <c r="I26" s="80">
        <f t="shared" si="1"/>
        <v>26.127315511952986</v>
      </c>
      <c r="J26" s="80">
        <f t="shared" si="2"/>
        <v>-0.37988960857805409</v>
      </c>
      <c r="K26" s="80">
        <f t="shared" si="3"/>
        <v>0</v>
      </c>
    </row>
    <row r="27" spans="1:11">
      <c r="A27" s="79" t="s">
        <v>25</v>
      </c>
      <c r="B27" s="109">
        <v>145.3171707390305</v>
      </c>
      <c r="C27" s="109">
        <v>200.64240976390397</v>
      </c>
      <c r="D27" s="109">
        <v>187.25644256322417</v>
      </c>
      <c r="E27" s="109"/>
      <c r="F27" s="109"/>
      <c r="G27" s="109"/>
      <c r="H27" s="91">
        <f t="shared" si="0"/>
        <v>0.28860506718446088</v>
      </c>
      <c r="I27" s="80">
        <f t="shared" si="1"/>
        <v>41.939271824193668</v>
      </c>
      <c r="J27" s="80">
        <f t="shared" si="2"/>
        <v>-13.385967200679801</v>
      </c>
      <c r="K27" s="80">
        <f t="shared" si="3"/>
        <v>0</v>
      </c>
    </row>
    <row r="28" spans="1:11">
      <c r="A28" s="79" t="s">
        <v>26</v>
      </c>
      <c r="B28" s="109">
        <v>133.23452634063042</v>
      </c>
      <c r="C28" s="109">
        <v>160.81298760485217</v>
      </c>
      <c r="D28" s="109">
        <v>162.27552201461882</v>
      </c>
      <c r="E28" s="109"/>
      <c r="F28" s="109"/>
      <c r="G28" s="109"/>
      <c r="H28" s="91">
        <f t="shared" si="0"/>
        <v>0.21796899401091815</v>
      </c>
      <c r="I28" s="80">
        <f t="shared" si="1"/>
        <v>29.040995673988391</v>
      </c>
      <c r="J28" s="80">
        <f t="shared" si="2"/>
        <v>1.4625344097666471</v>
      </c>
      <c r="K28" s="80">
        <f t="shared" si="3"/>
        <v>0</v>
      </c>
    </row>
    <row r="29" spans="1:11">
      <c r="A29" s="79" t="s">
        <v>27</v>
      </c>
      <c r="B29" s="109">
        <v>125.10696168699619</v>
      </c>
      <c r="C29" s="109">
        <v>150.62277536480448</v>
      </c>
      <c r="D29" s="109">
        <v>150.61033281517444</v>
      </c>
      <c r="E29" s="109"/>
      <c r="F29" s="109"/>
      <c r="G29" s="109"/>
      <c r="H29" s="91">
        <f t="shared" si="0"/>
        <v>0.20385253373816942</v>
      </c>
      <c r="I29" s="80">
        <f t="shared" si="1"/>
        <v>25.503371128178259</v>
      </c>
      <c r="J29" s="80">
        <f t="shared" si="2"/>
        <v>-1.2442549630037547E-2</v>
      </c>
      <c r="K29" s="80">
        <f t="shared" si="3"/>
        <v>0</v>
      </c>
    </row>
    <row r="30" spans="1:11">
      <c r="A30" s="79" t="s">
        <v>28</v>
      </c>
      <c r="B30" s="109">
        <v>160.19864224891745</v>
      </c>
      <c r="C30" s="109">
        <v>195.75098289596772</v>
      </c>
      <c r="D30" s="109">
        <v>190.00401158406811</v>
      </c>
      <c r="E30" s="109"/>
      <c r="F30" s="109"/>
      <c r="G30" s="109"/>
      <c r="H30" s="91">
        <f t="shared" si="0"/>
        <v>0.18605257146211593</v>
      </c>
      <c r="I30" s="80">
        <f t="shared" si="1"/>
        <v>29.805369335150658</v>
      </c>
      <c r="J30" s="80">
        <f t="shared" si="2"/>
        <v>-5.746971311899614</v>
      </c>
      <c r="K30" s="80">
        <f t="shared" si="3"/>
        <v>0</v>
      </c>
    </row>
    <row r="31" spans="1:11">
      <c r="A31" s="79" t="s">
        <v>29</v>
      </c>
      <c r="B31" s="109">
        <v>220.96007507307058</v>
      </c>
      <c r="C31" s="109">
        <v>225.95717763290887</v>
      </c>
      <c r="D31" s="109">
        <v>248.79848736762403</v>
      </c>
      <c r="E31" s="109"/>
      <c r="F31" s="109"/>
      <c r="G31" s="109"/>
      <c r="H31" s="91">
        <f t="shared" si="0"/>
        <v>0.12598842702849103</v>
      </c>
      <c r="I31" s="80">
        <f t="shared" si="1"/>
        <v>27.83841229455345</v>
      </c>
      <c r="J31" s="80">
        <f t="shared" si="2"/>
        <v>22.841309734715168</v>
      </c>
      <c r="K31" s="80">
        <f t="shared" si="3"/>
        <v>0</v>
      </c>
    </row>
    <row r="32" spans="1:11">
      <c r="A32" s="79" t="s">
        <v>30</v>
      </c>
      <c r="B32" s="109">
        <v>86.452905236996244</v>
      </c>
      <c r="C32" s="109">
        <v>108.29691861456176</v>
      </c>
      <c r="D32" s="109">
        <v>107.62215134575499</v>
      </c>
      <c r="E32" s="109"/>
      <c r="F32" s="109"/>
      <c r="G32" s="109"/>
      <c r="H32" s="91">
        <f t="shared" si="0"/>
        <v>0.24486448489760729</v>
      </c>
      <c r="I32" s="80">
        <f t="shared" si="1"/>
        <v>21.169246108758742</v>
      </c>
      <c r="J32" s="80">
        <f t="shared" si="2"/>
        <v>-0.67476726880677518</v>
      </c>
      <c r="K32" s="80">
        <f t="shared" si="3"/>
        <v>0</v>
      </c>
    </row>
    <row r="33" spans="1:11">
      <c r="A33" s="79" t="s">
        <v>31</v>
      </c>
      <c r="B33" s="109">
        <v>94.871197413089376</v>
      </c>
      <c r="C33" s="109">
        <v>113.90429636489371</v>
      </c>
      <c r="D33" s="109">
        <v>115.49306396946896</v>
      </c>
      <c r="E33" s="109"/>
      <c r="F33" s="109"/>
      <c r="G33" s="109"/>
      <c r="H33" s="91">
        <f t="shared" si="0"/>
        <v>0.2173669893359477</v>
      </c>
      <c r="I33" s="80">
        <f t="shared" si="1"/>
        <v>20.621866556379587</v>
      </c>
      <c r="J33" s="80">
        <f t="shared" si="2"/>
        <v>1.5887676045752528</v>
      </c>
      <c r="K33" s="80">
        <f t="shared" si="3"/>
        <v>0</v>
      </c>
    </row>
    <row r="34" spans="1:11">
      <c r="A34" s="79" t="s">
        <v>269</v>
      </c>
      <c r="B34" s="109">
        <v>156.75983223314077</v>
      </c>
      <c r="C34" s="109">
        <v>181.00790087932486</v>
      </c>
      <c r="D34" s="109">
        <v>190.16871749282936</v>
      </c>
      <c r="E34" s="109"/>
      <c r="F34" s="109"/>
      <c r="G34" s="109"/>
      <c r="H34" s="91">
        <f t="shared" si="0"/>
        <v>0.21312146602709606</v>
      </c>
      <c r="I34" s="80">
        <f t="shared" si="1"/>
        <v>33.408885259688589</v>
      </c>
      <c r="J34" s="80">
        <f t="shared" si="2"/>
        <v>9.1608166135044939</v>
      </c>
      <c r="K34" s="80">
        <f t="shared" si="3"/>
        <v>0</v>
      </c>
    </row>
    <row r="35" spans="1:11">
      <c r="A35" s="79" t="s">
        <v>270</v>
      </c>
      <c r="B35" s="109">
        <v>154.9849346276373</v>
      </c>
      <c r="C35" s="109">
        <v>171.53791769152585</v>
      </c>
      <c r="D35" s="109">
        <v>177.80670407152655</v>
      </c>
      <c r="E35" s="109"/>
      <c r="F35" s="109"/>
      <c r="G35" s="109"/>
      <c r="H35" s="91">
        <f t="shared" si="0"/>
        <v>0.14725153447152933</v>
      </c>
      <c r="I35" s="80">
        <f t="shared" si="1"/>
        <v>22.821769443889252</v>
      </c>
      <c r="J35" s="80">
        <f t="shared" si="2"/>
        <v>6.2687863800007051</v>
      </c>
      <c r="K35" s="80">
        <f t="shared" si="3"/>
        <v>0</v>
      </c>
    </row>
    <row r="36" spans="1:11">
      <c r="A36" s="79" t="s">
        <v>34</v>
      </c>
      <c r="B36" s="109">
        <v>200.11839844398227</v>
      </c>
      <c r="C36" s="109">
        <v>224.20083451714635</v>
      </c>
      <c r="D36" s="109">
        <v>223.82080578600599</v>
      </c>
      <c r="E36" s="109"/>
      <c r="F36" s="109"/>
      <c r="G36" s="109"/>
      <c r="H36" s="91">
        <f t="shared" si="0"/>
        <v>0.11844192001495837</v>
      </c>
      <c r="I36" s="80">
        <f t="shared" si="1"/>
        <v>23.702407342023719</v>
      </c>
      <c r="J36" s="80">
        <f t="shared" si="2"/>
        <v>-0.38002873114035651</v>
      </c>
      <c r="K36" s="80">
        <f t="shared" si="3"/>
        <v>0</v>
      </c>
    </row>
    <row r="37" spans="1:11">
      <c r="A37" s="79" t="s">
        <v>35</v>
      </c>
      <c r="B37" s="109">
        <v>148.3806234600666</v>
      </c>
      <c r="C37" s="109">
        <v>175.0729054963229</v>
      </c>
      <c r="D37" s="109">
        <v>173.48655263030184</v>
      </c>
      <c r="E37" s="109"/>
      <c r="F37" s="109"/>
      <c r="G37" s="109"/>
      <c r="H37" s="91">
        <f t="shared" si="0"/>
        <v>0.16919951261016203</v>
      </c>
      <c r="I37" s="80">
        <f t="shared" si="1"/>
        <v>25.105929170235243</v>
      </c>
      <c r="J37" s="80">
        <f t="shared" si="2"/>
        <v>-1.5863528660210591</v>
      </c>
      <c r="K37" s="80">
        <f t="shared" si="3"/>
        <v>0</v>
      </c>
    </row>
    <row r="38" spans="1:11">
      <c r="A38" s="79" t="s">
        <v>36</v>
      </c>
      <c r="B38" s="109">
        <v>137.38447681160605</v>
      </c>
      <c r="C38" s="109">
        <v>151.19978576908642</v>
      </c>
      <c r="D38" s="109">
        <v>159.84888497698918</v>
      </c>
      <c r="E38" s="109"/>
      <c r="F38" s="109"/>
      <c r="G38" s="109"/>
      <c r="H38" s="91">
        <f t="shared" si="0"/>
        <v>0.16351489401665337</v>
      </c>
      <c r="I38" s="80">
        <f t="shared" si="1"/>
        <v>22.464408165383134</v>
      </c>
      <c r="J38" s="80">
        <f t="shared" si="2"/>
        <v>8.6490992079027649</v>
      </c>
      <c r="K38" s="80">
        <f t="shared" si="3"/>
        <v>0</v>
      </c>
    </row>
    <row r="39" spans="1:11">
      <c r="A39" s="79" t="s">
        <v>37</v>
      </c>
      <c r="B39" s="109">
        <v>141.49029406665511</v>
      </c>
      <c r="C39" s="109">
        <v>154.45345809311621</v>
      </c>
      <c r="D39" s="109">
        <v>163.41884256966122</v>
      </c>
      <c r="E39" s="109"/>
      <c r="F39" s="109"/>
      <c r="G39" s="109"/>
      <c r="H39" s="91">
        <f t="shared" si="0"/>
        <v>0.15498270498099129</v>
      </c>
      <c r="I39" s="80">
        <f t="shared" si="1"/>
        <v>21.928548503006112</v>
      </c>
      <c r="J39" s="80">
        <f t="shared" si="2"/>
        <v>8.9653844765450117</v>
      </c>
      <c r="K39" s="80">
        <f t="shared" si="3"/>
        <v>0</v>
      </c>
    </row>
    <row r="40" spans="1:11">
      <c r="A40" s="79" t="s">
        <v>38</v>
      </c>
      <c r="B40" s="109">
        <v>82.146226634222387</v>
      </c>
      <c r="C40" s="109">
        <v>101.28022389262621</v>
      </c>
      <c r="D40" s="109">
        <v>103.06253109394775</v>
      </c>
      <c r="E40" s="109"/>
      <c r="F40" s="109"/>
      <c r="G40" s="109"/>
      <c r="H40" s="91">
        <f t="shared" si="0"/>
        <v>0.25462282708201189</v>
      </c>
      <c r="I40" s="80">
        <f t="shared" si="1"/>
        <v>20.916304459725367</v>
      </c>
      <c r="J40" s="80">
        <f t="shared" si="2"/>
        <v>1.7823072013215437</v>
      </c>
      <c r="K40" s="80">
        <f t="shared" si="3"/>
        <v>0</v>
      </c>
    </row>
    <row r="41" spans="1:11">
      <c r="A41" s="79" t="s">
        <v>39</v>
      </c>
      <c r="B41" s="109">
        <v>142.64696036863805</v>
      </c>
      <c r="C41" s="109">
        <v>162.72587659481798</v>
      </c>
      <c r="D41" s="109">
        <v>168.12644161851645</v>
      </c>
      <c r="E41" s="109"/>
      <c r="F41" s="109"/>
      <c r="G41" s="109"/>
      <c r="H41" s="91">
        <f t="shared" si="0"/>
        <v>0.17861916709639367</v>
      </c>
      <c r="I41" s="80">
        <f t="shared" si="1"/>
        <v>25.479481249878404</v>
      </c>
      <c r="J41" s="80">
        <f t="shared" si="2"/>
        <v>5.4005650236984764</v>
      </c>
      <c r="K41" s="80">
        <f t="shared" si="3"/>
        <v>0</v>
      </c>
    </row>
    <row r="42" spans="1:11">
      <c r="A42" s="79" t="s">
        <v>40</v>
      </c>
      <c r="B42" s="109">
        <v>92.590307605160447</v>
      </c>
      <c r="C42" s="109">
        <v>113.29132767616498</v>
      </c>
      <c r="D42" s="109">
        <v>113.24476961813269</v>
      </c>
      <c r="E42" s="109"/>
      <c r="F42" s="109"/>
      <c r="G42" s="109"/>
      <c r="H42" s="91">
        <f t="shared" si="0"/>
        <v>0.22307369472246019</v>
      </c>
      <c r="I42" s="80">
        <f t="shared" si="1"/>
        <v>20.654462012972246</v>
      </c>
      <c r="J42" s="80">
        <f t="shared" si="2"/>
        <v>-4.6558058032289296E-2</v>
      </c>
      <c r="K42" s="80">
        <f t="shared" si="3"/>
        <v>0</v>
      </c>
    </row>
    <row r="43" spans="1:11">
      <c r="A43" s="79" t="s">
        <v>271</v>
      </c>
      <c r="B43" s="109">
        <v>105.12483370749491</v>
      </c>
      <c r="C43" s="109">
        <v>123.9237800294059</v>
      </c>
      <c r="D43" s="109">
        <v>124.20854807736195</v>
      </c>
      <c r="E43" s="109"/>
      <c r="F43" s="109"/>
      <c r="G43" s="109"/>
      <c r="H43" s="91">
        <f t="shared" si="0"/>
        <v>0.18153383645739321</v>
      </c>
      <c r="I43" s="80">
        <f t="shared" si="1"/>
        <v>19.083714369867039</v>
      </c>
      <c r="J43" s="80">
        <f t="shared" si="2"/>
        <v>0.28476804795604949</v>
      </c>
      <c r="K43" s="80">
        <f t="shared" si="3"/>
        <v>0</v>
      </c>
    </row>
    <row r="44" spans="1:11">
      <c r="A44" s="79" t="s">
        <v>42</v>
      </c>
      <c r="B44" s="109">
        <v>109.6047666758236</v>
      </c>
      <c r="C44" s="109">
        <v>132.665612414007</v>
      </c>
      <c r="D44" s="109">
        <v>133.60844609791994</v>
      </c>
      <c r="E44" s="109"/>
      <c r="F44" s="109"/>
      <c r="G44" s="109"/>
      <c r="H44" s="91">
        <f t="shared" si="0"/>
        <v>0.21900214881248431</v>
      </c>
      <c r="I44" s="80">
        <f t="shared" si="1"/>
        <v>24.00367942209634</v>
      </c>
      <c r="J44" s="80">
        <f t="shared" si="2"/>
        <v>0.9428336839129372</v>
      </c>
      <c r="K44" s="80">
        <f t="shared" si="3"/>
        <v>0</v>
      </c>
    </row>
    <row r="45" spans="1:11">
      <c r="A45" s="79" t="s">
        <v>272</v>
      </c>
      <c r="B45" s="109">
        <v>91.804150440172648</v>
      </c>
      <c r="C45" s="109">
        <v>109.49387325251742</v>
      </c>
      <c r="D45" s="109">
        <v>113.38378981178906</v>
      </c>
      <c r="E45" s="109"/>
      <c r="F45" s="109"/>
      <c r="G45" s="109"/>
      <c r="H45" s="91">
        <f t="shared" si="0"/>
        <v>0.23506169675497982</v>
      </c>
      <c r="I45" s="80">
        <f t="shared" si="1"/>
        <v>21.579639371616409</v>
      </c>
      <c r="J45" s="80">
        <f t="shared" si="2"/>
        <v>3.88991655927164</v>
      </c>
      <c r="K45" s="80">
        <f t="shared" si="3"/>
        <v>0</v>
      </c>
    </row>
    <row r="46" spans="1:11">
      <c r="A46" s="79" t="s">
        <v>273</v>
      </c>
      <c r="B46" s="109">
        <v>92.767633555658037</v>
      </c>
      <c r="C46" s="109">
        <v>112.90328005214572</v>
      </c>
      <c r="D46" s="109">
        <v>112.46239920348719</v>
      </c>
      <c r="E46" s="109"/>
      <c r="F46" s="109"/>
      <c r="G46" s="109"/>
      <c r="H46" s="91">
        <f t="shared" si="0"/>
        <v>0.212302124059388</v>
      </c>
      <c r="I46" s="80">
        <f t="shared" si="1"/>
        <v>19.694765647829158</v>
      </c>
      <c r="J46" s="80">
        <f t="shared" si="2"/>
        <v>-0.44088084865852295</v>
      </c>
      <c r="K46" s="80">
        <f t="shared" si="3"/>
        <v>0</v>
      </c>
    </row>
    <row r="47" spans="1:11">
      <c r="A47" s="79" t="s">
        <v>45</v>
      </c>
      <c r="B47" s="109">
        <v>186.08146185515236</v>
      </c>
      <c r="C47" s="109">
        <v>209.89213657587629</v>
      </c>
      <c r="D47" s="109">
        <v>213.65929983995866</v>
      </c>
      <c r="E47" s="109"/>
      <c r="F47" s="109"/>
      <c r="G47" s="109"/>
      <c r="H47" s="91">
        <f t="shared" si="0"/>
        <v>0.14820303812033231</v>
      </c>
      <c r="I47" s="80">
        <f t="shared" si="1"/>
        <v>27.577837984806308</v>
      </c>
      <c r="J47" s="80">
        <f t="shared" si="2"/>
        <v>3.7671632640823702</v>
      </c>
      <c r="K47" s="80">
        <f t="shared" si="3"/>
        <v>0</v>
      </c>
    </row>
    <row r="48" spans="1:11">
      <c r="A48" s="79" t="s">
        <v>46</v>
      </c>
      <c r="B48" s="109">
        <v>341.13988807469366</v>
      </c>
      <c r="C48" s="109">
        <v>403.85178550650841</v>
      </c>
      <c r="D48" s="109">
        <v>409.74786648143095</v>
      </c>
      <c r="E48" s="109"/>
      <c r="F48" s="109"/>
      <c r="G48" s="109"/>
      <c r="H48" s="91">
        <f t="shared" si="0"/>
        <v>0.20111391486332245</v>
      </c>
      <c r="I48" s="80">
        <f t="shared" si="1"/>
        <v>68.607978406737288</v>
      </c>
      <c r="J48" s="80">
        <f t="shared" si="2"/>
        <v>5.8960809749225405</v>
      </c>
      <c r="K48" s="80">
        <f t="shared" si="3"/>
        <v>0</v>
      </c>
    </row>
    <row r="49" spans="1:11">
      <c r="A49" s="79" t="s">
        <v>47</v>
      </c>
      <c r="B49" s="109">
        <v>132.6639040034662</v>
      </c>
      <c r="C49" s="109">
        <v>152.20350159634967</v>
      </c>
      <c r="D49" s="109">
        <v>162.81824602888051</v>
      </c>
      <c r="E49" s="109"/>
      <c r="F49" s="109"/>
      <c r="G49" s="109"/>
      <c r="H49" s="91">
        <f t="shared" si="0"/>
        <v>0.22729876865847734</v>
      </c>
      <c r="I49" s="80">
        <f t="shared" si="1"/>
        <v>30.154342025414309</v>
      </c>
      <c r="J49" s="80">
        <f t="shared" si="2"/>
        <v>10.614744432530841</v>
      </c>
      <c r="K49" s="80">
        <f t="shared" si="3"/>
        <v>0</v>
      </c>
    </row>
    <row r="50" spans="1:11">
      <c r="A50" s="79" t="s">
        <v>48</v>
      </c>
      <c r="B50" s="109">
        <v>110.3609389091293</v>
      </c>
      <c r="C50" s="109">
        <v>137.79667128076579</v>
      </c>
      <c r="D50" s="109">
        <v>137.45110522753086</v>
      </c>
      <c r="E50" s="109"/>
      <c r="F50" s="109"/>
      <c r="G50" s="109"/>
      <c r="H50" s="91">
        <f t="shared" si="0"/>
        <v>0.245468791641103</v>
      </c>
      <c r="I50" s="80">
        <f t="shared" si="1"/>
        <v>27.090166318401558</v>
      </c>
      <c r="J50" s="80">
        <f t="shared" si="2"/>
        <v>-0.34556605323493272</v>
      </c>
      <c r="K50" s="80">
        <f t="shared" si="3"/>
        <v>0</v>
      </c>
    </row>
    <row r="51" spans="1:11">
      <c r="A51" s="79" t="s">
        <v>49</v>
      </c>
      <c r="B51" s="109">
        <v>106.27636653670794</v>
      </c>
      <c r="C51" s="109">
        <v>119.3860989310279</v>
      </c>
      <c r="D51" s="109">
        <v>131.66473366352986</v>
      </c>
      <c r="E51" s="109"/>
      <c r="F51" s="109"/>
      <c r="G51" s="109"/>
      <c r="H51" s="91">
        <f t="shared" si="0"/>
        <v>0.23889005574962668</v>
      </c>
      <c r="I51" s="80">
        <f t="shared" si="1"/>
        <v>25.388367126821919</v>
      </c>
      <c r="J51" s="80">
        <f t="shared" si="2"/>
        <v>12.278634732501956</v>
      </c>
      <c r="K51" s="80">
        <f t="shared" si="3"/>
        <v>0</v>
      </c>
    </row>
    <row r="52" spans="1:11">
      <c r="A52" s="79" t="s">
        <v>50</v>
      </c>
      <c r="B52" s="109">
        <v>83.645651758001463</v>
      </c>
      <c r="C52" s="109">
        <v>99.460664773612621</v>
      </c>
      <c r="D52" s="109">
        <v>103.43002196871232</v>
      </c>
      <c r="E52" s="109"/>
      <c r="F52" s="109"/>
      <c r="G52" s="109"/>
      <c r="H52" s="91">
        <f t="shared" si="0"/>
        <v>0.2365259854505026</v>
      </c>
      <c r="I52" s="80">
        <f t="shared" si="1"/>
        <v>19.784370210710861</v>
      </c>
      <c r="J52" s="80">
        <f t="shared" si="2"/>
        <v>3.969357195099704</v>
      </c>
      <c r="K52" s="80">
        <f t="shared" si="3"/>
        <v>0</v>
      </c>
    </row>
    <row r="53" spans="1:11">
      <c r="A53" s="79" t="s">
        <v>51</v>
      </c>
      <c r="B53" s="109">
        <v>135.14868730094545</v>
      </c>
      <c r="C53" s="109">
        <v>155.78449689192882</v>
      </c>
      <c r="D53" s="109">
        <v>158.24237567278144</v>
      </c>
      <c r="E53" s="109"/>
      <c r="F53" s="109"/>
      <c r="G53" s="109"/>
      <c r="H53" s="91">
        <f t="shared" si="0"/>
        <v>0.17087615746064613</v>
      </c>
      <c r="I53" s="80">
        <f t="shared" si="1"/>
        <v>23.093688371835981</v>
      </c>
      <c r="J53" s="80">
        <f t="shared" si="2"/>
        <v>2.4578787808526101</v>
      </c>
      <c r="K53" s="80">
        <f t="shared" si="3"/>
        <v>0</v>
      </c>
    </row>
    <row r="54" spans="1:11">
      <c r="A54" s="79" t="s">
        <v>52</v>
      </c>
      <c r="B54" s="109">
        <v>119.37083904087402</v>
      </c>
      <c r="C54" s="109">
        <v>136.91463108218414</v>
      </c>
      <c r="D54" s="109">
        <v>140.82891826935503</v>
      </c>
      <c r="E54" s="109"/>
      <c r="F54" s="109"/>
      <c r="G54" s="109"/>
      <c r="H54" s="91">
        <f t="shared" si="0"/>
        <v>0.1797598090194667</v>
      </c>
      <c r="I54" s="80">
        <f t="shared" si="1"/>
        <v>21.458079228481012</v>
      </c>
      <c r="J54" s="80">
        <f t="shared" si="2"/>
        <v>3.9142871871708849</v>
      </c>
      <c r="K54" s="80">
        <f t="shared" si="3"/>
        <v>0</v>
      </c>
    </row>
    <row r="55" spans="1:11">
      <c r="A55" s="79" t="s">
        <v>53</v>
      </c>
      <c r="B55" s="109">
        <v>175.77876923259566</v>
      </c>
      <c r="C55" s="109">
        <v>201.87222134892994</v>
      </c>
      <c r="D55" s="109">
        <v>205.50791622485903</v>
      </c>
      <c r="E55" s="109"/>
      <c r="F55" s="109"/>
      <c r="G55" s="109"/>
      <c r="H55" s="91">
        <f t="shared" si="0"/>
        <v>0.16912820087461689</v>
      </c>
      <c r="I55" s="80">
        <f t="shared" si="1"/>
        <v>29.729146992263367</v>
      </c>
      <c r="J55" s="80">
        <f t="shared" si="2"/>
        <v>3.6356948759290901</v>
      </c>
      <c r="K55" s="80">
        <f t="shared" si="3"/>
        <v>0</v>
      </c>
    </row>
    <row r="56" spans="1:11">
      <c r="A56" s="79" t="s">
        <v>54</v>
      </c>
      <c r="B56" s="109">
        <v>186.30637240657606</v>
      </c>
      <c r="C56" s="109">
        <v>219.92881828201925</v>
      </c>
      <c r="D56" s="109">
        <v>224.23524234749831</v>
      </c>
      <c r="E56" s="109"/>
      <c r="F56" s="109"/>
      <c r="G56" s="109"/>
      <c r="H56" s="91">
        <f t="shared" si="0"/>
        <v>0.20358332058631978</v>
      </c>
      <c r="I56" s="80">
        <f t="shared" si="1"/>
        <v>37.928869940922255</v>
      </c>
      <c r="J56" s="80">
        <f t="shared" si="2"/>
        <v>4.3064240654790638</v>
      </c>
      <c r="K56" s="80">
        <f t="shared" si="3"/>
        <v>0</v>
      </c>
    </row>
    <row r="57" spans="1:11">
      <c r="A57" s="79" t="s">
        <v>55</v>
      </c>
      <c r="B57" s="109">
        <v>209.39997831419785</v>
      </c>
      <c r="C57" s="109">
        <v>257.54530113458668</v>
      </c>
      <c r="D57" s="109">
        <v>255.25656477543075</v>
      </c>
      <c r="E57" s="109"/>
      <c r="F57" s="109"/>
      <c r="G57" s="109"/>
      <c r="H57" s="91">
        <f t="shared" si="0"/>
        <v>0.21899040692557559</v>
      </c>
      <c r="I57" s="80">
        <f t="shared" si="1"/>
        <v>45.856586461232894</v>
      </c>
      <c r="J57" s="80">
        <f t="shared" si="2"/>
        <v>-2.2887363591559335</v>
      </c>
      <c r="K57" s="80">
        <f t="shared" si="3"/>
        <v>0</v>
      </c>
    </row>
    <row r="58" spans="1:11">
      <c r="A58" s="79" t="s">
        <v>56</v>
      </c>
      <c r="B58" s="109">
        <v>146.26729385948477</v>
      </c>
      <c r="C58" s="109">
        <v>185.08684013132529</v>
      </c>
      <c r="D58" s="109">
        <v>159.11152313758907</v>
      </c>
      <c r="E58" s="109"/>
      <c r="F58" s="109"/>
      <c r="G58" s="109"/>
      <c r="H58" s="91">
        <f t="shared" si="0"/>
        <v>8.7813406122379131E-2</v>
      </c>
      <c r="I58" s="80">
        <f t="shared" si="1"/>
        <v>12.844229278104308</v>
      </c>
      <c r="J58" s="80">
        <f t="shared" si="2"/>
        <v>-25.975316993736214</v>
      </c>
      <c r="K58" s="80">
        <f t="shared" si="3"/>
        <v>0</v>
      </c>
    </row>
    <row r="59" spans="1:11">
      <c r="A59" s="79" t="s">
        <v>57</v>
      </c>
      <c r="B59" s="109">
        <v>245.84508990800873</v>
      </c>
      <c r="C59" s="109">
        <v>285.22438053975685</v>
      </c>
      <c r="D59" s="109">
        <v>296.4126597972504</v>
      </c>
      <c r="E59" s="109"/>
      <c r="F59" s="109"/>
      <c r="G59" s="109"/>
      <c r="H59" s="91">
        <f t="shared" si="0"/>
        <v>0.20568875265380829</v>
      </c>
      <c r="I59" s="80">
        <f t="shared" si="1"/>
        <v>50.567569889241668</v>
      </c>
      <c r="J59" s="80">
        <f t="shared" si="2"/>
        <v>11.188279257493548</v>
      </c>
      <c r="K59" s="80">
        <f t="shared" si="3"/>
        <v>0</v>
      </c>
    </row>
    <row r="60" spans="1:11">
      <c r="A60" s="79" t="s">
        <v>274</v>
      </c>
      <c r="B60" s="109">
        <v>169.63803738713545</v>
      </c>
      <c r="C60" s="109">
        <v>214.47979568316293</v>
      </c>
      <c r="D60" s="109">
        <v>213.53463789650692</v>
      </c>
      <c r="E60" s="109"/>
      <c r="F60" s="109"/>
      <c r="G60" s="109"/>
      <c r="H60" s="91">
        <f t="shared" si="0"/>
        <v>0.25876626012357046</v>
      </c>
      <c r="I60" s="80">
        <f t="shared" si="1"/>
        <v>43.896600509371467</v>
      </c>
      <c r="J60" s="80">
        <f t="shared" si="2"/>
        <v>-0.94515778665601147</v>
      </c>
      <c r="K60" s="80">
        <f t="shared" si="3"/>
        <v>0</v>
      </c>
    </row>
    <row r="61" spans="1:11">
      <c r="A61" s="79" t="s">
        <v>59</v>
      </c>
      <c r="B61" s="109">
        <v>136.39246678226965</v>
      </c>
      <c r="C61" s="109">
        <v>168.79810279709727</v>
      </c>
      <c r="D61" s="109">
        <v>169.19212436275492</v>
      </c>
      <c r="E61" s="109"/>
      <c r="F61" s="109"/>
      <c r="G61" s="109"/>
      <c r="H61" s="91">
        <f t="shared" si="0"/>
        <v>0.24047997924141268</v>
      </c>
      <c r="I61" s="80">
        <f t="shared" si="1"/>
        <v>32.799657580485274</v>
      </c>
      <c r="J61" s="80">
        <f t="shared" si="2"/>
        <v>0.39402156565765267</v>
      </c>
      <c r="K61" s="80">
        <f t="shared" si="3"/>
        <v>0</v>
      </c>
    </row>
    <row r="62" spans="1:11">
      <c r="A62" s="79" t="s">
        <v>60</v>
      </c>
      <c r="B62" s="109">
        <v>93.23743658053067</v>
      </c>
      <c r="C62" s="109">
        <v>110.73458032844736</v>
      </c>
      <c r="D62" s="109">
        <v>114.42008775407776</v>
      </c>
      <c r="E62" s="109"/>
      <c r="F62" s="109"/>
      <c r="G62" s="109"/>
      <c r="H62" s="91">
        <f t="shared" si="0"/>
        <v>0.22719040709845439</v>
      </c>
      <c r="I62" s="80">
        <f t="shared" si="1"/>
        <v>21.182651173547086</v>
      </c>
      <c r="J62" s="80">
        <f t="shared" si="2"/>
        <v>3.6855074256303908</v>
      </c>
      <c r="K62" s="80">
        <f t="shared" si="3"/>
        <v>0</v>
      </c>
    </row>
    <row r="63" spans="1:11">
      <c r="A63" s="79" t="s">
        <v>61</v>
      </c>
      <c r="B63" s="109">
        <v>90.93388304918048</v>
      </c>
      <c r="C63" s="109">
        <v>110.22348927623472</v>
      </c>
      <c r="D63" s="109">
        <v>110.9184319378115</v>
      </c>
      <c r="E63" s="109"/>
      <c r="F63" s="109"/>
      <c r="G63" s="109"/>
      <c r="H63" s="91">
        <f t="shared" si="0"/>
        <v>0.21977010349181533</v>
      </c>
      <c r="I63" s="80">
        <f t="shared" si="1"/>
        <v>19.984548888631025</v>
      </c>
      <c r="J63" s="80">
        <f t="shared" si="2"/>
        <v>0.69494266157678908</v>
      </c>
      <c r="K63" s="80">
        <f t="shared" si="3"/>
        <v>0</v>
      </c>
    </row>
    <row r="64" spans="1:11">
      <c r="A64" s="79" t="s">
        <v>62</v>
      </c>
      <c r="B64" s="109">
        <v>186.712447812883</v>
      </c>
      <c r="C64" s="109">
        <v>229.34184405524857</v>
      </c>
      <c r="D64" s="109">
        <v>221.25413465989345</v>
      </c>
      <c r="E64" s="109"/>
      <c r="F64" s="109"/>
      <c r="G64" s="109"/>
      <c r="H64" s="91">
        <f t="shared" si="0"/>
        <v>0.18499937873251485</v>
      </c>
      <c r="I64" s="80">
        <f t="shared" si="1"/>
        <v>34.541686847010453</v>
      </c>
      <c r="J64" s="80">
        <f t="shared" si="2"/>
        <v>-8.0877093953551196</v>
      </c>
      <c r="K64" s="80">
        <f t="shared" si="3"/>
        <v>0</v>
      </c>
    </row>
    <row r="65" spans="1:11">
      <c r="A65" s="79" t="s">
        <v>63</v>
      </c>
      <c r="B65" s="109">
        <v>149.21987258415086</v>
      </c>
      <c r="C65" s="109">
        <v>175.31872677838891</v>
      </c>
      <c r="D65" s="109">
        <v>179.1185106364089</v>
      </c>
      <c r="E65" s="109"/>
      <c r="F65" s="109"/>
      <c r="G65" s="109"/>
      <c r="H65" s="91">
        <f t="shared" si="0"/>
        <v>0.20036632879040314</v>
      </c>
      <c r="I65" s="80">
        <f t="shared" si="1"/>
        <v>29.898638052258036</v>
      </c>
      <c r="J65" s="80">
        <f t="shared" si="2"/>
        <v>3.7997838580199925</v>
      </c>
      <c r="K65" s="80">
        <f t="shared" si="3"/>
        <v>0</v>
      </c>
    </row>
    <row r="66" spans="1:11">
      <c r="A66" s="79" t="s">
        <v>64</v>
      </c>
      <c r="B66" s="109">
        <v>275.50484125701001</v>
      </c>
      <c r="C66" s="109">
        <v>315.42494385403313</v>
      </c>
      <c r="D66" s="109">
        <v>337.28647201342807</v>
      </c>
      <c r="E66" s="109"/>
      <c r="F66" s="109"/>
      <c r="G66" s="109"/>
      <c r="H66" s="91">
        <f t="shared" si="0"/>
        <v>0.22424880257833243</v>
      </c>
      <c r="I66" s="80">
        <f t="shared" si="1"/>
        <v>61.781630756418053</v>
      </c>
      <c r="J66" s="80">
        <f t="shared" si="2"/>
        <v>21.861528159394936</v>
      </c>
      <c r="K66" s="80">
        <f t="shared" si="3"/>
        <v>0</v>
      </c>
    </row>
    <row r="67" spans="1:11">
      <c r="A67" s="79" t="s">
        <v>65</v>
      </c>
      <c r="B67" s="109">
        <v>116.9327137539404</v>
      </c>
      <c r="C67" s="109">
        <v>140.19991887082784</v>
      </c>
      <c r="D67" s="109">
        <v>142.26840101726552</v>
      </c>
      <c r="E67" s="109"/>
      <c r="F67" s="109"/>
      <c r="G67" s="109"/>
      <c r="H67" s="91">
        <f t="shared" si="0"/>
        <v>0.21666894105133475</v>
      </c>
      <c r="I67" s="80">
        <f t="shared" si="1"/>
        <v>25.335687263325113</v>
      </c>
      <c r="J67" s="80">
        <f t="shared" si="2"/>
        <v>2.0684821464376739</v>
      </c>
      <c r="K67" s="80">
        <f t="shared" si="3"/>
        <v>0</v>
      </c>
    </row>
    <row r="68" spans="1:11">
      <c r="A68" s="79" t="s">
        <v>66</v>
      </c>
      <c r="B68" s="109">
        <v>108.05158860370636</v>
      </c>
      <c r="C68" s="109">
        <v>127.59427240117822</v>
      </c>
      <c r="D68" s="109">
        <v>132.44248031583086</v>
      </c>
      <c r="E68" s="109"/>
      <c r="F68" s="109"/>
      <c r="G68" s="109"/>
      <c r="H68" s="91">
        <f t="shared" ref="H68:H92" si="4">(D68-B68)/B68</f>
        <v>0.22573376317104743</v>
      </c>
      <c r="I68" s="80">
        <f t="shared" ref="I68:I92" si="5">D68-B68</f>
        <v>24.3908917121245</v>
      </c>
      <c r="J68" s="80">
        <f t="shared" ref="J68:J92" si="6">D68-C68</f>
        <v>4.8482079146526473</v>
      </c>
      <c r="K68" s="80">
        <f t="shared" ref="K68:K92" si="7">G68-F68</f>
        <v>0</v>
      </c>
    </row>
    <row r="69" spans="1:11">
      <c r="A69" s="79" t="s">
        <v>67</v>
      </c>
      <c r="B69" s="109">
        <v>109.42665936818544</v>
      </c>
      <c r="C69" s="109">
        <v>126.81679274446712</v>
      </c>
      <c r="D69" s="109">
        <v>128.26995507085314</v>
      </c>
      <c r="E69" s="109"/>
      <c r="F69" s="109"/>
      <c r="G69" s="109"/>
      <c r="H69" s="91">
        <f t="shared" si="4"/>
        <v>0.17220022809310195</v>
      </c>
      <c r="I69" s="80">
        <f t="shared" si="5"/>
        <v>18.843295702667703</v>
      </c>
      <c r="J69" s="80">
        <f t="shared" si="6"/>
        <v>1.4531623263860212</v>
      </c>
      <c r="K69" s="80">
        <f t="shared" si="7"/>
        <v>0</v>
      </c>
    </row>
    <row r="70" spans="1:11">
      <c r="A70" s="79" t="s">
        <v>68</v>
      </c>
      <c r="B70" s="109">
        <v>122.79374519007622</v>
      </c>
      <c r="C70" s="109">
        <v>147.79900727415455</v>
      </c>
      <c r="D70" s="109">
        <v>147.67655061825079</v>
      </c>
      <c r="E70" s="109"/>
      <c r="F70" s="109"/>
      <c r="G70" s="109"/>
      <c r="H70" s="91">
        <f t="shared" si="4"/>
        <v>0.20263903010416126</v>
      </c>
      <c r="I70" s="80">
        <f t="shared" si="5"/>
        <v>24.882805428174564</v>
      </c>
      <c r="J70" s="80">
        <f t="shared" si="6"/>
        <v>-0.1224566559037612</v>
      </c>
      <c r="K70" s="80">
        <f t="shared" si="7"/>
        <v>0</v>
      </c>
    </row>
    <row r="71" spans="1:11">
      <c r="A71" s="79" t="s">
        <v>69</v>
      </c>
      <c r="B71" s="109">
        <v>110.07112652643553</v>
      </c>
      <c r="C71" s="109">
        <v>128.11623597439203</v>
      </c>
      <c r="D71" s="109">
        <v>129.11016504113695</v>
      </c>
      <c r="E71" s="109"/>
      <c r="F71" s="109"/>
      <c r="G71" s="109"/>
      <c r="H71" s="91">
        <f t="shared" si="4"/>
        <v>0.17297032487560535</v>
      </c>
      <c r="I71" s="80">
        <f t="shared" si="5"/>
        <v>19.039038514701417</v>
      </c>
      <c r="J71" s="80">
        <f t="shared" si="6"/>
        <v>0.99392906674492565</v>
      </c>
      <c r="K71" s="80">
        <f t="shared" si="7"/>
        <v>0</v>
      </c>
    </row>
    <row r="72" spans="1:11">
      <c r="A72" s="79" t="s">
        <v>70</v>
      </c>
      <c r="B72" s="109">
        <v>112.95213448139612</v>
      </c>
      <c r="C72" s="109">
        <v>133.68000459230899</v>
      </c>
      <c r="D72" s="109">
        <v>137.36733932290448</v>
      </c>
      <c r="E72" s="109"/>
      <c r="F72" s="109"/>
      <c r="G72" s="109"/>
      <c r="H72" s="91">
        <f t="shared" si="4"/>
        <v>0.21615532060201748</v>
      </c>
      <c r="I72" s="80">
        <f t="shared" si="5"/>
        <v>24.41520484150837</v>
      </c>
      <c r="J72" s="80">
        <f t="shared" si="6"/>
        <v>3.6873347305954951</v>
      </c>
      <c r="K72" s="80">
        <f t="shared" si="7"/>
        <v>0</v>
      </c>
    </row>
    <row r="73" spans="1:11">
      <c r="A73" s="79" t="s">
        <v>275</v>
      </c>
      <c r="B73" s="109">
        <v>118.50882909772101</v>
      </c>
      <c r="C73" s="109">
        <v>133.35007744610184</v>
      </c>
      <c r="D73" s="109">
        <v>132.02465560059866</v>
      </c>
      <c r="E73" s="109"/>
      <c r="F73" s="109"/>
      <c r="G73" s="109"/>
      <c r="H73" s="91">
        <f t="shared" si="4"/>
        <v>0.11404911014463458</v>
      </c>
      <c r="I73" s="80">
        <f t="shared" si="5"/>
        <v>13.515826502877658</v>
      </c>
      <c r="J73" s="80">
        <f t="shared" si="6"/>
        <v>-1.3254218455031719</v>
      </c>
      <c r="K73" s="80">
        <f t="shared" si="7"/>
        <v>0</v>
      </c>
    </row>
    <row r="74" spans="1:11">
      <c r="A74" s="79" t="s">
        <v>276</v>
      </c>
      <c r="B74" s="109">
        <v>101.64285114268726</v>
      </c>
      <c r="C74" s="109">
        <v>125.7121218935561</v>
      </c>
      <c r="D74" s="109">
        <v>122.56497201662005</v>
      </c>
      <c r="E74" s="109"/>
      <c r="F74" s="109"/>
      <c r="G74" s="109"/>
      <c r="H74" s="91">
        <f t="shared" si="4"/>
        <v>0.20583957099513175</v>
      </c>
      <c r="I74" s="80">
        <f t="shared" si="5"/>
        <v>20.922120873932784</v>
      </c>
      <c r="J74" s="80">
        <f t="shared" si="6"/>
        <v>-3.1471498769360551</v>
      </c>
      <c r="K74" s="80">
        <f t="shared" si="7"/>
        <v>0</v>
      </c>
    </row>
    <row r="75" spans="1:11">
      <c r="A75" s="79" t="s">
        <v>73</v>
      </c>
      <c r="B75" s="109">
        <v>136.93821426635108</v>
      </c>
      <c r="C75" s="109">
        <v>165.42900424063981</v>
      </c>
      <c r="D75" s="109">
        <v>162.21007573721243</v>
      </c>
      <c r="E75" s="109"/>
      <c r="F75" s="109"/>
      <c r="G75" s="109"/>
      <c r="H75" s="91">
        <f t="shared" si="4"/>
        <v>0.18454937218405978</v>
      </c>
      <c r="I75" s="80">
        <f t="shared" si="5"/>
        <v>25.271861470861353</v>
      </c>
      <c r="J75" s="80">
        <f t="shared" si="6"/>
        <v>-3.218928503427378</v>
      </c>
      <c r="K75" s="80">
        <f t="shared" si="7"/>
        <v>0</v>
      </c>
    </row>
    <row r="76" spans="1:11">
      <c r="A76" s="79" t="s">
        <v>74</v>
      </c>
      <c r="B76" s="109">
        <v>119.16401494098278</v>
      </c>
      <c r="C76" s="109">
        <v>137.65802147126678</v>
      </c>
      <c r="D76" s="109">
        <v>138.41182932321809</v>
      </c>
      <c r="E76" s="109"/>
      <c r="F76" s="109"/>
      <c r="G76" s="109"/>
      <c r="H76" s="91">
        <f t="shared" si="4"/>
        <v>0.16152371495512285</v>
      </c>
      <c r="I76" s="80">
        <f t="shared" si="5"/>
        <v>19.247814382235305</v>
      </c>
      <c r="J76" s="80">
        <f t="shared" si="6"/>
        <v>0.75380785195130784</v>
      </c>
      <c r="K76" s="80">
        <f t="shared" si="7"/>
        <v>0</v>
      </c>
    </row>
    <row r="77" spans="1:11">
      <c r="A77" s="79" t="s">
        <v>75</v>
      </c>
      <c r="B77" s="109">
        <v>116.89351544371877</v>
      </c>
      <c r="C77" s="109">
        <v>136.43657621536923</v>
      </c>
      <c r="D77" s="109">
        <v>138.84022294110119</v>
      </c>
      <c r="E77" s="109"/>
      <c r="F77" s="109"/>
      <c r="G77" s="109"/>
      <c r="H77" s="91">
        <f t="shared" si="4"/>
        <v>0.18774957202779308</v>
      </c>
      <c r="I77" s="80">
        <f t="shared" si="5"/>
        <v>21.94670749738242</v>
      </c>
      <c r="J77" s="80">
        <f t="shared" si="6"/>
        <v>2.40364672573196</v>
      </c>
      <c r="K77" s="80">
        <f t="shared" si="7"/>
        <v>0</v>
      </c>
    </row>
    <row r="78" spans="1:11">
      <c r="A78" s="79" t="s">
        <v>76</v>
      </c>
      <c r="B78" s="109">
        <v>118.6909704974852</v>
      </c>
      <c r="C78" s="109">
        <v>137.68364902087595</v>
      </c>
      <c r="D78" s="109">
        <v>136.91421688572527</v>
      </c>
      <c r="E78" s="109"/>
      <c r="F78" s="109"/>
      <c r="G78" s="109"/>
      <c r="H78" s="91">
        <f t="shared" si="4"/>
        <v>0.1535352378690524</v>
      </c>
      <c r="I78" s="80">
        <f t="shared" si="5"/>
        <v>18.223246388240071</v>
      </c>
      <c r="J78" s="80">
        <f t="shared" si="6"/>
        <v>-0.7694321351506801</v>
      </c>
      <c r="K78" s="80">
        <f t="shared" si="7"/>
        <v>0</v>
      </c>
    </row>
    <row r="79" spans="1:11">
      <c r="A79" s="79" t="s">
        <v>77</v>
      </c>
      <c r="B79" s="109">
        <v>139.7425985190763</v>
      </c>
      <c r="C79" s="109">
        <v>154.98131680761315</v>
      </c>
      <c r="D79" s="109">
        <v>134.40073883578233</v>
      </c>
      <c r="E79" s="109"/>
      <c r="F79" s="109"/>
      <c r="G79" s="109"/>
      <c r="H79" s="91">
        <f t="shared" si="4"/>
        <v>-3.8226423008476854E-2</v>
      </c>
      <c r="I79" s="80">
        <f t="shared" si="5"/>
        <v>-5.3418596832939613</v>
      </c>
      <c r="J79" s="80">
        <f t="shared" si="6"/>
        <v>-20.58057797183082</v>
      </c>
      <c r="K79" s="80">
        <f t="shared" si="7"/>
        <v>0</v>
      </c>
    </row>
    <row r="80" spans="1:11">
      <c r="A80" s="79" t="s">
        <v>78</v>
      </c>
      <c r="B80" s="109">
        <v>101.87267508265472</v>
      </c>
      <c r="C80" s="109">
        <v>143.69593586447576</v>
      </c>
      <c r="D80" s="109">
        <v>119.90247301420467</v>
      </c>
      <c r="E80" s="109"/>
      <c r="F80" s="109"/>
      <c r="G80" s="109"/>
      <c r="H80" s="91">
        <f t="shared" si="4"/>
        <v>0.17698365059051818</v>
      </c>
      <c r="I80" s="80">
        <f t="shared" si="5"/>
        <v>18.02979793154995</v>
      </c>
      <c r="J80" s="80">
        <f t="shared" si="6"/>
        <v>-23.793462850271084</v>
      </c>
      <c r="K80" s="80">
        <f t="shared" si="7"/>
        <v>0</v>
      </c>
    </row>
    <row r="81" spans="1:11">
      <c r="A81" s="79" t="s">
        <v>79</v>
      </c>
      <c r="B81" s="109">
        <v>116.62050741200743</v>
      </c>
      <c r="C81" s="109">
        <v>156.44724083153858</v>
      </c>
      <c r="D81" s="109">
        <v>157.31319416374299</v>
      </c>
      <c r="E81" s="109"/>
      <c r="F81" s="109"/>
      <c r="G81" s="109"/>
      <c r="H81" s="91">
        <f t="shared" si="4"/>
        <v>0.34893251328407254</v>
      </c>
      <c r="I81" s="80">
        <f t="shared" si="5"/>
        <v>40.692686751735565</v>
      </c>
      <c r="J81" s="80">
        <f t="shared" si="6"/>
        <v>0.86595333220441262</v>
      </c>
      <c r="K81" s="80">
        <f t="shared" si="7"/>
        <v>0</v>
      </c>
    </row>
    <row r="82" spans="1:11">
      <c r="A82" s="79" t="s">
        <v>80</v>
      </c>
      <c r="B82" s="109">
        <v>128.7884133157925</v>
      </c>
      <c r="C82" s="109">
        <v>144.73612675172868</v>
      </c>
      <c r="D82" s="109">
        <v>145.04512853608691</v>
      </c>
      <c r="E82" s="109"/>
      <c r="F82" s="109"/>
      <c r="G82" s="109"/>
      <c r="H82" s="91">
        <f t="shared" si="4"/>
        <v>0.12622808839513014</v>
      </c>
      <c r="I82" s="80">
        <f t="shared" si="5"/>
        <v>16.25671522029441</v>
      </c>
      <c r="J82" s="80">
        <f t="shared" si="6"/>
        <v>0.30900178435823022</v>
      </c>
      <c r="K82" s="80">
        <f t="shared" si="7"/>
        <v>0</v>
      </c>
    </row>
    <row r="83" spans="1:11">
      <c r="A83" s="79" t="s">
        <v>81</v>
      </c>
      <c r="B83" s="109">
        <v>75.272294076285789</v>
      </c>
      <c r="C83" s="109">
        <v>97.112153904993292</v>
      </c>
      <c r="D83" s="109">
        <v>97.809835949843688</v>
      </c>
      <c r="E83" s="109"/>
      <c r="F83" s="109"/>
      <c r="G83" s="109"/>
      <c r="H83" s="91">
        <f t="shared" si="4"/>
        <v>0.29941351130758553</v>
      </c>
      <c r="I83" s="80">
        <f t="shared" si="5"/>
        <v>22.537541873557899</v>
      </c>
      <c r="J83" s="80">
        <f t="shared" si="6"/>
        <v>0.69768204485039576</v>
      </c>
      <c r="K83" s="80">
        <f t="shared" si="7"/>
        <v>0</v>
      </c>
    </row>
    <row r="84" spans="1:11">
      <c r="A84" s="79" t="s">
        <v>82</v>
      </c>
      <c r="B84" s="109">
        <v>110.10895615703618</v>
      </c>
      <c r="C84" s="109">
        <v>127.23660304517588</v>
      </c>
      <c r="D84" s="109">
        <v>131.03866757661243</v>
      </c>
      <c r="E84" s="109"/>
      <c r="F84" s="109"/>
      <c r="G84" s="109"/>
      <c r="H84" s="91">
        <f t="shared" si="4"/>
        <v>0.1900818257665301</v>
      </c>
      <c r="I84" s="80">
        <f t="shared" si="5"/>
        <v>20.92971141957625</v>
      </c>
      <c r="J84" s="80">
        <f t="shared" si="6"/>
        <v>3.8020645314365424</v>
      </c>
      <c r="K84" s="80">
        <f t="shared" si="7"/>
        <v>0</v>
      </c>
    </row>
    <row r="85" spans="1:11">
      <c r="A85" s="79" t="s">
        <v>83</v>
      </c>
      <c r="B85" s="109">
        <v>145.65918998863793</v>
      </c>
      <c r="C85" s="109">
        <v>172.67890668652925</v>
      </c>
      <c r="D85" s="109">
        <v>166.41485825192208</v>
      </c>
      <c r="E85" s="109"/>
      <c r="F85" s="109"/>
      <c r="G85" s="109"/>
      <c r="H85" s="91">
        <f t="shared" si="4"/>
        <v>0.14249473901992168</v>
      </c>
      <c r="I85" s="80">
        <f t="shared" si="5"/>
        <v>20.75566826328415</v>
      </c>
      <c r="J85" s="80">
        <f t="shared" si="6"/>
        <v>-6.2640484346071617</v>
      </c>
      <c r="K85" s="80">
        <f t="shared" si="7"/>
        <v>0</v>
      </c>
    </row>
    <row r="86" spans="1:11">
      <c r="A86" s="79" t="s">
        <v>277</v>
      </c>
      <c r="B86" s="109">
        <v>98.633612856815873</v>
      </c>
      <c r="C86" s="109">
        <v>119.5619745032528</v>
      </c>
      <c r="D86" s="109">
        <v>120.13726327120372</v>
      </c>
      <c r="E86" s="109"/>
      <c r="F86" s="109"/>
      <c r="G86" s="109"/>
      <c r="H86" s="91">
        <f t="shared" si="4"/>
        <v>0.21801543907353571</v>
      </c>
      <c r="I86" s="80">
        <f t="shared" si="5"/>
        <v>21.503650414387849</v>
      </c>
      <c r="J86" s="80">
        <f t="shared" si="6"/>
        <v>0.57528876795092287</v>
      </c>
      <c r="K86" s="80">
        <f t="shared" si="7"/>
        <v>0</v>
      </c>
    </row>
    <row r="87" spans="1:11">
      <c r="A87" s="79" t="s">
        <v>85</v>
      </c>
      <c r="B87" s="109">
        <v>80.624717206134022</v>
      </c>
      <c r="C87" s="109">
        <v>97.417458263398586</v>
      </c>
      <c r="D87" s="109">
        <v>98.666536318144026</v>
      </c>
      <c r="E87" s="109"/>
      <c r="F87" s="109"/>
      <c r="G87" s="109"/>
      <c r="H87" s="91">
        <f t="shared" si="4"/>
        <v>0.22377528551055012</v>
      </c>
      <c r="I87" s="80">
        <f t="shared" si="5"/>
        <v>18.041819112010003</v>
      </c>
      <c r="J87" s="80">
        <f t="shared" si="6"/>
        <v>1.2490780547454392</v>
      </c>
      <c r="K87" s="80">
        <f t="shared" si="7"/>
        <v>0</v>
      </c>
    </row>
    <row r="88" spans="1:11">
      <c r="A88" s="79" t="s">
        <v>86</v>
      </c>
      <c r="B88" s="109">
        <v>72.286872283608318</v>
      </c>
      <c r="C88" s="109">
        <v>91.019389705474509</v>
      </c>
      <c r="D88" s="109">
        <v>91.306509000512378</v>
      </c>
      <c r="E88" s="109"/>
      <c r="F88" s="109"/>
      <c r="G88" s="109"/>
      <c r="H88" s="91">
        <f t="shared" si="4"/>
        <v>0.26311328898396574</v>
      </c>
      <c r="I88" s="80">
        <f t="shared" si="5"/>
        <v>19.01963671690406</v>
      </c>
      <c r="J88" s="80">
        <f t="shared" si="6"/>
        <v>0.28711929503786848</v>
      </c>
      <c r="K88" s="80">
        <f t="shared" si="7"/>
        <v>0</v>
      </c>
    </row>
    <row r="89" spans="1:11">
      <c r="A89" s="79" t="s">
        <v>87</v>
      </c>
      <c r="B89" s="109">
        <v>78.637589045483651</v>
      </c>
      <c r="C89" s="109">
        <v>95.483252063371594</v>
      </c>
      <c r="D89" s="109">
        <v>97.679022251247844</v>
      </c>
      <c r="E89" s="109"/>
      <c r="F89" s="109"/>
      <c r="G89" s="109"/>
      <c r="H89" s="91">
        <f t="shared" si="4"/>
        <v>0.24214162001775905</v>
      </c>
      <c r="I89" s="80">
        <f t="shared" si="5"/>
        <v>19.041433205764193</v>
      </c>
      <c r="J89" s="80">
        <f t="shared" si="6"/>
        <v>2.1957701878762492</v>
      </c>
      <c r="K89" s="80">
        <f t="shared" si="7"/>
        <v>0</v>
      </c>
    </row>
    <row r="90" spans="1:11">
      <c r="A90" s="79" t="s">
        <v>278</v>
      </c>
      <c r="B90" s="109">
        <v>220.67478833444295</v>
      </c>
      <c r="C90" s="109">
        <v>268.10940333620101</v>
      </c>
      <c r="D90" s="109">
        <v>268.93497359475538</v>
      </c>
      <c r="E90" s="109"/>
      <c r="F90" s="109"/>
      <c r="G90" s="109"/>
      <c r="H90" s="91">
        <f t="shared" si="4"/>
        <v>0.21869369684031081</v>
      </c>
      <c r="I90" s="80">
        <f t="shared" si="5"/>
        <v>48.260185260312426</v>
      </c>
      <c r="J90" s="80">
        <f t="shared" si="6"/>
        <v>0.8255702585543645</v>
      </c>
      <c r="K90" s="80">
        <f t="shared" si="7"/>
        <v>0</v>
      </c>
    </row>
    <row r="91" spans="1:11" s="158" customFormat="1">
      <c r="A91" s="100" t="s">
        <v>285</v>
      </c>
      <c r="B91" s="109">
        <v>68.694679190685463</v>
      </c>
      <c r="C91" s="109">
        <v>86.31204930042513</v>
      </c>
      <c r="D91" s="109">
        <v>86.350532165326229</v>
      </c>
      <c r="E91" s="109"/>
      <c r="F91" s="109"/>
      <c r="G91" s="109"/>
      <c r="H91" s="91">
        <f t="shared" si="4"/>
        <v>0.25701922161439805</v>
      </c>
      <c r="I91" s="80">
        <f t="shared" si="5"/>
        <v>17.655852974640766</v>
      </c>
      <c r="J91" s="80">
        <f t="shared" si="6"/>
        <v>3.8482864901098424E-2</v>
      </c>
      <c r="K91" s="80">
        <f t="shared" si="7"/>
        <v>0</v>
      </c>
    </row>
    <row r="92" spans="1:11" s="117" customFormat="1">
      <c r="A92" s="79" t="s">
        <v>173</v>
      </c>
      <c r="B92" s="118">
        <v>113.29154570465944</v>
      </c>
      <c r="C92" s="166">
        <v>135.77214837154074</v>
      </c>
      <c r="D92" s="166">
        <v>137.49683984377128</v>
      </c>
      <c r="E92" s="166"/>
      <c r="F92" s="166"/>
      <c r="G92" s="166"/>
      <c r="H92" s="115">
        <f t="shared" si="4"/>
        <v>0.21365490238974055</v>
      </c>
      <c r="I92" s="80">
        <f t="shared" si="5"/>
        <v>24.205294139111842</v>
      </c>
      <c r="J92" s="116">
        <f t="shared" si="6"/>
        <v>1.7246914722305462</v>
      </c>
      <c r="K92" s="80">
        <f t="shared" si="7"/>
        <v>0</v>
      </c>
    </row>
    <row r="93" spans="1:11">
      <c r="D93" s="145" t="s">
        <v>284</v>
      </c>
    </row>
    <row r="94" spans="1:11">
      <c r="F94" s="170"/>
      <c r="G94" s="170"/>
    </row>
    <row r="95" spans="1:11">
      <c r="B95" s="148"/>
      <c r="C95" s="144"/>
      <c r="D95" s="146"/>
      <c r="E95" s="148"/>
      <c r="F95" s="148"/>
      <c r="G95" s="148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zoomScale="80" zoomScaleNormal="80" workbookViewId="0">
      <selection activeCell="O2" sqref="O2"/>
    </sheetView>
  </sheetViews>
  <sheetFormatPr defaultRowHeight="15"/>
  <cols>
    <col min="1" max="1" width="16.140625" customWidth="1"/>
    <col min="2" max="2" width="9.140625" style="150"/>
    <col min="3" max="3" width="9.140625" style="149"/>
    <col min="4" max="4" width="15.140625" style="150" customWidth="1"/>
    <col min="5" max="6" width="8.7109375" style="158"/>
    <col min="7" max="7" width="13.42578125" style="158" customWidth="1"/>
    <col min="8" max="8" width="30.5703125" customWidth="1"/>
    <col min="9" max="9" width="30" customWidth="1"/>
    <col min="10" max="10" width="33.42578125" customWidth="1"/>
    <col min="11" max="11" width="33.42578125" style="158" customWidth="1"/>
  </cols>
  <sheetData>
    <row r="1" spans="1:11" s="158" customFormat="1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1" ht="49.5" customHeight="1">
      <c r="A2" s="94" t="s">
        <v>174</v>
      </c>
      <c r="B2" s="94">
        <v>43313</v>
      </c>
      <c r="C2" s="94">
        <v>43647</v>
      </c>
      <c r="D2" s="94">
        <v>43678</v>
      </c>
      <c r="E2" s="94">
        <v>43313</v>
      </c>
      <c r="F2" s="94">
        <v>43647</v>
      </c>
      <c r="G2" s="94">
        <v>43678</v>
      </c>
      <c r="H2" s="93" t="s">
        <v>347</v>
      </c>
      <c r="I2" s="93" t="s">
        <v>348</v>
      </c>
      <c r="J2" s="93" t="s">
        <v>349</v>
      </c>
      <c r="K2" s="162" t="s">
        <v>312</v>
      </c>
    </row>
    <row r="3" spans="1:11">
      <c r="A3" s="81" t="s">
        <v>175</v>
      </c>
      <c r="B3" s="106">
        <v>102.85649679974948</v>
      </c>
      <c r="C3" s="106">
        <v>123.21126171968295</v>
      </c>
      <c r="D3" s="106">
        <v>126.6421335529888</v>
      </c>
      <c r="E3" s="106"/>
      <c r="F3" s="106"/>
      <c r="G3" s="106"/>
      <c r="H3" s="91">
        <f>(D3-B3)/B3</f>
        <v>0.23125069872394535</v>
      </c>
      <c r="I3" s="82">
        <f>(D3-B3)</f>
        <v>23.785636753239316</v>
      </c>
      <c r="J3" s="82">
        <f>(D3-C3)</f>
        <v>3.4308718333058437</v>
      </c>
      <c r="K3" s="82">
        <f>G3-F3</f>
        <v>0</v>
      </c>
    </row>
    <row r="4" spans="1:11">
      <c r="A4" s="72" t="s">
        <v>176</v>
      </c>
      <c r="B4" s="107">
        <v>94.162146064056927</v>
      </c>
      <c r="C4" s="107">
        <v>115.8877289485085</v>
      </c>
      <c r="D4" s="107">
        <v>114.04293938686411</v>
      </c>
      <c r="E4" s="107"/>
      <c r="F4" s="107"/>
      <c r="G4" s="107"/>
      <c r="H4" s="91">
        <f t="shared" ref="H4:H67" si="0">(D4-B4)/B4</f>
        <v>0.21113360467891854</v>
      </c>
      <c r="I4" s="82">
        <f t="shared" ref="I4:I67" si="1">(D4-B4)</f>
        <v>19.880793322807179</v>
      </c>
      <c r="J4" s="82">
        <f t="shared" ref="J4:J67" si="2">(D4-C4)</f>
        <v>-1.8447895616443901</v>
      </c>
      <c r="K4" s="82">
        <f t="shared" ref="K4:K67" si="3">G4-F4</f>
        <v>0</v>
      </c>
    </row>
    <row r="5" spans="1:11">
      <c r="A5" s="72" t="s">
        <v>177</v>
      </c>
      <c r="B5" s="107">
        <v>96.068900922221502</v>
      </c>
      <c r="C5" s="107">
        <v>113.35061049837871</v>
      </c>
      <c r="D5" s="107">
        <v>114.92031364771591</v>
      </c>
      <c r="E5" s="107"/>
      <c r="F5" s="107"/>
      <c r="G5" s="107"/>
      <c r="H5" s="91">
        <f t="shared" si="0"/>
        <v>0.19622804616820522</v>
      </c>
      <c r="I5" s="82">
        <f t="shared" si="1"/>
        <v>18.851412725494413</v>
      </c>
      <c r="J5" s="82">
        <f t="shared" si="2"/>
        <v>1.5697031493372009</v>
      </c>
      <c r="K5" s="82">
        <f t="shared" si="3"/>
        <v>0</v>
      </c>
    </row>
    <row r="6" spans="1:11">
      <c r="A6" s="72" t="s">
        <v>178</v>
      </c>
      <c r="B6" s="107">
        <v>97.600905018934995</v>
      </c>
      <c r="C6" s="107">
        <v>121.1569977939937</v>
      </c>
      <c r="D6" s="107">
        <v>119.81290446494079</v>
      </c>
      <c r="E6" s="107"/>
      <c r="F6" s="107"/>
      <c r="G6" s="107"/>
      <c r="H6" s="91">
        <f t="shared" si="0"/>
        <v>0.22757985124929495</v>
      </c>
      <c r="I6" s="82">
        <f t="shared" si="1"/>
        <v>22.211999446005791</v>
      </c>
      <c r="J6" s="82">
        <f t="shared" si="2"/>
        <v>-1.3440933290529102</v>
      </c>
      <c r="K6" s="82">
        <f t="shared" si="3"/>
        <v>0</v>
      </c>
    </row>
    <row r="7" spans="1:11">
      <c r="A7" s="72" t="s">
        <v>180</v>
      </c>
      <c r="B7" s="107">
        <v>97.543938631299383</v>
      </c>
      <c r="C7" s="107">
        <v>116.46450965806935</v>
      </c>
      <c r="D7" s="107">
        <v>117.29203234188451</v>
      </c>
      <c r="E7" s="107"/>
      <c r="F7" s="107"/>
      <c r="G7" s="107"/>
      <c r="H7" s="91">
        <f t="shared" si="0"/>
        <v>0.20245331475930847</v>
      </c>
      <c r="I7" s="82">
        <f t="shared" si="1"/>
        <v>19.748093710585124</v>
      </c>
      <c r="J7" s="82">
        <f t="shared" si="2"/>
        <v>0.82752268381516103</v>
      </c>
      <c r="K7" s="82">
        <f t="shared" si="3"/>
        <v>0</v>
      </c>
    </row>
    <row r="8" spans="1:11">
      <c r="A8" s="72" t="s">
        <v>181</v>
      </c>
      <c r="B8" s="107">
        <v>125.02055174387606</v>
      </c>
      <c r="C8" s="107">
        <v>151.87926788503361</v>
      </c>
      <c r="D8" s="107">
        <v>151.80831944182847</v>
      </c>
      <c r="E8" s="107"/>
      <c r="F8" s="107"/>
      <c r="G8" s="107"/>
      <c r="H8" s="91">
        <f t="shared" si="0"/>
        <v>0.21426691311386392</v>
      </c>
      <c r="I8" s="82">
        <f t="shared" si="1"/>
        <v>26.787767697952418</v>
      </c>
      <c r="J8" s="82">
        <f t="shared" si="2"/>
        <v>-7.0948443205139711E-2</v>
      </c>
      <c r="K8" s="82">
        <f t="shared" si="3"/>
        <v>0</v>
      </c>
    </row>
    <row r="9" spans="1:11">
      <c r="A9" s="72" t="s">
        <v>182</v>
      </c>
      <c r="B9" s="107">
        <v>103.54808582766871</v>
      </c>
      <c r="C9" s="107">
        <v>119.28408634071542</v>
      </c>
      <c r="D9" s="107">
        <v>125.97100490444502</v>
      </c>
      <c r="E9" s="107"/>
      <c r="F9" s="107"/>
      <c r="G9" s="107"/>
      <c r="H9" s="91">
        <f t="shared" si="0"/>
        <v>0.21654595444761723</v>
      </c>
      <c r="I9" s="82">
        <f t="shared" si="1"/>
        <v>22.42291907677631</v>
      </c>
      <c r="J9" s="82">
        <f t="shared" si="2"/>
        <v>6.6869185637296056</v>
      </c>
      <c r="K9" s="82">
        <f t="shared" si="3"/>
        <v>0</v>
      </c>
    </row>
    <row r="10" spans="1:11">
      <c r="A10" s="72" t="s">
        <v>184</v>
      </c>
      <c r="B10" s="107">
        <v>110.38794361014378</v>
      </c>
      <c r="C10" s="107">
        <v>137.42317766752359</v>
      </c>
      <c r="D10" s="107">
        <v>134.79789779113503</v>
      </c>
      <c r="E10" s="107"/>
      <c r="F10" s="107"/>
      <c r="G10" s="107"/>
      <c r="H10" s="91">
        <f t="shared" si="0"/>
        <v>0.22112880612397029</v>
      </c>
      <c r="I10" s="82">
        <f t="shared" si="1"/>
        <v>24.409954180991249</v>
      </c>
      <c r="J10" s="82">
        <f t="shared" si="2"/>
        <v>-2.6252798763885608</v>
      </c>
      <c r="K10" s="82">
        <f t="shared" si="3"/>
        <v>0</v>
      </c>
    </row>
    <row r="11" spans="1:11">
      <c r="A11" s="72" t="s">
        <v>185</v>
      </c>
      <c r="B11" s="107">
        <v>97.137795325336114</v>
      </c>
      <c r="C11" s="107">
        <v>115.51690187359183</v>
      </c>
      <c r="D11" s="107">
        <v>117.37099835475574</v>
      </c>
      <c r="E11" s="107"/>
      <c r="F11" s="107"/>
      <c r="G11" s="107"/>
      <c r="H11" s="91">
        <f t="shared" si="0"/>
        <v>0.20829382591661796</v>
      </c>
      <c r="I11" s="82">
        <f t="shared" si="1"/>
        <v>20.233203029419627</v>
      </c>
      <c r="J11" s="82">
        <f t="shared" si="2"/>
        <v>1.8540964811639071</v>
      </c>
      <c r="K11" s="82">
        <f t="shared" si="3"/>
        <v>0</v>
      </c>
    </row>
    <row r="12" spans="1:11">
      <c r="A12" s="72" t="s">
        <v>186</v>
      </c>
      <c r="B12" s="107">
        <v>103.58596025219633</v>
      </c>
      <c r="C12" s="107">
        <v>122.32074160722851</v>
      </c>
      <c r="D12" s="107">
        <v>124.38116836504202</v>
      </c>
      <c r="E12" s="107"/>
      <c r="F12" s="107"/>
      <c r="G12" s="107"/>
      <c r="H12" s="91">
        <f>(D12-B12)/B12</f>
        <v>0.2007531528618017</v>
      </c>
      <c r="I12" s="82">
        <f t="shared" si="1"/>
        <v>20.795208112845685</v>
      </c>
      <c r="J12" s="82">
        <f t="shared" si="2"/>
        <v>2.0604267578135023</v>
      </c>
      <c r="K12" s="82">
        <f t="shared" si="3"/>
        <v>0</v>
      </c>
    </row>
    <row r="13" spans="1:11">
      <c r="A13" s="72" t="s">
        <v>190</v>
      </c>
      <c r="B13" s="107">
        <v>114.02511970927223</v>
      </c>
      <c r="C13" s="107">
        <v>135.67484216337081</v>
      </c>
      <c r="D13" s="107">
        <v>137.01549408381138</v>
      </c>
      <c r="E13" s="107"/>
      <c r="F13" s="107"/>
      <c r="G13" s="107"/>
      <c r="H13" s="91">
        <f t="shared" si="0"/>
        <v>0.20162552280723126</v>
      </c>
      <c r="I13" s="82">
        <f t="shared" si="1"/>
        <v>22.990374374539144</v>
      </c>
      <c r="J13" s="82">
        <f t="shared" si="2"/>
        <v>1.340651920440564</v>
      </c>
      <c r="K13" s="82">
        <f t="shared" si="3"/>
        <v>0</v>
      </c>
    </row>
    <row r="14" spans="1:11">
      <c r="A14" s="72" t="s">
        <v>191</v>
      </c>
      <c r="B14" s="107">
        <v>95.820587013234359</v>
      </c>
      <c r="C14" s="107">
        <v>114.37706164041721</v>
      </c>
      <c r="D14" s="107">
        <v>115.24364165499331</v>
      </c>
      <c r="E14" s="107"/>
      <c r="F14" s="107"/>
      <c r="G14" s="107"/>
      <c r="H14" s="91">
        <f t="shared" si="0"/>
        <v>0.20270231322081461</v>
      </c>
      <c r="I14" s="82">
        <f t="shared" si="1"/>
        <v>19.423054641758952</v>
      </c>
      <c r="J14" s="82">
        <f t="shared" si="2"/>
        <v>0.86658001457610112</v>
      </c>
      <c r="K14" s="82">
        <f t="shared" si="3"/>
        <v>0</v>
      </c>
    </row>
    <row r="15" spans="1:11">
      <c r="A15" s="72" t="s">
        <v>192</v>
      </c>
      <c r="B15" s="107">
        <v>94.183752394873466</v>
      </c>
      <c r="C15" s="107">
        <v>118.42551107434932</v>
      </c>
      <c r="D15" s="107">
        <v>118.73535222780018</v>
      </c>
      <c r="E15" s="107"/>
      <c r="F15" s="107"/>
      <c r="G15" s="107"/>
      <c r="H15" s="91">
        <f t="shared" si="0"/>
        <v>0.26067765626911976</v>
      </c>
      <c r="I15" s="82">
        <f t="shared" si="1"/>
        <v>24.551599832926712</v>
      </c>
      <c r="J15" s="82">
        <f t="shared" si="2"/>
        <v>0.30984115345086138</v>
      </c>
      <c r="K15" s="82">
        <f t="shared" si="3"/>
        <v>0</v>
      </c>
    </row>
    <row r="16" spans="1:11">
      <c r="A16" s="72" t="s">
        <v>193</v>
      </c>
      <c r="B16" s="107">
        <v>102.37244891376112</v>
      </c>
      <c r="C16" s="107">
        <v>120.22795428923159</v>
      </c>
      <c r="D16" s="107">
        <v>123.22780142710427</v>
      </c>
      <c r="E16" s="107"/>
      <c r="F16" s="107"/>
      <c r="G16" s="107"/>
      <c r="H16" s="91">
        <f t="shared" si="0"/>
        <v>0.20372036358055443</v>
      </c>
      <c r="I16" s="82">
        <f t="shared" si="1"/>
        <v>20.855352513343149</v>
      </c>
      <c r="J16" s="82">
        <f t="shared" si="2"/>
        <v>2.9998471378726776</v>
      </c>
      <c r="K16" s="82">
        <f t="shared" si="3"/>
        <v>0</v>
      </c>
    </row>
    <row r="17" spans="1:11">
      <c r="A17" s="72" t="s">
        <v>194</v>
      </c>
      <c r="B17" s="107">
        <v>98.052735505463147</v>
      </c>
      <c r="C17" s="107">
        <v>117.44937879069229</v>
      </c>
      <c r="D17" s="107">
        <v>117.60633293227158</v>
      </c>
      <c r="E17" s="107"/>
      <c r="F17" s="107"/>
      <c r="G17" s="107"/>
      <c r="H17" s="91">
        <f t="shared" si="0"/>
        <v>0.19941919341678113</v>
      </c>
      <c r="I17" s="82">
        <f t="shared" si="1"/>
        <v>19.553597426808437</v>
      </c>
      <c r="J17" s="82">
        <f t="shared" si="2"/>
        <v>0.15695414157929122</v>
      </c>
      <c r="K17" s="82">
        <f t="shared" si="3"/>
        <v>0</v>
      </c>
    </row>
    <row r="18" spans="1:11">
      <c r="A18" s="72" t="s">
        <v>195</v>
      </c>
      <c r="B18" s="107">
        <v>115.65034067476709</v>
      </c>
      <c r="C18" s="107">
        <v>138.45181483069237</v>
      </c>
      <c r="D18" s="107">
        <v>139.27443905572929</v>
      </c>
      <c r="E18" s="107"/>
      <c r="F18" s="107"/>
      <c r="G18" s="107"/>
      <c r="H18" s="91">
        <f t="shared" si="0"/>
        <v>0.20427175781001886</v>
      </c>
      <c r="I18" s="82">
        <f t="shared" si="1"/>
        <v>23.624098380962195</v>
      </c>
      <c r="J18" s="82">
        <f t="shared" si="2"/>
        <v>0.82262422503691823</v>
      </c>
      <c r="K18" s="82">
        <f t="shared" si="3"/>
        <v>0</v>
      </c>
    </row>
    <row r="19" spans="1:11">
      <c r="A19" s="72" t="s">
        <v>196</v>
      </c>
      <c r="B19" s="107">
        <v>111.34475101115389</v>
      </c>
      <c r="C19" s="107">
        <v>132.91667431303674</v>
      </c>
      <c r="D19" s="107">
        <v>135.30813443304467</v>
      </c>
      <c r="E19" s="107"/>
      <c r="F19" s="107"/>
      <c r="G19" s="107"/>
      <c r="H19" s="91">
        <f t="shared" si="0"/>
        <v>0.21521789940048691</v>
      </c>
      <c r="I19" s="82">
        <f t="shared" si="1"/>
        <v>23.963383421890782</v>
      </c>
      <c r="J19" s="82">
        <f t="shared" si="2"/>
        <v>2.3914601200079346</v>
      </c>
      <c r="K19" s="82">
        <f t="shared" si="3"/>
        <v>0</v>
      </c>
    </row>
    <row r="20" spans="1:11">
      <c r="A20" s="72" t="s">
        <v>197</v>
      </c>
      <c r="B20" s="107">
        <v>108.19028352869341</v>
      </c>
      <c r="C20" s="107">
        <v>130.70680064136354</v>
      </c>
      <c r="D20" s="107">
        <v>128.69292324366671</v>
      </c>
      <c r="E20" s="107"/>
      <c r="F20" s="107"/>
      <c r="G20" s="107"/>
      <c r="H20" s="91">
        <f t="shared" si="0"/>
        <v>0.18950537004125462</v>
      </c>
      <c r="I20" s="82">
        <f t="shared" si="1"/>
        <v>20.502639714973299</v>
      </c>
      <c r="J20" s="82">
        <f t="shared" si="2"/>
        <v>-2.0138773976968309</v>
      </c>
      <c r="K20" s="82">
        <f t="shared" si="3"/>
        <v>0</v>
      </c>
    </row>
    <row r="21" spans="1:11">
      <c r="A21" s="72" t="s">
        <v>198</v>
      </c>
      <c r="B21" s="107">
        <v>93.090658365062964</v>
      </c>
      <c r="C21" s="107">
        <v>114.79392440804195</v>
      </c>
      <c r="D21" s="107">
        <v>114.04617421804785</v>
      </c>
      <c r="E21" s="107"/>
      <c r="F21" s="107"/>
      <c r="G21" s="107"/>
      <c r="H21" s="91">
        <f t="shared" si="0"/>
        <v>0.22510868674712819</v>
      </c>
      <c r="I21" s="82">
        <f t="shared" si="1"/>
        <v>20.955515852984888</v>
      </c>
      <c r="J21" s="82">
        <f t="shared" si="2"/>
        <v>-0.74775018999409326</v>
      </c>
      <c r="K21" s="82">
        <f t="shared" si="3"/>
        <v>0</v>
      </c>
    </row>
    <row r="22" spans="1:11">
      <c r="A22" s="72" t="s">
        <v>199</v>
      </c>
      <c r="B22" s="107">
        <v>94.183507806093431</v>
      </c>
      <c r="C22" s="107">
        <v>114.03936815942443</v>
      </c>
      <c r="D22" s="107">
        <v>114.26903054436215</v>
      </c>
      <c r="E22" s="107"/>
      <c r="F22" s="107"/>
      <c r="G22" s="107"/>
      <c r="H22" s="91">
        <f t="shared" si="0"/>
        <v>0.21325944643749231</v>
      </c>
      <c r="I22" s="82">
        <f t="shared" si="1"/>
        <v>20.085522738268722</v>
      </c>
      <c r="J22" s="82">
        <f t="shared" si="2"/>
        <v>0.22966238493772551</v>
      </c>
      <c r="K22" s="82">
        <f t="shared" si="3"/>
        <v>0</v>
      </c>
    </row>
    <row r="23" spans="1:11">
      <c r="A23" s="72" t="s">
        <v>112</v>
      </c>
      <c r="B23" s="107">
        <v>96.400656846194494</v>
      </c>
      <c r="C23" s="107">
        <v>116.2891119180055</v>
      </c>
      <c r="D23" s="107">
        <v>116.66977608107807</v>
      </c>
      <c r="E23" s="107"/>
      <c r="F23" s="107"/>
      <c r="G23" s="107"/>
      <c r="H23" s="91">
        <f t="shared" si="0"/>
        <v>0.21025914032123857</v>
      </c>
      <c r="I23" s="82">
        <f t="shared" si="1"/>
        <v>20.269119234883576</v>
      </c>
      <c r="J23" s="82">
        <f t="shared" si="2"/>
        <v>0.38066416307256645</v>
      </c>
      <c r="K23" s="82">
        <f t="shared" si="3"/>
        <v>0</v>
      </c>
    </row>
    <row r="24" spans="1:11">
      <c r="A24" s="72" t="s">
        <v>201</v>
      </c>
      <c r="B24" s="107">
        <v>94.591484405852583</v>
      </c>
      <c r="C24" s="107">
        <v>115.2435821587179</v>
      </c>
      <c r="D24" s="107">
        <v>114.36217308223564</v>
      </c>
      <c r="E24" s="107"/>
      <c r="F24" s="107"/>
      <c r="G24" s="107"/>
      <c r="H24" s="91">
        <f t="shared" si="0"/>
        <v>0.2090112952615828</v>
      </c>
      <c r="I24" s="82">
        <f t="shared" si="1"/>
        <v>19.77068867638306</v>
      </c>
      <c r="J24" s="82">
        <f t="shared" si="2"/>
        <v>-0.88140907648225664</v>
      </c>
      <c r="K24" s="82">
        <f t="shared" si="3"/>
        <v>0</v>
      </c>
    </row>
    <row r="25" spans="1:11">
      <c r="A25" s="72" t="s">
        <v>202</v>
      </c>
      <c r="B25" s="107">
        <v>99.64025677085283</v>
      </c>
      <c r="C25" s="107">
        <v>117.92328873690623</v>
      </c>
      <c r="D25" s="107">
        <v>119.54120247216022</v>
      </c>
      <c r="E25" s="107"/>
      <c r="F25" s="107"/>
      <c r="G25" s="107"/>
      <c r="H25" s="91">
        <f t="shared" si="0"/>
        <v>0.19972796484331118</v>
      </c>
      <c r="I25" s="82">
        <f t="shared" si="1"/>
        <v>19.900945701307393</v>
      </c>
      <c r="J25" s="82">
        <f t="shared" si="2"/>
        <v>1.6179137352539925</v>
      </c>
      <c r="K25" s="82">
        <f t="shared" si="3"/>
        <v>0</v>
      </c>
    </row>
    <row r="26" spans="1:11">
      <c r="A26" s="72" t="s">
        <v>203</v>
      </c>
      <c r="B26" s="107">
        <v>114.15067200615805</v>
      </c>
      <c r="C26" s="107">
        <v>132.15240464641158</v>
      </c>
      <c r="D26" s="107">
        <v>135.53005803027224</v>
      </c>
      <c r="E26" s="107"/>
      <c r="F26" s="107"/>
      <c r="G26" s="107"/>
      <c r="H26" s="91">
        <f t="shared" si="0"/>
        <v>0.18729093441483069</v>
      </c>
      <c r="I26" s="82">
        <f t="shared" si="1"/>
        <v>21.379386024114197</v>
      </c>
      <c r="J26" s="82">
        <f t="shared" si="2"/>
        <v>3.3776533838606611</v>
      </c>
      <c r="K26" s="82">
        <f t="shared" si="3"/>
        <v>0</v>
      </c>
    </row>
    <row r="27" spans="1:11">
      <c r="A27" s="72" t="s">
        <v>204</v>
      </c>
      <c r="B27" s="107">
        <v>104.52756901830477</v>
      </c>
      <c r="C27" s="107">
        <v>126.42295778676066</v>
      </c>
      <c r="D27" s="107">
        <v>124.86944056335706</v>
      </c>
      <c r="E27" s="107"/>
      <c r="F27" s="107"/>
      <c r="G27" s="107"/>
      <c r="H27" s="91">
        <f t="shared" si="0"/>
        <v>0.19460771675929855</v>
      </c>
      <c r="I27" s="82">
        <f t="shared" si="1"/>
        <v>20.341871545052285</v>
      </c>
      <c r="J27" s="82">
        <f t="shared" si="2"/>
        <v>-1.5535172234036025</v>
      </c>
      <c r="K27" s="82">
        <f t="shared" si="3"/>
        <v>0</v>
      </c>
    </row>
    <row r="28" spans="1:11">
      <c r="A28" s="72" t="s">
        <v>205</v>
      </c>
      <c r="B28" s="107">
        <v>124.68039035997955</v>
      </c>
      <c r="C28" s="107">
        <v>147.50228305452134</v>
      </c>
      <c r="D28" s="107">
        <v>146.42644739806721</v>
      </c>
      <c r="E28" s="107"/>
      <c r="F28" s="107"/>
      <c r="G28" s="107"/>
      <c r="H28" s="91">
        <f t="shared" si="0"/>
        <v>0.17441441252551451</v>
      </c>
      <c r="I28" s="82">
        <f t="shared" si="1"/>
        <v>21.746057038087656</v>
      </c>
      <c r="J28" s="82">
        <f t="shared" si="2"/>
        <v>-1.0758356564541316</v>
      </c>
      <c r="K28" s="82">
        <f t="shared" si="3"/>
        <v>0</v>
      </c>
    </row>
    <row r="29" spans="1:11">
      <c r="A29" s="72" t="s">
        <v>206</v>
      </c>
      <c r="B29" s="107">
        <v>96.187545264234771</v>
      </c>
      <c r="C29" s="107">
        <v>116.13895961020529</v>
      </c>
      <c r="D29" s="107">
        <v>118.08880733063148</v>
      </c>
      <c r="E29" s="107"/>
      <c r="F29" s="107"/>
      <c r="G29" s="107"/>
      <c r="H29" s="91">
        <f t="shared" si="0"/>
        <v>0.22769332564036454</v>
      </c>
      <c r="I29" s="82">
        <f t="shared" si="1"/>
        <v>21.901262066396711</v>
      </c>
      <c r="J29" s="82">
        <f t="shared" si="2"/>
        <v>1.9498477204261917</v>
      </c>
      <c r="K29" s="82">
        <f t="shared" si="3"/>
        <v>0</v>
      </c>
    </row>
    <row r="30" spans="1:11">
      <c r="A30" s="72" t="s">
        <v>207</v>
      </c>
      <c r="B30" s="107">
        <v>89.582731511153838</v>
      </c>
      <c r="C30" s="107">
        <v>109.70020195244287</v>
      </c>
      <c r="D30" s="107">
        <v>109.77108046894328</v>
      </c>
      <c r="E30" s="107"/>
      <c r="F30" s="107"/>
      <c r="G30" s="107"/>
      <c r="H30" s="91">
        <f t="shared" si="0"/>
        <v>0.22535982791812748</v>
      </c>
      <c r="I30" s="82">
        <f t="shared" si="1"/>
        <v>20.188348957789444</v>
      </c>
      <c r="J30" s="82">
        <f t="shared" si="2"/>
        <v>7.0878516500414435E-2</v>
      </c>
      <c r="K30" s="82">
        <f t="shared" si="3"/>
        <v>0</v>
      </c>
    </row>
    <row r="31" spans="1:11">
      <c r="A31" s="72" t="s">
        <v>208</v>
      </c>
      <c r="B31" s="107">
        <v>103.12100123513113</v>
      </c>
      <c r="C31" s="107">
        <v>123.97002351148747</v>
      </c>
      <c r="D31" s="107">
        <v>124.51134422897877</v>
      </c>
      <c r="E31" s="107"/>
      <c r="F31" s="107"/>
      <c r="G31" s="107"/>
      <c r="H31" s="91">
        <f t="shared" si="0"/>
        <v>0.20742955108702343</v>
      </c>
      <c r="I31" s="82">
        <f t="shared" si="1"/>
        <v>21.390342993847639</v>
      </c>
      <c r="J31" s="82">
        <f t="shared" si="2"/>
        <v>0.54132071749130262</v>
      </c>
      <c r="K31" s="82">
        <f t="shared" si="3"/>
        <v>0</v>
      </c>
    </row>
    <row r="32" spans="1:11">
      <c r="A32" s="72" t="s">
        <v>209</v>
      </c>
      <c r="B32" s="107">
        <v>90.873843298988191</v>
      </c>
      <c r="C32" s="107">
        <v>111.04187087357911</v>
      </c>
      <c r="D32" s="107">
        <v>108.92873333616852</v>
      </c>
      <c r="E32" s="107"/>
      <c r="F32" s="107"/>
      <c r="G32" s="107"/>
      <c r="H32" s="91">
        <f t="shared" si="0"/>
        <v>0.19868082367526932</v>
      </c>
      <c r="I32" s="82">
        <f t="shared" si="1"/>
        <v>18.054890037180328</v>
      </c>
      <c r="J32" s="82">
        <f t="shared" si="2"/>
        <v>-2.1131375374105943</v>
      </c>
      <c r="K32" s="82">
        <f t="shared" si="3"/>
        <v>0</v>
      </c>
    </row>
    <row r="33" spans="1:11">
      <c r="A33" s="72" t="s">
        <v>210</v>
      </c>
      <c r="B33" s="107">
        <v>103.96776503023754</v>
      </c>
      <c r="C33" s="107">
        <v>121.98856299739742</v>
      </c>
      <c r="D33" s="107">
        <v>125.41799274507061</v>
      </c>
      <c r="E33" s="107"/>
      <c r="F33" s="107"/>
      <c r="G33" s="107"/>
      <c r="H33" s="91">
        <f t="shared" si="0"/>
        <v>0.20631613758932463</v>
      </c>
      <c r="I33" s="82">
        <f t="shared" si="1"/>
        <v>21.450227714833062</v>
      </c>
      <c r="J33" s="82">
        <f t="shared" si="2"/>
        <v>3.4294297476731828</v>
      </c>
      <c r="K33" s="82">
        <f t="shared" si="3"/>
        <v>0</v>
      </c>
    </row>
    <row r="34" spans="1:11">
      <c r="A34" s="72" t="s">
        <v>212</v>
      </c>
      <c r="B34" s="107">
        <v>100.17432226136005</v>
      </c>
      <c r="C34" s="107">
        <v>119.1181386949707</v>
      </c>
      <c r="D34" s="107">
        <v>119.64497026426814</v>
      </c>
      <c r="E34" s="107"/>
      <c r="F34" s="107"/>
      <c r="G34" s="107"/>
      <c r="H34" s="91">
        <f t="shared" si="0"/>
        <v>0.19436765393938132</v>
      </c>
      <c r="I34" s="82">
        <f t="shared" si="1"/>
        <v>19.470648002908092</v>
      </c>
      <c r="J34" s="82">
        <f t="shared" si="2"/>
        <v>0.52683156929744257</v>
      </c>
      <c r="K34" s="82">
        <f t="shared" si="3"/>
        <v>0</v>
      </c>
    </row>
    <row r="35" spans="1:11">
      <c r="A35" s="72" t="s">
        <v>230</v>
      </c>
      <c r="B35" s="107">
        <v>99.602650164305857</v>
      </c>
      <c r="C35" s="107">
        <v>122.17058140367843</v>
      </c>
      <c r="D35" s="107">
        <v>120.51125813492493</v>
      </c>
      <c r="E35" s="107"/>
      <c r="F35" s="107"/>
      <c r="G35" s="107"/>
      <c r="H35" s="91">
        <f t="shared" si="0"/>
        <v>0.20992019726511249</v>
      </c>
      <c r="I35" s="82">
        <f t="shared" si="1"/>
        <v>20.908607970619073</v>
      </c>
      <c r="J35" s="82">
        <f t="shared" si="2"/>
        <v>-1.6593232687534964</v>
      </c>
      <c r="K35" s="82">
        <f t="shared" si="3"/>
        <v>0</v>
      </c>
    </row>
    <row r="36" spans="1:11">
      <c r="A36" s="72" t="s">
        <v>213</v>
      </c>
      <c r="B36" s="107">
        <v>125.74491384241891</v>
      </c>
      <c r="C36" s="107">
        <v>150.73797830234022</v>
      </c>
      <c r="D36" s="107">
        <v>153.25686428170951</v>
      </c>
      <c r="E36" s="107"/>
      <c r="F36" s="107"/>
      <c r="G36" s="107"/>
      <c r="H36" s="91">
        <f t="shared" si="0"/>
        <v>0.21879175545635224</v>
      </c>
      <c r="I36" s="82">
        <f t="shared" si="1"/>
        <v>27.511950439290601</v>
      </c>
      <c r="J36" s="82">
        <f t="shared" si="2"/>
        <v>2.518885979369287</v>
      </c>
      <c r="K36" s="82">
        <f t="shared" si="3"/>
        <v>0</v>
      </c>
    </row>
    <row r="37" spans="1:11">
      <c r="A37" s="72" t="s">
        <v>214</v>
      </c>
      <c r="B37" s="107">
        <v>115.39561347378006</v>
      </c>
      <c r="C37" s="107">
        <v>137.14512762993758</v>
      </c>
      <c r="D37" s="107">
        <v>139.66801019940871</v>
      </c>
      <c r="E37" s="107"/>
      <c r="F37" s="107"/>
      <c r="G37" s="107"/>
      <c r="H37" s="91">
        <f t="shared" si="0"/>
        <v>0.21034072262325443</v>
      </c>
      <c r="I37" s="82">
        <f t="shared" si="1"/>
        <v>24.272396725628653</v>
      </c>
      <c r="J37" s="82">
        <f t="shared" si="2"/>
        <v>2.5228825694711361</v>
      </c>
      <c r="K37" s="82">
        <f t="shared" si="3"/>
        <v>0</v>
      </c>
    </row>
    <row r="38" spans="1:11">
      <c r="A38" s="72" t="s">
        <v>218</v>
      </c>
      <c r="B38" s="107">
        <v>102.28557894314311</v>
      </c>
      <c r="C38" s="107">
        <v>126.48532800079552</v>
      </c>
      <c r="D38" s="107">
        <v>126.28111277333588</v>
      </c>
      <c r="E38" s="107"/>
      <c r="F38" s="107"/>
      <c r="G38" s="107"/>
      <c r="H38" s="91">
        <f t="shared" si="0"/>
        <v>0.234593518246898</v>
      </c>
      <c r="I38" s="82">
        <f t="shared" si="1"/>
        <v>23.99553383019277</v>
      </c>
      <c r="J38" s="82">
        <f t="shared" si="2"/>
        <v>-0.20421522745964182</v>
      </c>
      <c r="K38" s="82">
        <f t="shared" si="3"/>
        <v>0</v>
      </c>
    </row>
    <row r="39" spans="1:11">
      <c r="A39" s="72" t="s">
        <v>219</v>
      </c>
      <c r="B39" s="107">
        <v>102.25298531340968</v>
      </c>
      <c r="C39" s="107">
        <v>120.84996980953451</v>
      </c>
      <c r="D39" s="107">
        <v>122.0985877887188</v>
      </c>
      <c r="E39" s="107"/>
      <c r="F39" s="107"/>
      <c r="G39" s="107"/>
      <c r="H39" s="91">
        <f t="shared" si="0"/>
        <v>0.19408335526323772</v>
      </c>
      <c r="I39" s="82">
        <f t="shared" si="1"/>
        <v>19.845602475309121</v>
      </c>
      <c r="J39" s="82">
        <f t="shared" si="2"/>
        <v>1.2486179791842886</v>
      </c>
      <c r="K39" s="82">
        <f t="shared" si="3"/>
        <v>0</v>
      </c>
    </row>
    <row r="40" spans="1:11">
      <c r="A40" s="72" t="s">
        <v>220</v>
      </c>
      <c r="B40" s="107">
        <v>102.86069833308792</v>
      </c>
      <c r="C40" s="107">
        <v>125.965215707748</v>
      </c>
      <c r="D40" s="107">
        <v>125.48013253660983</v>
      </c>
      <c r="E40" s="107"/>
      <c r="F40" s="107"/>
      <c r="G40" s="107"/>
      <c r="H40" s="91">
        <f t="shared" si="0"/>
        <v>0.21990356443308098</v>
      </c>
      <c r="I40" s="82">
        <f t="shared" si="1"/>
        <v>22.619434203521905</v>
      </c>
      <c r="J40" s="82">
        <f t="shared" si="2"/>
        <v>-0.48508317113817156</v>
      </c>
      <c r="K40" s="82">
        <f t="shared" si="3"/>
        <v>0</v>
      </c>
    </row>
    <row r="41" spans="1:11">
      <c r="A41" s="72" t="s">
        <v>130</v>
      </c>
      <c r="B41" s="107">
        <v>113.60862685228584</v>
      </c>
      <c r="C41" s="107">
        <v>139.43618292909994</v>
      </c>
      <c r="D41" s="107">
        <v>138.75116173013606</v>
      </c>
      <c r="E41" s="107"/>
      <c r="F41" s="107"/>
      <c r="G41" s="107"/>
      <c r="H41" s="91">
        <f t="shared" si="0"/>
        <v>0.22130832467978509</v>
      </c>
      <c r="I41" s="82">
        <f t="shared" si="1"/>
        <v>25.142534877850224</v>
      </c>
      <c r="J41" s="82">
        <f t="shared" si="2"/>
        <v>-0.68502119896388081</v>
      </c>
      <c r="K41" s="82">
        <f t="shared" si="3"/>
        <v>0</v>
      </c>
    </row>
    <row r="42" spans="1:11">
      <c r="A42" s="72" t="s">
        <v>223</v>
      </c>
      <c r="B42" s="107">
        <v>101.03912491406128</v>
      </c>
      <c r="C42" s="107">
        <v>120.61430558552404</v>
      </c>
      <c r="D42" s="107">
        <v>121.61774862709871</v>
      </c>
      <c r="E42" s="107"/>
      <c r="F42" s="107"/>
      <c r="G42" s="107"/>
      <c r="H42" s="91">
        <f t="shared" si="0"/>
        <v>0.20366985294598067</v>
      </c>
      <c r="I42" s="82">
        <f t="shared" si="1"/>
        <v>20.57862371303743</v>
      </c>
      <c r="J42" s="82">
        <f t="shared" si="2"/>
        <v>1.0034430415746698</v>
      </c>
      <c r="K42" s="82">
        <f t="shared" si="3"/>
        <v>0</v>
      </c>
    </row>
    <row r="43" spans="1:11">
      <c r="A43" s="72" t="s">
        <v>224</v>
      </c>
      <c r="B43" s="107">
        <v>139.07600596159574</v>
      </c>
      <c r="C43" s="107">
        <v>165.09272390072488</v>
      </c>
      <c r="D43" s="107">
        <v>168.09207193935958</v>
      </c>
      <c r="E43" s="107"/>
      <c r="F43" s="107"/>
      <c r="G43" s="107"/>
      <c r="H43" s="91">
        <f t="shared" si="0"/>
        <v>0.20863459356013073</v>
      </c>
      <c r="I43" s="82">
        <f t="shared" si="1"/>
        <v>29.016065977763844</v>
      </c>
      <c r="J43" s="82">
        <f t="shared" si="2"/>
        <v>2.9993480386347073</v>
      </c>
      <c r="K43" s="82">
        <f t="shared" si="3"/>
        <v>0</v>
      </c>
    </row>
    <row r="44" spans="1:11">
      <c r="A44" s="72" t="s">
        <v>225</v>
      </c>
      <c r="B44" s="107">
        <v>97.384793634368165</v>
      </c>
      <c r="C44" s="107">
        <v>116.94248292382497</v>
      </c>
      <c r="D44" s="107">
        <v>117.50273213557116</v>
      </c>
      <c r="E44" s="107"/>
      <c r="F44" s="107"/>
      <c r="G44" s="107"/>
      <c r="H44" s="91">
        <f t="shared" si="0"/>
        <v>0.20658192876329265</v>
      </c>
      <c r="I44" s="82">
        <f t="shared" si="1"/>
        <v>20.117938501203</v>
      </c>
      <c r="J44" s="82">
        <f t="shared" si="2"/>
        <v>0.56024921174619635</v>
      </c>
      <c r="K44" s="82">
        <f t="shared" si="3"/>
        <v>0</v>
      </c>
    </row>
    <row r="45" spans="1:11">
      <c r="A45" s="72" t="s">
        <v>226</v>
      </c>
      <c r="B45" s="107">
        <v>106.25146185624628</v>
      </c>
      <c r="C45" s="107">
        <v>126.80758424737735</v>
      </c>
      <c r="D45" s="107">
        <v>126.47142894849318</v>
      </c>
      <c r="E45" s="107"/>
      <c r="F45" s="107"/>
      <c r="G45" s="107"/>
      <c r="H45" s="91">
        <f t="shared" si="0"/>
        <v>0.19030295432173594</v>
      </c>
      <c r="I45" s="82">
        <f t="shared" si="1"/>
        <v>20.219967092246904</v>
      </c>
      <c r="J45" s="82">
        <f t="shared" si="2"/>
        <v>-0.33615529888416518</v>
      </c>
      <c r="K45" s="82">
        <f t="shared" si="3"/>
        <v>0</v>
      </c>
    </row>
    <row r="46" spans="1:11">
      <c r="A46" s="72" t="s">
        <v>227</v>
      </c>
      <c r="B46" s="107">
        <v>93.765853557217113</v>
      </c>
      <c r="C46" s="107">
        <v>112.98619201497114</v>
      </c>
      <c r="D46" s="107">
        <v>114.66009286158315</v>
      </c>
      <c r="E46" s="107"/>
      <c r="F46" s="107"/>
      <c r="G46" s="107"/>
      <c r="H46" s="91">
        <f t="shared" si="0"/>
        <v>0.22283420362206918</v>
      </c>
      <c r="I46" s="82">
        <f t="shared" si="1"/>
        <v>20.894239304366039</v>
      </c>
      <c r="J46" s="82">
        <f t="shared" si="2"/>
        <v>1.673900846612014</v>
      </c>
      <c r="K46" s="82">
        <f t="shared" si="3"/>
        <v>0</v>
      </c>
    </row>
    <row r="47" spans="1:11">
      <c r="A47" s="72" t="s">
        <v>228</v>
      </c>
      <c r="B47" s="107">
        <v>111.50124840742188</v>
      </c>
      <c r="C47" s="107">
        <v>134.40024962171833</v>
      </c>
      <c r="D47" s="107">
        <v>136.17242850615773</v>
      </c>
      <c r="E47" s="107"/>
      <c r="F47" s="107"/>
      <c r="G47" s="107"/>
      <c r="H47" s="91">
        <f t="shared" si="0"/>
        <v>0.22126371185180069</v>
      </c>
      <c r="I47" s="82">
        <f t="shared" si="1"/>
        <v>24.671180098735846</v>
      </c>
      <c r="J47" s="82">
        <f t="shared" si="2"/>
        <v>1.7721788844393984</v>
      </c>
      <c r="K47" s="82">
        <f t="shared" si="3"/>
        <v>0</v>
      </c>
    </row>
    <row r="48" spans="1:11">
      <c r="A48" s="72" t="s">
        <v>279</v>
      </c>
      <c r="B48" s="107">
        <v>97.33106219583108</v>
      </c>
      <c r="C48" s="107">
        <v>116.07114461663967</v>
      </c>
      <c r="D48" s="107">
        <v>116.15924100190992</v>
      </c>
      <c r="E48" s="107"/>
      <c r="F48" s="107"/>
      <c r="G48" s="107"/>
      <c r="H48" s="91">
        <f t="shared" si="0"/>
        <v>0.19344470697541913</v>
      </c>
      <c r="I48" s="82">
        <f t="shared" si="1"/>
        <v>18.828178806078839</v>
      </c>
      <c r="J48" s="82">
        <f t="shared" si="2"/>
        <v>8.8096385270247879E-2</v>
      </c>
      <c r="K48" s="82">
        <f t="shared" si="3"/>
        <v>0</v>
      </c>
    </row>
    <row r="49" spans="1:11">
      <c r="A49" s="72" t="s">
        <v>229</v>
      </c>
      <c r="B49" s="107">
        <v>87.954944860546689</v>
      </c>
      <c r="C49" s="107">
        <v>107.45208348603886</v>
      </c>
      <c r="D49" s="107">
        <v>108.55197675172086</v>
      </c>
      <c r="E49" s="107"/>
      <c r="F49" s="107"/>
      <c r="G49" s="107"/>
      <c r="H49" s="91">
        <f t="shared" si="0"/>
        <v>0.23417707695492207</v>
      </c>
      <c r="I49" s="82">
        <f t="shared" si="1"/>
        <v>20.597031891174169</v>
      </c>
      <c r="J49" s="82">
        <f t="shared" si="2"/>
        <v>1.0998932656819989</v>
      </c>
      <c r="K49" s="82">
        <f t="shared" si="3"/>
        <v>0</v>
      </c>
    </row>
    <row r="50" spans="1:11">
      <c r="A50" s="72" t="s">
        <v>231</v>
      </c>
      <c r="B50" s="107">
        <v>102.69798145434879</v>
      </c>
      <c r="C50" s="107">
        <v>118.35956904173845</v>
      </c>
      <c r="D50" s="107">
        <v>124.26979797831457</v>
      </c>
      <c r="E50" s="107"/>
      <c r="F50" s="107"/>
      <c r="G50" s="107"/>
      <c r="H50" s="91">
        <f t="shared" si="0"/>
        <v>0.21005102747374702</v>
      </c>
      <c r="I50" s="82">
        <f t="shared" si="1"/>
        <v>21.571816523965779</v>
      </c>
      <c r="J50" s="82">
        <f t="shared" si="2"/>
        <v>5.910228936576118</v>
      </c>
      <c r="K50" s="82">
        <f t="shared" si="3"/>
        <v>0</v>
      </c>
    </row>
    <row r="51" spans="1:11">
      <c r="A51" s="72" t="s">
        <v>232</v>
      </c>
      <c r="B51" s="107">
        <v>95.603624730031129</v>
      </c>
      <c r="C51" s="107">
        <v>118.86994435379924</v>
      </c>
      <c r="D51" s="107">
        <v>118.9824316086941</v>
      </c>
      <c r="E51" s="107"/>
      <c r="F51" s="107"/>
      <c r="G51" s="107"/>
      <c r="H51" s="91">
        <f t="shared" si="0"/>
        <v>0.24453891727098073</v>
      </c>
      <c r="I51" s="82">
        <f t="shared" si="1"/>
        <v>23.378806878662971</v>
      </c>
      <c r="J51" s="82">
        <f t="shared" si="2"/>
        <v>0.11248725489485878</v>
      </c>
      <c r="K51" s="82">
        <f t="shared" si="3"/>
        <v>0</v>
      </c>
    </row>
    <row r="52" spans="1:11">
      <c r="A52" s="72" t="s">
        <v>233</v>
      </c>
      <c r="B52" s="107">
        <v>90.517539881305012</v>
      </c>
      <c r="C52" s="107">
        <v>107.83723758275572</v>
      </c>
      <c r="D52" s="107">
        <v>110.79464416716971</v>
      </c>
      <c r="E52" s="107"/>
      <c r="F52" s="107"/>
      <c r="G52" s="107"/>
      <c r="H52" s="91">
        <f t="shared" si="0"/>
        <v>0.22401298480332005</v>
      </c>
      <c r="I52" s="82">
        <f t="shared" si="1"/>
        <v>20.277104285864695</v>
      </c>
      <c r="J52" s="82">
        <f t="shared" si="2"/>
        <v>2.9574065844139881</v>
      </c>
      <c r="K52" s="82">
        <f t="shared" si="3"/>
        <v>0</v>
      </c>
    </row>
    <row r="53" spans="1:11">
      <c r="A53" s="72" t="s">
        <v>234</v>
      </c>
      <c r="B53" s="107">
        <v>92.815629462116391</v>
      </c>
      <c r="C53" s="107">
        <v>113.39283757584781</v>
      </c>
      <c r="D53" s="107">
        <v>113.53387432307346</v>
      </c>
      <c r="E53" s="107"/>
      <c r="F53" s="107"/>
      <c r="G53" s="107"/>
      <c r="H53" s="91">
        <f t="shared" si="0"/>
        <v>0.22321935412196311</v>
      </c>
      <c r="I53" s="82">
        <f t="shared" si="1"/>
        <v>20.718244860957071</v>
      </c>
      <c r="J53" s="82">
        <f t="shared" si="2"/>
        <v>0.14103674722565529</v>
      </c>
      <c r="K53" s="82">
        <f t="shared" si="3"/>
        <v>0</v>
      </c>
    </row>
    <row r="54" spans="1:11">
      <c r="A54" s="72" t="s">
        <v>235</v>
      </c>
      <c r="B54" s="107">
        <v>89.389097060436342</v>
      </c>
      <c r="C54" s="107">
        <v>107.40815852731072</v>
      </c>
      <c r="D54" s="107">
        <v>108.41052424934402</v>
      </c>
      <c r="E54" s="107"/>
      <c r="F54" s="107"/>
      <c r="G54" s="107"/>
      <c r="H54" s="91">
        <f t="shared" si="0"/>
        <v>0.21279359356373423</v>
      </c>
      <c r="I54" s="82">
        <f t="shared" si="1"/>
        <v>19.02142718890768</v>
      </c>
      <c r="J54" s="82">
        <f t="shared" si="2"/>
        <v>1.0023657220333035</v>
      </c>
      <c r="K54" s="82">
        <f t="shared" si="3"/>
        <v>0</v>
      </c>
    </row>
    <row r="55" spans="1:11">
      <c r="A55" s="72" t="s">
        <v>237</v>
      </c>
      <c r="B55" s="107">
        <v>112.86190074609746</v>
      </c>
      <c r="C55" s="107">
        <v>129.97892532239331</v>
      </c>
      <c r="D55" s="107">
        <v>121.87757581711125</v>
      </c>
      <c r="E55" s="107"/>
      <c r="F55" s="107"/>
      <c r="G55" s="107"/>
      <c r="H55" s="91">
        <f t="shared" si="0"/>
        <v>7.9882360756054635E-2</v>
      </c>
      <c r="I55" s="82">
        <f t="shared" si="1"/>
        <v>9.0156750710137885</v>
      </c>
      <c r="J55" s="82">
        <f t="shared" si="2"/>
        <v>-8.1013495052820588</v>
      </c>
      <c r="K55" s="82">
        <f t="shared" si="3"/>
        <v>0</v>
      </c>
    </row>
    <row r="56" spans="1:11">
      <c r="A56" s="72" t="s">
        <v>238</v>
      </c>
      <c r="B56" s="107">
        <v>112.42498761186951</v>
      </c>
      <c r="C56" s="107">
        <v>133.44031165212775</v>
      </c>
      <c r="D56" s="107">
        <v>135.87757169950581</v>
      </c>
      <c r="E56" s="107"/>
      <c r="F56" s="107"/>
      <c r="G56" s="107"/>
      <c r="H56" s="91">
        <f t="shared" si="0"/>
        <v>0.20860650808877865</v>
      </c>
      <c r="I56" s="82">
        <f t="shared" si="1"/>
        <v>23.452584087636296</v>
      </c>
      <c r="J56" s="82">
        <f t="shared" si="2"/>
        <v>2.4372600473780608</v>
      </c>
      <c r="K56" s="82">
        <f t="shared" si="3"/>
        <v>0</v>
      </c>
    </row>
    <row r="57" spans="1:11">
      <c r="A57" s="72" t="s">
        <v>239</v>
      </c>
      <c r="B57" s="107">
        <v>96.995089320390136</v>
      </c>
      <c r="C57" s="107">
        <v>117.94218060946294</v>
      </c>
      <c r="D57" s="107">
        <v>116.44595434034858</v>
      </c>
      <c r="E57" s="107"/>
      <c r="F57" s="107"/>
      <c r="G57" s="107"/>
      <c r="H57" s="91">
        <f t="shared" si="0"/>
        <v>0.20053453382272948</v>
      </c>
      <c r="I57" s="82">
        <f t="shared" si="1"/>
        <v>19.450865019958442</v>
      </c>
      <c r="J57" s="82">
        <f t="shared" si="2"/>
        <v>-1.4962262691143593</v>
      </c>
      <c r="K57" s="82">
        <f t="shared" si="3"/>
        <v>0</v>
      </c>
    </row>
    <row r="58" spans="1:11">
      <c r="A58" s="72" t="s">
        <v>240</v>
      </c>
      <c r="B58" s="107">
        <v>100.91130147913684</v>
      </c>
      <c r="C58" s="107">
        <v>123.53498890574186</v>
      </c>
      <c r="D58" s="107">
        <v>124.77799775341227</v>
      </c>
      <c r="E58" s="107"/>
      <c r="F58" s="107"/>
      <c r="G58" s="107"/>
      <c r="H58" s="91">
        <f t="shared" si="0"/>
        <v>0.23651162877142959</v>
      </c>
      <c r="I58" s="82">
        <f t="shared" si="1"/>
        <v>23.866696274275427</v>
      </c>
      <c r="J58" s="82">
        <f t="shared" si="2"/>
        <v>1.24300884767041</v>
      </c>
      <c r="K58" s="82">
        <f t="shared" si="3"/>
        <v>0</v>
      </c>
    </row>
    <row r="59" spans="1:11">
      <c r="A59" s="72" t="s">
        <v>241</v>
      </c>
      <c r="B59" s="107">
        <v>91.485125508008608</v>
      </c>
      <c r="C59" s="107">
        <v>111.81670784650703</v>
      </c>
      <c r="D59" s="107">
        <v>110.99751383920228</v>
      </c>
      <c r="E59" s="107"/>
      <c r="F59" s="107"/>
      <c r="G59" s="107"/>
      <c r="H59" s="91">
        <f t="shared" si="0"/>
        <v>0.21328481786348494</v>
      </c>
      <c r="I59" s="82">
        <f t="shared" si="1"/>
        <v>19.512388331193677</v>
      </c>
      <c r="J59" s="82">
        <f t="shared" si="2"/>
        <v>-0.81919400730474479</v>
      </c>
      <c r="K59" s="82">
        <f t="shared" si="3"/>
        <v>0</v>
      </c>
    </row>
    <row r="60" spans="1:11">
      <c r="A60" s="72" t="s">
        <v>242</v>
      </c>
      <c r="B60" s="107">
        <v>103.62737866814921</v>
      </c>
      <c r="C60" s="107">
        <v>124.78142974039068</v>
      </c>
      <c r="D60" s="107">
        <v>124.21116298086589</v>
      </c>
      <c r="E60" s="107"/>
      <c r="F60" s="107"/>
      <c r="G60" s="107"/>
      <c r="H60" s="91">
        <f t="shared" si="0"/>
        <v>0.19863268353658836</v>
      </c>
      <c r="I60" s="82">
        <f t="shared" si="1"/>
        <v>20.583784312716688</v>
      </c>
      <c r="J60" s="82">
        <f t="shared" si="2"/>
        <v>-0.57026675952478456</v>
      </c>
      <c r="K60" s="82">
        <f t="shared" si="3"/>
        <v>0</v>
      </c>
    </row>
    <row r="61" spans="1:11">
      <c r="A61" s="72" t="s">
        <v>245</v>
      </c>
      <c r="B61" s="107">
        <v>114.71499719463066</v>
      </c>
      <c r="C61" s="107">
        <v>141.19619583430404</v>
      </c>
      <c r="D61" s="107">
        <v>141.4055025951489</v>
      </c>
      <c r="E61" s="107"/>
      <c r="F61" s="107"/>
      <c r="G61" s="107"/>
      <c r="H61" s="91">
        <f t="shared" si="0"/>
        <v>0.23266796890762181</v>
      </c>
      <c r="I61" s="82">
        <f t="shared" si="1"/>
        <v>26.690505400518248</v>
      </c>
      <c r="J61" s="82">
        <f t="shared" si="2"/>
        <v>0.20930676084486777</v>
      </c>
      <c r="K61" s="82">
        <f t="shared" si="3"/>
        <v>0</v>
      </c>
    </row>
    <row r="62" spans="1:11">
      <c r="A62" s="72" t="s">
        <v>246</v>
      </c>
      <c r="B62" s="107">
        <v>92.634739429125915</v>
      </c>
      <c r="C62" s="107">
        <v>112.23268023810679</v>
      </c>
      <c r="D62" s="107">
        <v>111.94679041243035</v>
      </c>
      <c r="E62" s="107"/>
      <c r="F62" s="107"/>
      <c r="G62" s="107"/>
      <c r="H62" s="91">
        <f t="shared" si="0"/>
        <v>0.20847525563646588</v>
      </c>
      <c r="I62" s="82">
        <f t="shared" si="1"/>
        <v>19.312050983304431</v>
      </c>
      <c r="J62" s="82">
        <f t="shared" si="2"/>
        <v>-0.28588982567644905</v>
      </c>
      <c r="K62" s="82">
        <f t="shared" si="3"/>
        <v>0</v>
      </c>
    </row>
    <row r="63" spans="1:11">
      <c r="A63" s="72" t="s">
        <v>247</v>
      </c>
      <c r="B63" s="107">
        <v>97.346674682367436</v>
      </c>
      <c r="C63" s="107">
        <v>116.47418695392878</v>
      </c>
      <c r="D63" s="107">
        <v>116.22438565572031</v>
      </c>
      <c r="E63" s="107"/>
      <c r="F63" s="107"/>
      <c r="G63" s="107"/>
      <c r="H63" s="91">
        <f t="shared" si="0"/>
        <v>0.19392250464588523</v>
      </c>
      <c r="I63" s="82">
        <f t="shared" si="1"/>
        <v>18.877710973352876</v>
      </c>
      <c r="J63" s="82">
        <f t="shared" si="2"/>
        <v>-0.24980129820846741</v>
      </c>
      <c r="K63" s="82">
        <f t="shared" si="3"/>
        <v>0</v>
      </c>
    </row>
    <row r="64" spans="1:11">
      <c r="A64" s="72" t="s">
        <v>248</v>
      </c>
      <c r="B64" s="107">
        <v>97.007140999429268</v>
      </c>
      <c r="C64" s="107">
        <v>119.06500053517323</v>
      </c>
      <c r="D64" s="107">
        <v>122.46603484859016</v>
      </c>
      <c r="E64" s="107"/>
      <c r="F64" s="107"/>
      <c r="G64" s="107"/>
      <c r="H64" s="91">
        <f t="shared" si="0"/>
        <v>0.2624435024769019</v>
      </c>
      <c r="I64" s="82">
        <f t="shared" si="1"/>
        <v>25.458893849160887</v>
      </c>
      <c r="J64" s="82">
        <f t="shared" si="2"/>
        <v>3.401034313416929</v>
      </c>
      <c r="K64" s="82">
        <f t="shared" si="3"/>
        <v>0</v>
      </c>
    </row>
    <row r="65" spans="1:11">
      <c r="A65" s="72" t="s">
        <v>243</v>
      </c>
      <c r="B65" s="107">
        <v>96.687617667858746</v>
      </c>
      <c r="C65" s="107">
        <v>117.91220359061975</v>
      </c>
      <c r="D65" s="107">
        <v>120.66270454394943</v>
      </c>
      <c r="E65" s="107"/>
      <c r="F65" s="107"/>
      <c r="G65" s="107"/>
      <c r="H65" s="91">
        <f t="shared" si="0"/>
        <v>0.24796439765896283</v>
      </c>
      <c r="I65" s="82">
        <f t="shared" si="1"/>
        <v>23.975086876090685</v>
      </c>
      <c r="J65" s="82">
        <f t="shared" si="2"/>
        <v>2.7505009533296771</v>
      </c>
      <c r="K65" s="82">
        <f t="shared" si="3"/>
        <v>0</v>
      </c>
    </row>
    <row r="66" spans="1:11">
      <c r="A66" s="72" t="s">
        <v>249</v>
      </c>
      <c r="B66" s="107">
        <v>91.476610241917015</v>
      </c>
      <c r="C66" s="107">
        <v>113.6388862298877</v>
      </c>
      <c r="D66" s="107">
        <v>113.34337706816427</v>
      </c>
      <c r="E66" s="107"/>
      <c r="F66" s="107"/>
      <c r="G66" s="107"/>
      <c r="H66" s="91">
        <f t="shared" si="0"/>
        <v>0.23904216354780627</v>
      </c>
      <c r="I66" s="82">
        <f t="shared" si="1"/>
        <v>21.866766826247257</v>
      </c>
      <c r="J66" s="82">
        <f t="shared" si="2"/>
        <v>-0.29550916172343022</v>
      </c>
      <c r="K66" s="82">
        <f t="shared" si="3"/>
        <v>0</v>
      </c>
    </row>
    <row r="67" spans="1:11">
      <c r="A67" s="72" t="s">
        <v>250</v>
      </c>
      <c r="B67" s="107">
        <v>98.48696052649035</v>
      </c>
      <c r="C67" s="107">
        <v>119.63771674127811</v>
      </c>
      <c r="D67" s="107">
        <v>120.52277498085931</v>
      </c>
      <c r="E67" s="107"/>
      <c r="F67" s="107"/>
      <c r="G67" s="107"/>
      <c r="H67" s="91">
        <f t="shared" si="0"/>
        <v>0.22374347158822022</v>
      </c>
      <c r="I67" s="82">
        <f t="shared" si="1"/>
        <v>22.03581445436896</v>
      </c>
      <c r="J67" s="82">
        <f t="shared" si="2"/>
        <v>0.88505823958119834</v>
      </c>
      <c r="K67" s="82">
        <f t="shared" si="3"/>
        <v>0</v>
      </c>
    </row>
    <row r="68" spans="1:11">
      <c r="A68" s="72" t="s">
        <v>252</v>
      </c>
      <c r="B68" s="107">
        <v>101.43922505613713</v>
      </c>
      <c r="C68" s="107">
        <v>121.48283141322359</v>
      </c>
      <c r="D68" s="107">
        <v>124.32751717236</v>
      </c>
      <c r="E68" s="107"/>
      <c r="F68" s="107"/>
      <c r="G68" s="107"/>
      <c r="H68" s="91">
        <f t="shared" ref="H68:H84" si="4">(D68-B68)/B68</f>
        <v>0.2256355182480578</v>
      </c>
      <c r="I68" s="82">
        <f t="shared" ref="I68:I84" si="5">(D68-B68)</f>
        <v>22.888292116222871</v>
      </c>
      <c r="J68" s="82">
        <f t="shared" ref="J68:J84" si="6">(D68-C68)</f>
        <v>2.8446857591364108</v>
      </c>
      <c r="K68" s="82">
        <f t="shared" ref="K68:K84" si="7">G68-F68</f>
        <v>0</v>
      </c>
    </row>
    <row r="69" spans="1:11">
      <c r="A69" s="72" t="s">
        <v>253</v>
      </c>
      <c r="B69" s="107">
        <v>136.1068885587656</v>
      </c>
      <c r="C69" s="107">
        <v>160.92684819477279</v>
      </c>
      <c r="D69" s="107">
        <v>161.29134929711151</v>
      </c>
      <c r="E69" s="107"/>
      <c r="F69" s="107"/>
      <c r="G69" s="107"/>
      <c r="H69" s="91">
        <f t="shared" si="4"/>
        <v>0.18503443143123682</v>
      </c>
      <c r="I69" s="82">
        <f t="shared" si="5"/>
        <v>25.184460738345905</v>
      </c>
      <c r="J69" s="82">
        <f t="shared" si="6"/>
        <v>0.36450110233872124</v>
      </c>
      <c r="K69" s="82">
        <f t="shared" si="7"/>
        <v>0</v>
      </c>
    </row>
    <row r="70" spans="1:11">
      <c r="A70" s="72" t="s">
        <v>179</v>
      </c>
      <c r="B70" s="107">
        <v>95.982818660779301</v>
      </c>
      <c r="C70" s="107">
        <v>116.39604189331136</v>
      </c>
      <c r="D70" s="107">
        <v>118.58041390920745</v>
      </c>
      <c r="E70" s="107"/>
      <c r="F70" s="107"/>
      <c r="G70" s="107"/>
      <c r="H70" s="91">
        <f t="shared" si="4"/>
        <v>0.23543375328757693</v>
      </c>
      <c r="I70" s="82">
        <f t="shared" si="5"/>
        <v>22.597595248428149</v>
      </c>
      <c r="J70" s="82">
        <f t="shared" si="6"/>
        <v>2.1843720158960878</v>
      </c>
      <c r="K70" s="82">
        <f t="shared" si="7"/>
        <v>0</v>
      </c>
    </row>
    <row r="71" spans="1:11">
      <c r="A71" s="72" t="s">
        <v>189</v>
      </c>
      <c r="B71" s="107">
        <v>95.207434593884301</v>
      </c>
      <c r="C71" s="107">
        <v>118.28490083862896</v>
      </c>
      <c r="D71" s="107">
        <v>117.66251679055532</v>
      </c>
      <c r="E71" s="107"/>
      <c r="F71" s="107"/>
      <c r="G71" s="107"/>
      <c r="H71" s="91">
        <f t="shared" si="4"/>
        <v>0.23585429323303528</v>
      </c>
      <c r="I71" s="82">
        <f t="shared" si="5"/>
        <v>22.455082196671015</v>
      </c>
      <c r="J71" s="82">
        <f t="shared" si="6"/>
        <v>-0.62238404807364134</v>
      </c>
      <c r="K71" s="82">
        <f t="shared" si="7"/>
        <v>0</v>
      </c>
    </row>
    <row r="72" spans="1:11">
      <c r="A72" s="72" t="s">
        <v>217</v>
      </c>
      <c r="B72" s="107">
        <v>96.992336223122336</v>
      </c>
      <c r="C72" s="107">
        <v>118.30440618356013</v>
      </c>
      <c r="D72" s="107">
        <v>118.23721694938949</v>
      </c>
      <c r="E72" s="107"/>
      <c r="F72" s="107"/>
      <c r="G72" s="107"/>
      <c r="H72" s="91">
        <f t="shared" si="4"/>
        <v>0.21903669458373676</v>
      </c>
      <c r="I72" s="82">
        <f t="shared" si="5"/>
        <v>21.244880726267155</v>
      </c>
      <c r="J72" s="82">
        <f t="shared" si="6"/>
        <v>-6.7189234170641043E-2</v>
      </c>
      <c r="K72" s="82">
        <f t="shared" si="7"/>
        <v>0</v>
      </c>
    </row>
    <row r="73" spans="1:11">
      <c r="A73" s="72" t="s">
        <v>222</v>
      </c>
      <c r="B73" s="107">
        <v>117.88679302874201</v>
      </c>
      <c r="C73" s="107">
        <v>138.85014469097331</v>
      </c>
      <c r="D73" s="107">
        <v>138.44024959623141</v>
      </c>
      <c r="E73" s="107"/>
      <c r="F73" s="107"/>
      <c r="G73" s="107"/>
      <c r="H73" s="91">
        <f t="shared" si="4"/>
        <v>0.17434910255365299</v>
      </c>
      <c r="I73" s="82">
        <f t="shared" si="5"/>
        <v>20.553456567489405</v>
      </c>
      <c r="J73" s="82">
        <f t="shared" si="6"/>
        <v>-0.40989509474189845</v>
      </c>
      <c r="K73" s="82">
        <f t="shared" si="7"/>
        <v>0</v>
      </c>
    </row>
    <row r="74" spans="1:11">
      <c r="A74" s="72" t="s">
        <v>188</v>
      </c>
      <c r="B74" s="107">
        <v>98.190744329619164</v>
      </c>
      <c r="C74" s="107">
        <v>118.49699320404926</v>
      </c>
      <c r="D74" s="107">
        <v>117.04598216819711</v>
      </c>
      <c r="E74" s="107"/>
      <c r="F74" s="107"/>
      <c r="G74" s="107"/>
      <c r="H74" s="91">
        <f t="shared" si="4"/>
        <v>0.19202663109755327</v>
      </c>
      <c r="I74" s="82">
        <f t="shared" si="5"/>
        <v>18.855237838577949</v>
      </c>
      <c r="J74" s="82">
        <f t="shared" si="6"/>
        <v>-1.4510110358521473</v>
      </c>
      <c r="K74" s="82">
        <f t="shared" si="7"/>
        <v>0</v>
      </c>
    </row>
    <row r="75" spans="1:11">
      <c r="A75" s="72" t="s">
        <v>244</v>
      </c>
      <c r="B75" s="107">
        <v>86.124439870158767</v>
      </c>
      <c r="C75" s="107">
        <v>108.87792004568455</v>
      </c>
      <c r="D75" s="107">
        <v>107.86976600310904</v>
      </c>
      <c r="E75" s="107"/>
      <c r="F75" s="107"/>
      <c r="G75" s="107"/>
      <c r="H75" s="91">
        <f t="shared" si="4"/>
        <v>0.25248728660219477</v>
      </c>
      <c r="I75" s="82">
        <f t="shared" si="5"/>
        <v>21.745326132950268</v>
      </c>
      <c r="J75" s="82">
        <f t="shared" si="6"/>
        <v>-1.0081540425755122</v>
      </c>
      <c r="K75" s="82">
        <f t="shared" si="7"/>
        <v>0</v>
      </c>
    </row>
    <row r="76" spans="1:11">
      <c r="A76" s="72" t="s">
        <v>187</v>
      </c>
      <c r="B76" s="107">
        <v>99.494341271893859</v>
      </c>
      <c r="C76" s="107">
        <v>117.03571792673087</v>
      </c>
      <c r="D76" s="107">
        <v>116.6439985826143</v>
      </c>
      <c r="E76" s="107"/>
      <c r="F76" s="107"/>
      <c r="G76" s="107"/>
      <c r="H76" s="91">
        <f t="shared" si="4"/>
        <v>0.17236816779212194</v>
      </c>
      <c r="I76" s="82">
        <f t="shared" si="5"/>
        <v>17.149657310720443</v>
      </c>
      <c r="J76" s="82">
        <f t="shared" si="6"/>
        <v>-0.3917193441165665</v>
      </c>
      <c r="K76" s="82">
        <f t="shared" si="7"/>
        <v>0</v>
      </c>
    </row>
    <row r="77" spans="1:11">
      <c r="A77" s="72" t="s">
        <v>183</v>
      </c>
      <c r="B77" s="107">
        <v>124.95905243683876</v>
      </c>
      <c r="C77" s="107">
        <v>138.72080853185676</v>
      </c>
      <c r="D77" s="107">
        <v>141.49092584758344</v>
      </c>
      <c r="E77" s="107"/>
      <c r="F77" s="107"/>
      <c r="G77" s="107"/>
      <c r="H77" s="91">
        <f t="shared" si="4"/>
        <v>0.13229832563831906</v>
      </c>
      <c r="I77" s="82">
        <f t="shared" si="5"/>
        <v>16.53187341074468</v>
      </c>
      <c r="J77" s="82">
        <f t="shared" si="6"/>
        <v>2.7701173157266794</v>
      </c>
      <c r="K77" s="82">
        <f t="shared" si="7"/>
        <v>0</v>
      </c>
    </row>
    <row r="78" spans="1:11">
      <c r="A78" s="72" t="s">
        <v>211</v>
      </c>
      <c r="B78" s="107">
        <v>92.578709214382542</v>
      </c>
      <c r="C78" s="107">
        <v>117.80471116224452</v>
      </c>
      <c r="D78" s="107">
        <v>119.10762598240341</v>
      </c>
      <c r="E78" s="107"/>
      <c r="F78" s="107"/>
      <c r="G78" s="107"/>
      <c r="H78" s="91">
        <f t="shared" si="4"/>
        <v>0.28655526733029313</v>
      </c>
      <c r="I78" s="82">
        <f t="shared" si="5"/>
        <v>26.528916768020864</v>
      </c>
      <c r="J78" s="82">
        <f t="shared" si="6"/>
        <v>1.3029148201588896</v>
      </c>
      <c r="K78" s="82">
        <f t="shared" si="7"/>
        <v>0</v>
      </c>
    </row>
    <row r="79" spans="1:11">
      <c r="A79" s="72" t="s">
        <v>251</v>
      </c>
      <c r="B79" s="107">
        <v>109.25063735991425</v>
      </c>
      <c r="C79" s="107">
        <v>125.56234346818944</v>
      </c>
      <c r="D79" s="107">
        <v>132.18355825424339</v>
      </c>
      <c r="E79" s="107"/>
      <c r="F79" s="107"/>
      <c r="G79" s="107"/>
      <c r="H79" s="91">
        <f t="shared" si="4"/>
        <v>0.20991109478637776</v>
      </c>
      <c r="I79" s="82">
        <f t="shared" si="5"/>
        <v>22.932920894329143</v>
      </c>
      <c r="J79" s="82">
        <f t="shared" si="6"/>
        <v>6.6212147860539545</v>
      </c>
      <c r="K79" s="82">
        <f t="shared" si="7"/>
        <v>0</v>
      </c>
    </row>
    <row r="80" spans="1:11">
      <c r="A80" s="72" t="s">
        <v>216</v>
      </c>
      <c r="B80" s="107">
        <v>121.58149871211337</v>
      </c>
      <c r="C80" s="107">
        <v>150.61276832718781</v>
      </c>
      <c r="D80" s="107">
        <v>144.24492508862139</v>
      </c>
      <c r="E80" s="107"/>
      <c r="F80" s="107"/>
      <c r="G80" s="107"/>
      <c r="H80" s="91">
        <f t="shared" si="4"/>
        <v>0.18640522297040921</v>
      </c>
      <c r="I80" s="82">
        <f t="shared" si="5"/>
        <v>22.663426376508014</v>
      </c>
      <c r="J80" s="82">
        <f t="shared" si="6"/>
        <v>-6.3678432385664223</v>
      </c>
      <c r="K80" s="82">
        <f t="shared" si="7"/>
        <v>0</v>
      </c>
    </row>
    <row r="81" spans="1:11">
      <c r="A81" s="72" t="s">
        <v>221</v>
      </c>
      <c r="B81" s="107">
        <v>89.719066928357051</v>
      </c>
      <c r="C81" s="107">
        <v>116.07902745216126</v>
      </c>
      <c r="D81" s="107">
        <v>113.94268409255064</v>
      </c>
      <c r="E81" s="107"/>
      <c r="F81" s="107"/>
      <c r="G81" s="107"/>
      <c r="H81" s="91">
        <f t="shared" si="4"/>
        <v>0.26999408256816532</v>
      </c>
      <c r="I81" s="82">
        <f t="shared" si="5"/>
        <v>24.223617164193584</v>
      </c>
      <c r="J81" s="82">
        <f t="shared" si="6"/>
        <v>-2.1363433596106205</v>
      </c>
      <c r="K81" s="82">
        <f t="shared" si="7"/>
        <v>0</v>
      </c>
    </row>
    <row r="82" spans="1:11">
      <c r="A82" s="72" t="s">
        <v>236</v>
      </c>
      <c r="B82" s="107">
        <v>100.25280997427402</v>
      </c>
      <c r="C82" s="107">
        <v>117.46383112390271</v>
      </c>
      <c r="D82" s="107">
        <v>123.66996720206278</v>
      </c>
      <c r="E82" s="107"/>
      <c r="F82" s="107"/>
      <c r="G82" s="107"/>
      <c r="H82" s="91">
        <f t="shared" si="4"/>
        <v>0.23358105607012777</v>
      </c>
      <c r="I82" s="82">
        <f t="shared" si="5"/>
        <v>23.417157227788763</v>
      </c>
      <c r="J82" s="82">
        <f t="shared" si="6"/>
        <v>6.2061360781600712</v>
      </c>
      <c r="K82" s="82">
        <f t="shared" si="7"/>
        <v>0</v>
      </c>
    </row>
    <row r="83" spans="1:11">
      <c r="A83" s="72" t="s">
        <v>200</v>
      </c>
      <c r="B83" s="107">
        <v>98.817385478295506</v>
      </c>
      <c r="C83" s="107">
        <v>119.01043579317246</v>
      </c>
      <c r="D83" s="107">
        <v>121.52511930330715</v>
      </c>
      <c r="E83" s="107"/>
      <c r="F83" s="107"/>
      <c r="G83" s="107"/>
      <c r="H83" s="91">
        <f t="shared" si="4"/>
        <v>0.22979492642010071</v>
      </c>
      <c r="I83" s="82">
        <f t="shared" si="5"/>
        <v>22.707733825011644</v>
      </c>
      <c r="J83" s="82">
        <f t="shared" si="6"/>
        <v>2.514683510134688</v>
      </c>
      <c r="K83" s="82">
        <f t="shared" si="7"/>
        <v>0</v>
      </c>
    </row>
    <row r="84" spans="1:11" s="117" customFormat="1">
      <c r="A84" s="72" t="s">
        <v>173</v>
      </c>
      <c r="B84" s="108">
        <v>113.29154570465944</v>
      </c>
      <c r="C84" s="108">
        <v>135.77214837154074</v>
      </c>
      <c r="D84" s="108">
        <v>137.49683984377128</v>
      </c>
      <c r="E84" s="108"/>
      <c r="F84" s="108"/>
      <c r="G84" s="108"/>
      <c r="H84" s="115">
        <f t="shared" si="4"/>
        <v>0.21365490238974055</v>
      </c>
      <c r="I84" s="118">
        <f t="shared" si="5"/>
        <v>24.205294139111842</v>
      </c>
      <c r="J84" s="118">
        <f t="shared" si="6"/>
        <v>1.7246914722305462</v>
      </c>
      <c r="K84" s="82">
        <f t="shared" si="7"/>
        <v>0</v>
      </c>
    </row>
    <row r="85" spans="1:11">
      <c r="B85" s="73"/>
      <c r="C85" s="73"/>
      <c r="D85" s="73"/>
      <c r="E85" s="73"/>
      <c r="F85" s="73"/>
      <c r="G85" s="73"/>
    </row>
    <row r="86" spans="1:11">
      <c r="D86" s="168"/>
      <c r="E86" s="168"/>
    </row>
    <row r="87" spans="1:11">
      <c r="D87" s="168"/>
      <c r="E87" s="168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4"/>
  <sheetViews>
    <sheetView zoomScale="80" zoomScaleNormal="80" workbookViewId="0">
      <selection activeCell="M2" sqref="M2"/>
    </sheetView>
  </sheetViews>
  <sheetFormatPr defaultRowHeight="15"/>
  <cols>
    <col min="2" max="2" width="19.140625" customWidth="1"/>
    <col min="3" max="3" width="11.140625" style="152" customWidth="1"/>
    <col min="4" max="4" width="11.140625" style="150" customWidth="1"/>
    <col min="5" max="5" width="11.140625" style="151" customWidth="1"/>
    <col min="6" max="8" width="11.140625" style="158" customWidth="1"/>
    <col min="9" max="9" width="31.140625" customWidth="1"/>
    <col min="10" max="10" width="25.140625" customWidth="1"/>
    <col min="11" max="11" width="29" customWidth="1"/>
    <col min="12" max="12" width="28.140625" customWidth="1"/>
    <col min="13" max="13" width="28.140625" style="158" customWidth="1"/>
  </cols>
  <sheetData>
    <row r="1" spans="1:13" s="158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3" s="75" customFormat="1" ht="66.599999999999994" customHeight="1">
      <c r="A2" s="93" t="s">
        <v>91</v>
      </c>
      <c r="B2" s="93" t="s">
        <v>174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350</v>
      </c>
      <c r="J2" s="93" t="s">
        <v>351</v>
      </c>
      <c r="K2" s="1" t="s">
        <v>352</v>
      </c>
      <c r="L2" s="162" t="s">
        <v>313</v>
      </c>
      <c r="M2" s="163"/>
    </row>
    <row r="3" spans="1:13">
      <c r="A3" s="76">
        <v>1</v>
      </c>
      <c r="B3" s="90" t="s">
        <v>92</v>
      </c>
      <c r="C3" s="83">
        <v>40903</v>
      </c>
      <c r="D3" s="83">
        <v>39815</v>
      </c>
      <c r="E3" s="83">
        <v>39662</v>
      </c>
      <c r="F3" s="83"/>
      <c r="G3" s="83"/>
      <c r="H3" s="83"/>
      <c r="I3" s="91">
        <f>(E3-C3)/C3</f>
        <v>-3.0340072855291788E-2</v>
      </c>
      <c r="J3" s="84">
        <f>E3-C3</f>
        <v>-1241</v>
      </c>
      <c r="K3" s="84">
        <f>E3-D3</f>
        <v>-153</v>
      </c>
      <c r="L3" s="84">
        <f>H3-G3</f>
        <v>0</v>
      </c>
    </row>
    <row r="4" spans="1:13">
      <c r="A4" s="76">
        <v>2</v>
      </c>
      <c r="B4" s="90" t="s">
        <v>93</v>
      </c>
      <c r="C4" s="83">
        <v>7161</v>
      </c>
      <c r="D4" s="83">
        <v>7280</v>
      </c>
      <c r="E4" s="83">
        <v>7313</v>
      </c>
      <c r="F4" s="83"/>
      <c r="G4" s="83"/>
      <c r="H4" s="83"/>
      <c r="I4" s="91">
        <f t="shared" ref="I4:I67" si="0">(E4-C4)/C4</f>
        <v>2.1226085742214774E-2</v>
      </c>
      <c r="J4" s="84">
        <f t="shared" ref="J4:J67" si="1">E4-C4</f>
        <v>152</v>
      </c>
      <c r="K4" s="84">
        <f t="shared" ref="K4:K67" si="2">E4-D4</f>
        <v>33</v>
      </c>
      <c r="L4" s="84">
        <f t="shared" ref="L4:L67" si="3">H4-G4</f>
        <v>0</v>
      </c>
    </row>
    <row r="5" spans="1:13">
      <c r="A5" s="76">
        <v>3</v>
      </c>
      <c r="B5" s="90" t="s">
        <v>94</v>
      </c>
      <c r="C5" s="83">
        <v>13335</v>
      </c>
      <c r="D5" s="83">
        <v>12873</v>
      </c>
      <c r="E5" s="83">
        <v>12862</v>
      </c>
      <c r="F5" s="83"/>
      <c r="G5" s="83"/>
      <c r="H5" s="83"/>
      <c r="I5" s="91">
        <f t="shared" si="0"/>
        <v>-3.5470566179227593E-2</v>
      </c>
      <c r="J5" s="84">
        <f t="shared" si="1"/>
        <v>-473</v>
      </c>
      <c r="K5" s="84">
        <f t="shared" si="2"/>
        <v>-11</v>
      </c>
      <c r="L5" s="84">
        <f t="shared" si="3"/>
        <v>0</v>
      </c>
    </row>
    <row r="6" spans="1:13">
      <c r="A6" s="76">
        <v>4</v>
      </c>
      <c r="B6" s="90" t="s">
        <v>95</v>
      </c>
      <c r="C6" s="83">
        <v>2825</v>
      </c>
      <c r="D6" s="83">
        <v>2778</v>
      </c>
      <c r="E6" s="83">
        <v>2770</v>
      </c>
      <c r="F6" s="83"/>
      <c r="G6" s="83"/>
      <c r="H6" s="83"/>
      <c r="I6" s="91">
        <f t="shared" si="0"/>
        <v>-1.9469026548672566E-2</v>
      </c>
      <c r="J6" s="84">
        <f t="shared" si="1"/>
        <v>-55</v>
      </c>
      <c r="K6" s="84">
        <f t="shared" si="2"/>
        <v>-8</v>
      </c>
      <c r="L6" s="84">
        <f t="shared" si="3"/>
        <v>0</v>
      </c>
    </row>
    <row r="7" spans="1:13">
      <c r="A7" s="76">
        <v>5</v>
      </c>
      <c r="B7" s="90" t="s">
        <v>96</v>
      </c>
      <c r="C7" s="83">
        <v>6089</v>
      </c>
      <c r="D7" s="83">
        <v>6024</v>
      </c>
      <c r="E7" s="83">
        <v>6037</v>
      </c>
      <c r="F7" s="83"/>
      <c r="G7" s="83"/>
      <c r="H7" s="83"/>
      <c r="I7" s="91">
        <f t="shared" si="0"/>
        <v>-8.5399901461652161E-3</v>
      </c>
      <c r="J7" s="84">
        <f t="shared" si="1"/>
        <v>-52</v>
      </c>
      <c r="K7" s="84">
        <f t="shared" si="2"/>
        <v>13</v>
      </c>
      <c r="L7" s="84">
        <f t="shared" si="3"/>
        <v>0</v>
      </c>
    </row>
    <row r="8" spans="1:13">
      <c r="A8" s="76">
        <v>6</v>
      </c>
      <c r="B8" s="90" t="s">
        <v>97</v>
      </c>
      <c r="C8" s="83">
        <v>143226</v>
      </c>
      <c r="D8" s="83">
        <v>140328</v>
      </c>
      <c r="E8" s="83">
        <v>140032</v>
      </c>
      <c r="F8" s="83"/>
      <c r="G8" s="83"/>
      <c r="H8" s="83"/>
      <c r="I8" s="91">
        <f t="shared" si="0"/>
        <v>-2.2300420314747323E-2</v>
      </c>
      <c r="J8" s="84">
        <f t="shared" si="1"/>
        <v>-3194</v>
      </c>
      <c r="K8" s="84">
        <f t="shared" si="2"/>
        <v>-296</v>
      </c>
      <c r="L8" s="84">
        <f t="shared" si="3"/>
        <v>0</v>
      </c>
    </row>
    <row r="9" spans="1:13">
      <c r="A9" s="76">
        <v>7</v>
      </c>
      <c r="B9" s="90" t="s">
        <v>98</v>
      </c>
      <c r="C9" s="83">
        <v>73634</v>
      </c>
      <c r="D9" s="83">
        <v>75295</v>
      </c>
      <c r="E9" s="83">
        <v>75001</v>
      </c>
      <c r="F9" s="83"/>
      <c r="G9" s="83"/>
      <c r="H9" s="83"/>
      <c r="I9" s="91">
        <f t="shared" si="0"/>
        <v>1.8564793437814052E-2</v>
      </c>
      <c r="J9" s="84">
        <f t="shared" si="1"/>
        <v>1367</v>
      </c>
      <c r="K9" s="84">
        <f t="shared" si="2"/>
        <v>-294</v>
      </c>
      <c r="L9" s="84">
        <f t="shared" si="3"/>
        <v>0</v>
      </c>
    </row>
    <row r="10" spans="1:13">
      <c r="A10" s="76">
        <v>8</v>
      </c>
      <c r="B10" s="90" t="s">
        <v>99</v>
      </c>
      <c r="C10" s="83">
        <v>4035</v>
      </c>
      <c r="D10" s="83">
        <v>3889</v>
      </c>
      <c r="E10" s="83">
        <v>3895</v>
      </c>
      <c r="F10" s="83"/>
      <c r="G10" s="83"/>
      <c r="H10" s="83"/>
      <c r="I10" s="91">
        <f t="shared" si="0"/>
        <v>-3.4696406443618343E-2</v>
      </c>
      <c r="J10" s="84">
        <f t="shared" si="1"/>
        <v>-140</v>
      </c>
      <c r="K10" s="84">
        <f t="shared" si="2"/>
        <v>6</v>
      </c>
      <c r="L10" s="84">
        <f t="shared" si="3"/>
        <v>0</v>
      </c>
    </row>
    <row r="11" spans="1:13">
      <c r="A11" s="76">
        <v>9</v>
      </c>
      <c r="B11" s="90" t="s">
        <v>100</v>
      </c>
      <c r="C11" s="83">
        <v>27687</v>
      </c>
      <c r="D11" s="83">
        <v>27055</v>
      </c>
      <c r="E11" s="83">
        <v>26973</v>
      </c>
      <c r="F11" s="83"/>
      <c r="G11" s="83"/>
      <c r="H11" s="83"/>
      <c r="I11" s="91">
        <f t="shared" si="0"/>
        <v>-2.5788276086249864E-2</v>
      </c>
      <c r="J11" s="84">
        <f t="shared" si="1"/>
        <v>-714</v>
      </c>
      <c r="K11" s="84">
        <f t="shared" si="2"/>
        <v>-82</v>
      </c>
      <c r="L11" s="84">
        <f t="shared" si="3"/>
        <v>0</v>
      </c>
    </row>
    <row r="12" spans="1:13">
      <c r="A12" s="76">
        <v>10</v>
      </c>
      <c r="B12" s="90" t="s">
        <v>101</v>
      </c>
      <c r="C12" s="83">
        <v>29883</v>
      </c>
      <c r="D12" s="83">
        <v>29225</v>
      </c>
      <c r="E12" s="83">
        <v>29132</v>
      </c>
      <c r="F12" s="83"/>
      <c r="G12" s="83"/>
      <c r="H12" s="83"/>
      <c r="I12" s="91">
        <f t="shared" si="0"/>
        <v>-2.5131345581099623E-2</v>
      </c>
      <c r="J12" s="84">
        <f t="shared" si="1"/>
        <v>-751</v>
      </c>
      <c r="K12" s="84">
        <f t="shared" si="2"/>
        <v>-93</v>
      </c>
      <c r="L12" s="84">
        <f t="shared" si="3"/>
        <v>0</v>
      </c>
    </row>
    <row r="13" spans="1:13">
      <c r="A13" s="76">
        <v>11</v>
      </c>
      <c r="B13" s="90" t="s">
        <v>102</v>
      </c>
      <c r="C13" s="83">
        <v>4654</v>
      </c>
      <c r="D13" s="83">
        <v>4492</v>
      </c>
      <c r="E13" s="83">
        <v>4517</v>
      </c>
      <c r="F13" s="83"/>
      <c r="G13" s="83"/>
      <c r="H13" s="83"/>
      <c r="I13" s="91">
        <f t="shared" si="0"/>
        <v>-2.9437043403523849E-2</v>
      </c>
      <c r="J13" s="84">
        <f t="shared" si="1"/>
        <v>-137</v>
      </c>
      <c r="K13" s="84">
        <f t="shared" si="2"/>
        <v>25</v>
      </c>
      <c r="L13" s="84">
        <f t="shared" si="3"/>
        <v>0</v>
      </c>
    </row>
    <row r="14" spans="1:13">
      <c r="A14" s="76">
        <v>12</v>
      </c>
      <c r="B14" s="90" t="s">
        <v>103</v>
      </c>
      <c r="C14" s="83">
        <v>2746</v>
      </c>
      <c r="D14" s="83">
        <v>2712</v>
      </c>
      <c r="E14" s="83">
        <v>2750</v>
      </c>
      <c r="F14" s="83"/>
      <c r="G14" s="83"/>
      <c r="H14" s="83"/>
      <c r="I14" s="91">
        <f t="shared" si="0"/>
        <v>1.4566642388929353E-3</v>
      </c>
      <c r="J14" s="84">
        <f t="shared" si="1"/>
        <v>4</v>
      </c>
      <c r="K14" s="84">
        <f t="shared" si="2"/>
        <v>38</v>
      </c>
      <c r="L14" s="84">
        <f t="shared" si="3"/>
        <v>0</v>
      </c>
    </row>
    <row r="15" spans="1:13">
      <c r="A15" s="76">
        <v>13</v>
      </c>
      <c r="B15" s="90" t="s">
        <v>104</v>
      </c>
      <c r="C15" s="83">
        <v>2920</v>
      </c>
      <c r="D15" s="83">
        <v>2706</v>
      </c>
      <c r="E15" s="83">
        <v>2707</v>
      </c>
      <c r="F15" s="83"/>
      <c r="G15" s="83"/>
      <c r="H15" s="83"/>
      <c r="I15" s="91">
        <f t="shared" si="0"/>
        <v>-7.294520547945206E-2</v>
      </c>
      <c r="J15" s="84">
        <f t="shared" si="1"/>
        <v>-213</v>
      </c>
      <c r="K15" s="84">
        <f t="shared" si="2"/>
        <v>1</v>
      </c>
      <c r="L15" s="84">
        <f t="shared" si="3"/>
        <v>0</v>
      </c>
    </row>
    <row r="16" spans="1:13">
      <c r="A16" s="76">
        <v>14</v>
      </c>
      <c r="B16" s="90" t="s">
        <v>105</v>
      </c>
      <c r="C16" s="83">
        <v>7379</v>
      </c>
      <c r="D16" s="83">
        <v>7056</v>
      </c>
      <c r="E16" s="83">
        <v>6971</v>
      </c>
      <c r="F16" s="83"/>
      <c r="G16" s="83"/>
      <c r="H16" s="83"/>
      <c r="I16" s="91">
        <f t="shared" si="0"/>
        <v>-5.5292044992546419E-2</v>
      </c>
      <c r="J16" s="84">
        <f t="shared" si="1"/>
        <v>-408</v>
      </c>
      <c r="K16" s="84">
        <f t="shared" si="2"/>
        <v>-85</v>
      </c>
      <c r="L16" s="84">
        <f t="shared" si="3"/>
        <v>0</v>
      </c>
    </row>
    <row r="17" spans="1:12">
      <c r="A17" s="76">
        <v>15</v>
      </c>
      <c r="B17" s="90" t="s">
        <v>106</v>
      </c>
      <c r="C17" s="83">
        <v>6178</v>
      </c>
      <c r="D17" s="83">
        <v>5923</v>
      </c>
      <c r="E17" s="83">
        <v>5807</v>
      </c>
      <c r="F17" s="83"/>
      <c r="G17" s="83"/>
      <c r="H17" s="83"/>
      <c r="I17" s="91">
        <f t="shared" si="0"/>
        <v>-6.0051796697960506E-2</v>
      </c>
      <c r="J17" s="84">
        <f t="shared" si="1"/>
        <v>-371</v>
      </c>
      <c r="K17" s="84">
        <f t="shared" si="2"/>
        <v>-116</v>
      </c>
      <c r="L17" s="84">
        <f t="shared" si="3"/>
        <v>0</v>
      </c>
    </row>
    <row r="18" spans="1:12">
      <c r="A18" s="76">
        <v>16</v>
      </c>
      <c r="B18" s="90" t="s">
        <v>107</v>
      </c>
      <c r="C18" s="83">
        <v>77525</v>
      </c>
      <c r="D18" s="83">
        <v>75484</v>
      </c>
      <c r="E18" s="83">
        <v>75195</v>
      </c>
      <c r="F18" s="83"/>
      <c r="G18" s="83"/>
      <c r="H18" s="83"/>
      <c r="I18" s="91">
        <f t="shared" si="0"/>
        <v>-3.0054821025475652E-2</v>
      </c>
      <c r="J18" s="84">
        <f t="shared" si="1"/>
        <v>-2330</v>
      </c>
      <c r="K18" s="84">
        <f t="shared" si="2"/>
        <v>-289</v>
      </c>
      <c r="L18" s="84">
        <f t="shared" si="3"/>
        <v>0</v>
      </c>
    </row>
    <row r="19" spans="1:12">
      <c r="A19" s="76">
        <v>17</v>
      </c>
      <c r="B19" s="90" t="s">
        <v>108</v>
      </c>
      <c r="C19" s="83">
        <v>14727</v>
      </c>
      <c r="D19" s="83">
        <v>14064</v>
      </c>
      <c r="E19" s="83">
        <v>13972</v>
      </c>
      <c r="F19" s="83"/>
      <c r="G19" s="83"/>
      <c r="H19" s="83"/>
      <c r="I19" s="91">
        <f t="shared" si="0"/>
        <v>-5.1266381476200176E-2</v>
      </c>
      <c r="J19" s="84">
        <f t="shared" si="1"/>
        <v>-755</v>
      </c>
      <c r="K19" s="84">
        <f t="shared" si="2"/>
        <v>-92</v>
      </c>
      <c r="L19" s="84">
        <f t="shared" si="3"/>
        <v>0</v>
      </c>
    </row>
    <row r="20" spans="1:12">
      <c r="A20" s="76">
        <v>18</v>
      </c>
      <c r="B20" s="90" t="s">
        <v>109</v>
      </c>
      <c r="C20" s="83">
        <v>3113</v>
      </c>
      <c r="D20" s="83">
        <v>3026</v>
      </c>
      <c r="E20" s="83">
        <v>3039</v>
      </c>
      <c r="F20" s="83"/>
      <c r="G20" s="83"/>
      <c r="H20" s="83"/>
      <c r="I20" s="91">
        <f t="shared" si="0"/>
        <v>-2.3771281721811758E-2</v>
      </c>
      <c r="J20" s="84">
        <f t="shared" si="1"/>
        <v>-74</v>
      </c>
      <c r="K20" s="84">
        <f t="shared" si="2"/>
        <v>13</v>
      </c>
      <c r="L20" s="84">
        <f t="shared" si="3"/>
        <v>0</v>
      </c>
    </row>
    <row r="21" spans="1:12">
      <c r="A21" s="76">
        <v>19</v>
      </c>
      <c r="B21" s="90" t="s">
        <v>110</v>
      </c>
      <c r="C21" s="83">
        <v>8713</v>
      </c>
      <c r="D21" s="83">
        <v>8337</v>
      </c>
      <c r="E21" s="83">
        <v>8318</v>
      </c>
      <c r="F21" s="83"/>
      <c r="G21" s="83"/>
      <c r="H21" s="83"/>
      <c r="I21" s="91">
        <f t="shared" si="0"/>
        <v>-4.533455755767244E-2</v>
      </c>
      <c r="J21" s="84">
        <f t="shared" si="1"/>
        <v>-395</v>
      </c>
      <c r="K21" s="84">
        <f t="shared" si="2"/>
        <v>-19</v>
      </c>
      <c r="L21" s="84">
        <f t="shared" si="3"/>
        <v>0</v>
      </c>
    </row>
    <row r="22" spans="1:12">
      <c r="A22" s="76">
        <v>20</v>
      </c>
      <c r="B22" s="90" t="s">
        <v>111</v>
      </c>
      <c r="C22" s="83">
        <v>25774</v>
      </c>
      <c r="D22" s="83">
        <v>25002</v>
      </c>
      <c r="E22" s="83">
        <v>24935</v>
      </c>
      <c r="F22" s="83"/>
      <c r="G22" s="83"/>
      <c r="H22" s="83"/>
      <c r="I22" s="91">
        <f t="shared" si="0"/>
        <v>-3.2552184371847599E-2</v>
      </c>
      <c r="J22" s="84">
        <f t="shared" si="1"/>
        <v>-839</v>
      </c>
      <c r="K22" s="84">
        <f t="shared" si="2"/>
        <v>-67</v>
      </c>
      <c r="L22" s="84">
        <f t="shared" si="3"/>
        <v>0</v>
      </c>
    </row>
    <row r="23" spans="1:12">
      <c r="A23" s="76">
        <v>21</v>
      </c>
      <c r="B23" s="90" t="s">
        <v>112</v>
      </c>
      <c r="C23" s="83">
        <v>15922</v>
      </c>
      <c r="D23" s="83">
        <v>16378</v>
      </c>
      <c r="E23" s="83">
        <v>16348</v>
      </c>
      <c r="F23" s="83"/>
      <c r="G23" s="83"/>
      <c r="H23" s="83"/>
      <c r="I23" s="91">
        <f t="shared" si="0"/>
        <v>2.6755432734581083E-2</v>
      </c>
      <c r="J23" s="84">
        <f t="shared" si="1"/>
        <v>426</v>
      </c>
      <c r="K23" s="84">
        <f t="shared" si="2"/>
        <v>-30</v>
      </c>
      <c r="L23" s="84">
        <f t="shared" si="3"/>
        <v>0</v>
      </c>
    </row>
    <row r="24" spans="1:12">
      <c r="A24" s="76">
        <v>22</v>
      </c>
      <c r="B24" s="90" t="s">
        <v>113</v>
      </c>
      <c r="C24" s="83">
        <v>9668</v>
      </c>
      <c r="D24" s="83">
        <v>9413</v>
      </c>
      <c r="E24" s="83">
        <v>9386</v>
      </c>
      <c r="F24" s="83"/>
      <c r="G24" s="83"/>
      <c r="H24" s="83"/>
      <c r="I24" s="91">
        <f t="shared" si="0"/>
        <v>-2.9168390566818369E-2</v>
      </c>
      <c r="J24" s="84">
        <f t="shared" si="1"/>
        <v>-282</v>
      </c>
      <c r="K24" s="84">
        <f t="shared" si="2"/>
        <v>-27</v>
      </c>
      <c r="L24" s="84">
        <f t="shared" si="3"/>
        <v>0</v>
      </c>
    </row>
    <row r="25" spans="1:12">
      <c r="A25" s="76">
        <v>23</v>
      </c>
      <c r="B25" s="90" t="s">
        <v>114</v>
      </c>
      <c r="C25" s="83">
        <v>8176</v>
      </c>
      <c r="D25" s="83">
        <v>8010</v>
      </c>
      <c r="E25" s="83">
        <v>8032</v>
      </c>
      <c r="F25" s="83"/>
      <c r="G25" s="83"/>
      <c r="H25" s="83"/>
      <c r="I25" s="91">
        <f t="shared" si="0"/>
        <v>-1.7612524461839529E-2</v>
      </c>
      <c r="J25" s="84">
        <f t="shared" si="1"/>
        <v>-144</v>
      </c>
      <c r="K25" s="84">
        <f t="shared" si="2"/>
        <v>22</v>
      </c>
      <c r="L25" s="84">
        <f t="shared" si="3"/>
        <v>0</v>
      </c>
    </row>
    <row r="26" spans="1:12">
      <c r="A26" s="76">
        <v>24</v>
      </c>
      <c r="B26" s="90" t="s">
        <v>115</v>
      </c>
      <c r="C26" s="83">
        <v>4085</v>
      </c>
      <c r="D26" s="83">
        <v>3772</v>
      </c>
      <c r="E26" s="83">
        <v>3796</v>
      </c>
      <c r="F26" s="83"/>
      <c r="G26" s="83"/>
      <c r="H26" s="83"/>
      <c r="I26" s="91">
        <f t="shared" si="0"/>
        <v>-7.0746634026927782E-2</v>
      </c>
      <c r="J26" s="84">
        <f t="shared" si="1"/>
        <v>-289</v>
      </c>
      <c r="K26" s="84">
        <f t="shared" si="2"/>
        <v>24</v>
      </c>
      <c r="L26" s="84">
        <f t="shared" si="3"/>
        <v>0</v>
      </c>
    </row>
    <row r="27" spans="1:12">
      <c r="A27" s="76">
        <v>25</v>
      </c>
      <c r="B27" s="90" t="s">
        <v>116</v>
      </c>
      <c r="C27" s="83">
        <v>10299</v>
      </c>
      <c r="D27" s="83">
        <v>9889</v>
      </c>
      <c r="E27" s="83">
        <v>9905</v>
      </c>
      <c r="F27" s="83"/>
      <c r="G27" s="83"/>
      <c r="H27" s="83"/>
      <c r="I27" s="91">
        <f t="shared" si="0"/>
        <v>-3.8256141372948832E-2</v>
      </c>
      <c r="J27" s="84">
        <f t="shared" si="1"/>
        <v>-394</v>
      </c>
      <c r="K27" s="84">
        <f t="shared" si="2"/>
        <v>16</v>
      </c>
      <c r="L27" s="84">
        <f t="shared" si="3"/>
        <v>0</v>
      </c>
    </row>
    <row r="28" spans="1:12">
      <c r="A28" s="76">
        <v>26</v>
      </c>
      <c r="B28" s="90" t="s">
        <v>117</v>
      </c>
      <c r="C28" s="83">
        <v>20505</v>
      </c>
      <c r="D28" s="83">
        <v>19898</v>
      </c>
      <c r="E28" s="83">
        <v>19824</v>
      </c>
      <c r="F28" s="83"/>
      <c r="G28" s="83"/>
      <c r="H28" s="83"/>
      <c r="I28" s="91">
        <f t="shared" si="0"/>
        <v>-3.3211411850768105E-2</v>
      </c>
      <c r="J28" s="84">
        <f t="shared" si="1"/>
        <v>-681</v>
      </c>
      <c r="K28" s="84">
        <f t="shared" si="2"/>
        <v>-74</v>
      </c>
      <c r="L28" s="84">
        <f t="shared" si="3"/>
        <v>0</v>
      </c>
    </row>
    <row r="29" spans="1:12">
      <c r="A29" s="76">
        <v>27</v>
      </c>
      <c r="B29" s="90" t="s">
        <v>118</v>
      </c>
      <c r="C29" s="83">
        <v>33469</v>
      </c>
      <c r="D29" s="83">
        <v>32747</v>
      </c>
      <c r="E29" s="83">
        <v>32599</v>
      </c>
      <c r="F29" s="83"/>
      <c r="G29" s="83"/>
      <c r="H29" s="83"/>
      <c r="I29" s="91">
        <f t="shared" si="0"/>
        <v>-2.5994203591383071E-2</v>
      </c>
      <c r="J29" s="84">
        <f t="shared" si="1"/>
        <v>-870</v>
      </c>
      <c r="K29" s="84">
        <f t="shared" si="2"/>
        <v>-148</v>
      </c>
      <c r="L29" s="84">
        <f t="shared" si="3"/>
        <v>0</v>
      </c>
    </row>
    <row r="30" spans="1:12">
      <c r="A30" s="76">
        <v>28</v>
      </c>
      <c r="B30" s="90" t="s">
        <v>119</v>
      </c>
      <c r="C30" s="83">
        <v>8876</v>
      </c>
      <c r="D30" s="83">
        <v>8766</v>
      </c>
      <c r="E30" s="83">
        <v>8720</v>
      </c>
      <c r="F30" s="83"/>
      <c r="G30" s="83"/>
      <c r="H30" s="83"/>
      <c r="I30" s="91">
        <f t="shared" si="0"/>
        <v>-1.7575484452456061E-2</v>
      </c>
      <c r="J30" s="84">
        <f t="shared" si="1"/>
        <v>-156</v>
      </c>
      <c r="K30" s="84">
        <f t="shared" si="2"/>
        <v>-46</v>
      </c>
      <c r="L30" s="84">
        <f t="shared" si="3"/>
        <v>0</v>
      </c>
    </row>
    <row r="31" spans="1:12">
      <c r="A31" s="76">
        <v>29</v>
      </c>
      <c r="B31" s="90" t="s">
        <v>120</v>
      </c>
      <c r="C31" s="83">
        <v>2399</v>
      </c>
      <c r="D31" s="83">
        <v>2249</v>
      </c>
      <c r="E31" s="83">
        <v>2282</v>
      </c>
      <c r="F31" s="83"/>
      <c r="G31" s="83"/>
      <c r="H31" s="83"/>
      <c r="I31" s="91">
        <f t="shared" si="0"/>
        <v>-4.8770320967069611E-2</v>
      </c>
      <c r="J31" s="84">
        <f t="shared" si="1"/>
        <v>-117</v>
      </c>
      <c r="K31" s="84">
        <f t="shared" si="2"/>
        <v>33</v>
      </c>
      <c r="L31" s="84">
        <f t="shared" si="3"/>
        <v>0</v>
      </c>
    </row>
    <row r="32" spans="1:12">
      <c r="A32" s="76">
        <v>30</v>
      </c>
      <c r="B32" s="90" t="s">
        <v>121</v>
      </c>
      <c r="C32" s="83">
        <v>1489</v>
      </c>
      <c r="D32" s="83">
        <v>1402</v>
      </c>
      <c r="E32" s="83">
        <v>1410</v>
      </c>
      <c r="F32" s="83"/>
      <c r="G32" s="83"/>
      <c r="H32" s="83"/>
      <c r="I32" s="91">
        <f t="shared" si="0"/>
        <v>-5.3055742108797849E-2</v>
      </c>
      <c r="J32" s="84">
        <f t="shared" si="1"/>
        <v>-79</v>
      </c>
      <c r="K32" s="84">
        <f t="shared" si="2"/>
        <v>8</v>
      </c>
      <c r="L32" s="84">
        <f t="shared" si="3"/>
        <v>0</v>
      </c>
    </row>
    <row r="33" spans="1:13">
      <c r="A33" s="76">
        <v>31</v>
      </c>
      <c r="B33" s="90" t="s">
        <v>122</v>
      </c>
      <c r="C33" s="83">
        <v>23414</v>
      </c>
      <c r="D33" s="83">
        <v>23141</v>
      </c>
      <c r="E33" s="83">
        <v>23176</v>
      </c>
      <c r="F33" s="83"/>
      <c r="G33" s="83"/>
      <c r="H33" s="83"/>
      <c r="I33" s="91">
        <f t="shared" si="0"/>
        <v>-1.0164858631587939E-2</v>
      </c>
      <c r="J33" s="84">
        <f t="shared" si="1"/>
        <v>-238</v>
      </c>
      <c r="K33" s="84">
        <f t="shared" si="2"/>
        <v>35</v>
      </c>
      <c r="L33" s="84">
        <f t="shared" si="3"/>
        <v>0</v>
      </c>
      <c r="M33"/>
    </row>
    <row r="34" spans="1:13">
      <c r="A34" s="76">
        <v>32</v>
      </c>
      <c r="B34" s="90" t="s">
        <v>123</v>
      </c>
      <c r="C34" s="83">
        <v>9093</v>
      </c>
      <c r="D34" s="83">
        <v>8890</v>
      </c>
      <c r="E34" s="83">
        <v>8855</v>
      </c>
      <c r="F34" s="83"/>
      <c r="G34" s="83"/>
      <c r="H34" s="83"/>
      <c r="I34" s="91">
        <f t="shared" si="0"/>
        <v>-2.6173979984603541E-2</v>
      </c>
      <c r="J34" s="84">
        <f t="shared" si="1"/>
        <v>-238</v>
      </c>
      <c r="K34" s="84">
        <f t="shared" si="2"/>
        <v>-35</v>
      </c>
      <c r="L34" s="84">
        <f t="shared" si="3"/>
        <v>0</v>
      </c>
      <c r="M34"/>
    </row>
    <row r="35" spans="1:13">
      <c r="A35" s="76">
        <v>33</v>
      </c>
      <c r="B35" s="90" t="s">
        <v>124</v>
      </c>
      <c r="C35" s="83">
        <v>37745</v>
      </c>
      <c r="D35" s="83">
        <v>37021</v>
      </c>
      <c r="E35" s="83">
        <v>36887</v>
      </c>
      <c r="F35" s="83"/>
      <c r="G35" s="83"/>
      <c r="H35" s="83"/>
      <c r="I35" s="91">
        <f t="shared" si="0"/>
        <v>-2.2731487614253542E-2</v>
      </c>
      <c r="J35" s="84">
        <f t="shared" si="1"/>
        <v>-858</v>
      </c>
      <c r="K35" s="84">
        <f t="shared" si="2"/>
        <v>-134</v>
      </c>
      <c r="L35" s="84">
        <f t="shared" si="3"/>
        <v>0</v>
      </c>
      <c r="M35"/>
    </row>
    <row r="36" spans="1:13">
      <c r="A36" s="76">
        <v>34</v>
      </c>
      <c r="B36" s="90" t="s">
        <v>125</v>
      </c>
      <c r="C36" s="83">
        <v>520281</v>
      </c>
      <c r="D36" s="83">
        <v>518760</v>
      </c>
      <c r="E36" s="83">
        <v>518092</v>
      </c>
      <c r="F36" s="83"/>
      <c r="G36" s="83"/>
      <c r="H36" s="83"/>
      <c r="I36" s="91">
        <f t="shared" si="0"/>
        <v>-4.2073418018340088E-3</v>
      </c>
      <c r="J36" s="84">
        <f t="shared" si="1"/>
        <v>-2189</v>
      </c>
      <c r="K36" s="84">
        <f t="shared" si="2"/>
        <v>-668</v>
      </c>
      <c r="L36" s="84">
        <f t="shared" si="3"/>
        <v>0</v>
      </c>
      <c r="M36"/>
    </row>
    <row r="37" spans="1:13">
      <c r="A37" s="76">
        <v>35</v>
      </c>
      <c r="B37" s="90" t="s">
        <v>126</v>
      </c>
      <c r="C37" s="83">
        <v>130320</v>
      </c>
      <c r="D37" s="83">
        <v>128123</v>
      </c>
      <c r="E37" s="83">
        <v>127575</v>
      </c>
      <c r="F37" s="83"/>
      <c r="G37" s="83"/>
      <c r="H37" s="83"/>
      <c r="I37" s="91">
        <f t="shared" si="0"/>
        <v>-2.1063535911602212E-2</v>
      </c>
      <c r="J37" s="84">
        <f t="shared" si="1"/>
        <v>-2745</v>
      </c>
      <c r="K37" s="84">
        <f t="shared" si="2"/>
        <v>-548</v>
      </c>
      <c r="L37" s="84">
        <f t="shared" si="3"/>
        <v>0</v>
      </c>
      <c r="M37"/>
    </row>
    <row r="38" spans="1:13">
      <c r="A38" s="76">
        <v>36</v>
      </c>
      <c r="B38" s="90" t="s">
        <v>127</v>
      </c>
      <c r="C38" s="83">
        <v>2996</v>
      </c>
      <c r="D38" s="83">
        <v>2883</v>
      </c>
      <c r="E38" s="83">
        <v>2899</v>
      </c>
      <c r="F38" s="83"/>
      <c r="G38" s="83"/>
      <c r="H38" s="83"/>
      <c r="I38" s="91">
        <f t="shared" si="0"/>
        <v>-3.2376502002670227E-2</v>
      </c>
      <c r="J38" s="84">
        <f t="shared" si="1"/>
        <v>-97</v>
      </c>
      <c r="K38" s="84">
        <f t="shared" si="2"/>
        <v>16</v>
      </c>
      <c r="L38" s="84">
        <f t="shared" si="3"/>
        <v>0</v>
      </c>
      <c r="M38"/>
    </row>
    <row r="39" spans="1:13">
      <c r="A39" s="76">
        <v>37</v>
      </c>
      <c r="B39" s="90" t="s">
        <v>128</v>
      </c>
      <c r="C39" s="83">
        <v>7659</v>
      </c>
      <c r="D39" s="83">
        <v>7432</v>
      </c>
      <c r="E39" s="83">
        <v>7473</v>
      </c>
      <c r="F39" s="83"/>
      <c r="G39" s="83"/>
      <c r="H39" s="83"/>
      <c r="I39" s="91">
        <f t="shared" si="0"/>
        <v>-2.4285154719937328E-2</v>
      </c>
      <c r="J39" s="84">
        <f t="shared" si="1"/>
        <v>-186</v>
      </c>
      <c r="K39" s="84">
        <f t="shared" si="2"/>
        <v>41</v>
      </c>
      <c r="L39" s="84">
        <f t="shared" si="3"/>
        <v>0</v>
      </c>
      <c r="M39"/>
    </row>
    <row r="40" spans="1:13">
      <c r="A40" s="76">
        <v>38</v>
      </c>
      <c r="B40" s="90" t="s">
        <v>129</v>
      </c>
      <c r="C40" s="83">
        <v>31065</v>
      </c>
      <c r="D40" s="83">
        <v>31125</v>
      </c>
      <c r="E40" s="83">
        <v>31119</v>
      </c>
      <c r="F40" s="83"/>
      <c r="G40" s="83"/>
      <c r="H40" s="83"/>
      <c r="I40" s="91">
        <f t="shared" si="0"/>
        <v>1.7382906808305167E-3</v>
      </c>
      <c r="J40" s="84">
        <f t="shared" si="1"/>
        <v>54</v>
      </c>
      <c r="K40" s="84">
        <f t="shared" si="2"/>
        <v>-6</v>
      </c>
      <c r="L40" s="84">
        <f t="shared" si="3"/>
        <v>0</v>
      </c>
      <c r="M40"/>
    </row>
    <row r="41" spans="1:13">
      <c r="A41" s="76">
        <v>39</v>
      </c>
      <c r="B41" s="90" t="s">
        <v>130</v>
      </c>
      <c r="C41" s="83">
        <v>8387</v>
      </c>
      <c r="D41" s="83">
        <v>7924</v>
      </c>
      <c r="E41" s="83">
        <v>7891</v>
      </c>
      <c r="F41" s="83"/>
      <c r="G41" s="83"/>
      <c r="H41" s="83"/>
      <c r="I41" s="91">
        <f t="shared" si="0"/>
        <v>-5.9139143913199001E-2</v>
      </c>
      <c r="J41" s="84">
        <f t="shared" si="1"/>
        <v>-496</v>
      </c>
      <c r="K41" s="84">
        <f t="shared" si="2"/>
        <v>-33</v>
      </c>
      <c r="L41" s="84">
        <f t="shared" si="3"/>
        <v>0</v>
      </c>
      <c r="M41"/>
    </row>
    <row r="42" spans="1:13">
      <c r="A42" s="76">
        <v>40</v>
      </c>
      <c r="B42" s="90" t="s">
        <v>131</v>
      </c>
      <c r="C42" s="83">
        <v>3912</v>
      </c>
      <c r="D42" s="83">
        <v>3769</v>
      </c>
      <c r="E42" s="83">
        <v>3727</v>
      </c>
      <c r="F42" s="83"/>
      <c r="G42" s="83"/>
      <c r="H42" s="83"/>
      <c r="I42" s="91">
        <f t="shared" si="0"/>
        <v>-4.7290388548057262E-2</v>
      </c>
      <c r="J42" s="84">
        <f t="shared" si="1"/>
        <v>-185</v>
      </c>
      <c r="K42" s="84">
        <f t="shared" si="2"/>
        <v>-42</v>
      </c>
      <c r="L42" s="84">
        <f t="shared" si="3"/>
        <v>0</v>
      </c>
      <c r="M42"/>
    </row>
    <row r="43" spans="1:13">
      <c r="A43" s="76">
        <v>41</v>
      </c>
      <c r="B43" s="90" t="s">
        <v>132</v>
      </c>
      <c r="C43" s="83">
        <v>46303</v>
      </c>
      <c r="D43" s="83">
        <v>44939</v>
      </c>
      <c r="E43" s="83">
        <v>44658</v>
      </c>
      <c r="F43" s="83"/>
      <c r="G43" s="83"/>
      <c r="H43" s="83"/>
      <c r="I43" s="91">
        <f t="shared" si="0"/>
        <v>-3.5526855711293007E-2</v>
      </c>
      <c r="J43" s="84">
        <f t="shared" si="1"/>
        <v>-1645</v>
      </c>
      <c r="K43" s="84">
        <f t="shared" si="2"/>
        <v>-281</v>
      </c>
      <c r="L43" s="84">
        <f t="shared" si="3"/>
        <v>0</v>
      </c>
      <c r="M43"/>
    </row>
    <row r="44" spans="1:13">
      <c r="A44" s="76">
        <v>42</v>
      </c>
      <c r="B44" s="90" t="s">
        <v>133</v>
      </c>
      <c r="C44" s="83">
        <v>45450</v>
      </c>
      <c r="D44" s="83">
        <v>44384</v>
      </c>
      <c r="E44" s="83">
        <v>44368</v>
      </c>
      <c r="F44" s="83"/>
      <c r="G44" s="83"/>
      <c r="H44" s="83"/>
      <c r="I44" s="91">
        <f t="shared" si="0"/>
        <v>-2.3806380638063805E-2</v>
      </c>
      <c r="J44" s="84">
        <f t="shared" si="1"/>
        <v>-1082</v>
      </c>
      <c r="K44" s="84">
        <f t="shared" si="2"/>
        <v>-16</v>
      </c>
      <c r="L44" s="84">
        <f t="shared" si="3"/>
        <v>0</v>
      </c>
      <c r="M44"/>
    </row>
    <row r="45" spans="1:13">
      <c r="A45" s="76">
        <v>43</v>
      </c>
      <c r="B45" s="90" t="s">
        <v>134</v>
      </c>
      <c r="C45" s="83">
        <v>10536</v>
      </c>
      <c r="D45" s="83">
        <v>10186</v>
      </c>
      <c r="E45" s="83">
        <v>10219</v>
      </c>
      <c r="F45" s="83"/>
      <c r="G45" s="83"/>
      <c r="H45" s="83"/>
      <c r="I45" s="91">
        <f t="shared" si="0"/>
        <v>-3.0087319665907365E-2</v>
      </c>
      <c r="J45" s="84">
        <f t="shared" si="1"/>
        <v>-317</v>
      </c>
      <c r="K45" s="84">
        <f t="shared" si="2"/>
        <v>33</v>
      </c>
      <c r="L45" s="84">
        <f t="shared" si="3"/>
        <v>0</v>
      </c>
      <c r="M45"/>
    </row>
    <row r="46" spans="1:13">
      <c r="A46" s="76">
        <v>44</v>
      </c>
      <c r="B46" s="90" t="s">
        <v>135</v>
      </c>
      <c r="C46" s="83">
        <v>12110</v>
      </c>
      <c r="D46" s="83">
        <v>12141</v>
      </c>
      <c r="E46" s="83">
        <v>12054</v>
      </c>
      <c r="F46" s="83"/>
      <c r="G46" s="83"/>
      <c r="H46" s="83"/>
      <c r="I46" s="91">
        <f t="shared" si="0"/>
        <v>-4.6242774566473991E-3</v>
      </c>
      <c r="J46" s="84">
        <f t="shared" si="1"/>
        <v>-56</v>
      </c>
      <c r="K46" s="84">
        <f t="shared" si="2"/>
        <v>-87</v>
      </c>
      <c r="L46" s="84">
        <f t="shared" si="3"/>
        <v>0</v>
      </c>
      <c r="M46"/>
    </row>
    <row r="47" spans="1:13">
      <c r="A47" s="76">
        <v>45</v>
      </c>
      <c r="B47" s="90" t="s">
        <v>136</v>
      </c>
      <c r="C47" s="83">
        <v>27906</v>
      </c>
      <c r="D47" s="83">
        <v>26656</v>
      </c>
      <c r="E47" s="83">
        <v>26514</v>
      </c>
      <c r="F47" s="83"/>
      <c r="G47" s="83"/>
      <c r="H47" s="83"/>
      <c r="I47" s="91">
        <f t="shared" si="0"/>
        <v>-4.9881745861105137E-2</v>
      </c>
      <c r="J47" s="84">
        <f t="shared" si="1"/>
        <v>-1392</v>
      </c>
      <c r="K47" s="84">
        <f t="shared" si="2"/>
        <v>-142</v>
      </c>
      <c r="L47" s="84">
        <f t="shared" si="3"/>
        <v>0</v>
      </c>
      <c r="M47"/>
    </row>
    <row r="48" spans="1:13">
      <c r="A48" s="76">
        <v>46</v>
      </c>
      <c r="B48" s="90" t="s">
        <v>137</v>
      </c>
      <c r="C48" s="83">
        <v>15836</v>
      </c>
      <c r="D48" s="83">
        <v>15459</v>
      </c>
      <c r="E48" s="83">
        <v>15377</v>
      </c>
      <c r="F48" s="83"/>
      <c r="G48" s="83"/>
      <c r="H48" s="83"/>
      <c r="I48" s="91">
        <f t="shared" si="0"/>
        <v>-2.8984592068704219E-2</v>
      </c>
      <c r="J48" s="84">
        <f t="shared" si="1"/>
        <v>-459</v>
      </c>
      <c r="K48" s="84">
        <f t="shared" si="2"/>
        <v>-82</v>
      </c>
      <c r="L48" s="84">
        <f t="shared" si="3"/>
        <v>0</v>
      </c>
      <c r="M48"/>
    </row>
    <row r="49" spans="1:13">
      <c r="A49" s="76">
        <v>47</v>
      </c>
      <c r="B49" s="90" t="s">
        <v>138</v>
      </c>
      <c r="C49" s="83">
        <v>6074</v>
      </c>
      <c r="D49" s="83">
        <v>6375</v>
      </c>
      <c r="E49" s="83">
        <v>6406</v>
      </c>
      <c r="F49" s="83"/>
      <c r="G49" s="83"/>
      <c r="H49" s="83"/>
      <c r="I49" s="91">
        <f t="shared" si="0"/>
        <v>5.4659203161014157E-2</v>
      </c>
      <c r="J49" s="84">
        <f t="shared" si="1"/>
        <v>332</v>
      </c>
      <c r="K49" s="84">
        <f t="shared" si="2"/>
        <v>31</v>
      </c>
      <c r="L49" s="84">
        <f t="shared" si="3"/>
        <v>0</v>
      </c>
      <c r="M49"/>
    </row>
    <row r="50" spans="1:13">
      <c r="A50" s="76">
        <v>48</v>
      </c>
      <c r="B50" s="90" t="s">
        <v>139</v>
      </c>
      <c r="C50" s="83">
        <v>37378</v>
      </c>
      <c r="D50" s="83">
        <v>38125</v>
      </c>
      <c r="E50" s="83">
        <v>37931</v>
      </c>
      <c r="F50" s="83"/>
      <c r="G50" s="83"/>
      <c r="H50" s="83"/>
      <c r="I50" s="91">
        <f t="shared" si="0"/>
        <v>1.4794799079672535E-2</v>
      </c>
      <c r="J50" s="84">
        <f t="shared" si="1"/>
        <v>553</v>
      </c>
      <c r="K50" s="84">
        <f t="shared" si="2"/>
        <v>-194</v>
      </c>
      <c r="L50" s="84">
        <f t="shared" si="3"/>
        <v>0</v>
      </c>
      <c r="M50"/>
    </row>
    <row r="51" spans="1:13">
      <c r="A51" s="76">
        <v>49</v>
      </c>
      <c r="B51" s="90" t="s">
        <v>140</v>
      </c>
      <c r="C51" s="83">
        <v>2451</v>
      </c>
      <c r="D51" s="83">
        <v>2389</v>
      </c>
      <c r="E51" s="83">
        <v>2412</v>
      </c>
      <c r="F51" s="83"/>
      <c r="G51" s="83"/>
      <c r="H51" s="83"/>
      <c r="I51" s="91">
        <f t="shared" si="0"/>
        <v>-1.591187270501836E-2</v>
      </c>
      <c r="J51" s="84">
        <f t="shared" si="1"/>
        <v>-39</v>
      </c>
      <c r="K51" s="84">
        <f t="shared" si="2"/>
        <v>23</v>
      </c>
      <c r="L51" s="84">
        <f t="shared" si="3"/>
        <v>0</v>
      </c>
      <c r="M51"/>
    </row>
    <row r="52" spans="1:13">
      <c r="A52" s="76">
        <v>50</v>
      </c>
      <c r="B52" s="90" t="s">
        <v>141</v>
      </c>
      <c r="C52" s="83">
        <v>6346</v>
      </c>
      <c r="D52" s="83">
        <v>6670</v>
      </c>
      <c r="E52" s="83">
        <v>6655</v>
      </c>
      <c r="F52" s="83"/>
      <c r="G52" s="83"/>
      <c r="H52" s="83"/>
      <c r="I52" s="91">
        <f t="shared" si="0"/>
        <v>4.8692089505200126E-2</v>
      </c>
      <c r="J52" s="84">
        <f t="shared" si="1"/>
        <v>309</v>
      </c>
      <c r="K52" s="84">
        <f t="shared" si="2"/>
        <v>-15</v>
      </c>
      <c r="L52" s="84">
        <f t="shared" si="3"/>
        <v>0</v>
      </c>
      <c r="M52"/>
    </row>
    <row r="53" spans="1:13">
      <c r="A53" s="76">
        <v>51</v>
      </c>
      <c r="B53" s="90" t="s">
        <v>142</v>
      </c>
      <c r="C53" s="83">
        <v>6166</v>
      </c>
      <c r="D53" s="83">
        <v>5980</v>
      </c>
      <c r="E53" s="83">
        <v>5971</v>
      </c>
      <c r="F53" s="83"/>
      <c r="G53" s="83"/>
      <c r="H53" s="83"/>
      <c r="I53" s="91">
        <f t="shared" si="0"/>
        <v>-3.1625040544923773E-2</v>
      </c>
      <c r="J53" s="84">
        <f t="shared" si="1"/>
        <v>-195</v>
      </c>
      <c r="K53" s="84">
        <f t="shared" si="2"/>
        <v>-9</v>
      </c>
      <c r="L53" s="84">
        <f t="shared" si="3"/>
        <v>0</v>
      </c>
      <c r="M53"/>
    </row>
    <row r="54" spans="1:13">
      <c r="A54" s="76">
        <v>52</v>
      </c>
      <c r="B54" s="90" t="s">
        <v>143</v>
      </c>
      <c r="C54" s="83">
        <v>13114</v>
      </c>
      <c r="D54" s="83">
        <v>12968</v>
      </c>
      <c r="E54" s="83">
        <v>12867</v>
      </c>
      <c r="F54" s="83"/>
      <c r="G54" s="83"/>
      <c r="H54" s="83"/>
      <c r="I54" s="91">
        <f t="shared" si="0"/>
        <v>-1.8834833002897667E-2</v>
      </c>
      <c r="J54" s="84">
        <f t="shared" si="1"/>
        <v>-247</v>
      </c>
      <c r="K54" s="84">
        <f t="shared" si="2"/>
        <v>-101</v>
      </c>
      <c r="L54" s="84">
        <f t="shared" si="3"/>
        <v>0</v>
      </c>
      <c r="M54"/>
    </row>
    <row r="55" spans="1:13">
      <c r="A55" s="76">
        <v>53</v>
      </c>
      <c r="B55" s="90" t="s">
        <v>144</v>
      </c>
      <c r="C55" s="83">
        <v>7197</v>
      </c>
      <c r="D55" s="83">
        <v>7328</v>
      </c>
      <c r="E55" s="83">
        <v>7319</v>
      </c>
      <c r="F55" s="83"/>
      <c r="G55" s="83"/>
      <c r="H55" s="83"/>
      <c r="I55" s="91">
        <f t="shared" si="0"/>
        <v>1.6951507572599694E-2</v>
      </c>
      <c r="J55" s="84">
        <f t="shared" si="1"/>
        <v>122</v>
      </c>
      <c r="K55" s="84">
        <f t="shared" si="2"/>
        <v>-9</v>
      </c>
      <c r="L55" s="84">
        <f t="shared" si="3"/>
        <v>0</v>
      </c>
      <c r="M55"/>
    </row>
    <row r="56" spans="1:13">
      <c r="A56" s="76">
        <v>54</v>
      </c>
      <c r="B56" s="90" t="s">
        <v>145</v>
      </c>
      <c r="C56" s="83">
        <v>22638</v>
      </c>
      <c r="D56" s="83">
        <v>21651</v>
      </c>
      <c r="E56" s="83">
        <v>21563</v>
      </c>
      <c r="F56" s="83"/>
      <c r="G56" s="83"/>
      <c r="H56" s="83"/>
      <c r="I56" s="91">
        <f t="shared" si="0"/>
        <v>-4.7486527078363816E-2</v>
      </c>
      <c r="J56" s="84">
        <f t="shared" si="1"/>
        <v>-1075</v>
      </c>
      <c r="K56" s="84">
        <f t="shared" si="2"/>
        <v>-88</v>
      </c>
      <c r="L56" s="84">
        <f t="shared" si="3"/>
        <v>0</v>
      </c>
      <c r="M56"/>
    </row>
    <row r="57" spans="1:13">
      <c r="A57" s="76">
        <v>55</v>
      </c>
      <c r="B57" s="90" t="s">
        <v>146</v>
      </c>
      <c r="C57" s="83">
        <v>25831</v>
      </c>
      <c r="D57" s="83">
        <v>25159</v>
      </c>
      <c r="E57" s="83">
        <v>24976</v>
      </c>
      <c r="F57" s="83"/>
      <c r="G57" s="83"/>
      <c r="H57" s="83"/>
      <c r="I57" s="91">
        <f t="shared" si="0"/>
        <v>-3.3099763849638031E-2</v>
      </c>
      <c r="J57" s="84">
        <f t="shared" si="1"/>
        <v>-855</v>
      </c>
      <c r="K57" s="84">
        <f t="shared" si="2"/>
        <v>-183</v>
      </c>
      <c r="L57" s="84">
        <f t="shared" si="3"/>
        <v>0</v>
      </c>
      <c r="M57"/>
    </row>
    <row r="58" spans="1:13">
      <c r="A58" s="76">
        <v>56</v>
      </c>
      <c r="B58" s="90" t="s">
        <v>147</v>
      </c>
      <c r="C58" s="83">
        <v>2378</v>
      </c>
      <c r="D58" s="83">
        <v>2366</v>
      </c>
      <c r="E58" s="83">
        <v>2360</v>
      </c>
      <c r="F58" s="83"/>
      <c r="G58" s="83"/>
      <c r="H58" s="83"/>
      <c r="I58" s="91">
        <f t="shared" si="0"/>
        <v>-7.569386038687973E-3</v>
      </c>
      <c r="J58" s="84">
        <f t="shared" si="1"/>
        <v>-18</v>
      </c>
      <c r="K58" s="84">
        <f t="shared" si="2"/>
        <v>-6</v>
      </c>
      <c r="L58" s="84">
        <f t="shared" si="3"/>
        <v>0</v>
      </c>
      <c r="M58"/>
    </row>
    <row r="59" spans="1:13">
      <c r="A59" s="76">
        <v>57</v>
      </c>
      <c r="B59" s="90" t="s">
        <v>148</v>
      </c>
      <c r="C59" s="83">
        <v>4274</v>
      </c>
      <c r="D59" s="83">
        <v>4135</v>
      </c>
      <c r="E59" s="83">
        <v>4109</v>
      </c>
      <c r="F59" s="83"/>
      <c r="G59" s="83"/>
      <c r="H59" s="83"/>
      <c r="I59" s="91">
        <f t="shared" si="0"/>
        <v>-3.8605521759475903E-2</v>
      </c>
      <c r="J59" s="84">
        <f t="shared" si="1"/>
        <v>-165</v>
      </c>
      <c r="K59" s="84">
        <f t="shared" si="2"/>
        <v>-26</v>
      </c>
      <c r="L59" s="84">
        <f t="shared" si="3"/>
        <v>0</v>
      </c>
      <c r="M59"/>
    </row>
    <row r="60" spans="1:13">
      <c r="A60" s="76">
        <v>58</v>
      </c>
      <c r="B60" s="90" t="s">
        <v>149</v>
      </c>
      <c r="C60" s="83">
        <v>10422</v>
      </c>
      <c r="D60" s="83">
        <v>9874</v>
      </c>
      <c r="E60" s="83">
        <v>9910</v>
      </c>
      <c r="F60" s="83"/>
      <c r="G60" s="83"/>
      <c r="H60" s="83"/>
      <c r="I60" s="91">
        <f t="shared" si="0"/>
        <v>-4.9126847054308191E-2</v>
      </c>
      <c r="J60" s="84">
        <f t="shared" si="1"/>
        <v>-512</v>
      </c>
      <c r="K60" s="84">
        <f t="shared" si="2"/>
        <v>36</v>
      </c>
      <c r="L60" s="84">
        <f t="shared" si="3"/>
        <v>0</v>
      </c>
      <c r="M60"/>
    </row>
    <row r="61" spans="1:13">
      <c r="A61" s="76">
        <v>59</v>
      </c>
      <c r="B61" s="90" t="s">
        <v>150</v>
      </c>
      <c r="C61" s="83">
        <v>24491</v>
      </c>
      <c r="D61" s="83">
        <v>23194</v>
      </c>
      <c r="E61" s="83">
        <v>23158</v>
      </c>
      <c r="F61" s="83"/>
      <c r="G61" s="83"/>
      <c r="H61" s="83"/>
      <c r="I61" s="91">
        <f t="shared" si="0"/>
        <v>-5.4428157282266958E-2</v>
      </c>
      <c r="J61" s="84">
        <f t="shared" si="1"/>
        <v>-1333</v>
      </c>
      <c r="K61" s="84">
        <f t="shared" si="2"/>
        <v>-36</v>
      </c>
      <c r="L61" s="84">
        <f t="shared" si="3"/>
        <v>0</v>
      </c>
      <c r="M61"/>
    </row>
    <row r="62" spans="1:13">
      <c r="A62" s="76">
        <v>60</v>
      </c>
      <c r="B62" s="90" t="s">
        <v>151</v>
      </c>
      <c r="C62" s="83">
        <v>8859</v>
      </c>
      <c r="D62" s="83">
        <v>8496</v>
      </c>
      <c r="E62" s="83">
        <v>8548</v>
      </c>
      <c r="F62" s="83"/>
      <c r="G62" s="83"/>
      <c r="H62" s="83"/>
      <c r="I62" s="91">
        <f t="shared" si="0"/>
        <v>-3.5105542386273843E-2</v>
      </c>
      <c r="J62" s="84">
        <f t="shared" si="1"/>
        <v>-311</v>
      </c>
      <c r="K62" s="84">
        <f t="shared" si="2"/>
        <v>52</v>
      </c>
      <c r="L62" s="84">
        <f t="shared" si="3"/>
        <v>0</v>
      </c>
      <c r="M62"/>
    </row>
    <row r="63" spans="1:13">
      <c r="A63" s="76">
        <v>61</v>
      </c>
      <c r="B63" s="90" t="s">
        <v>152</v>
      </c>
      <c r="C63" s="83">
        <v>18681</v>
      </c>
      <c r="D63" s="83">
        <v>19036</v>
      </c>
      <c r="E63" s="83">
        <v>18940</v>
      </c>
      <c r="F63" s="83"/>
      <c r="G63" s="83"/>
      <c r="H63" s="83"/>
      <c r="I63" s="91">
        <f t="shared" si="0"/>
        <v>1.3864354156629731E-2</v>
      </c>
      <c r="J63" s="84">
        <f t="shared" si="1"/>
        <v>259</v>
      </c>
      <c r="K63" s="84">
        <f t="shared" si="2"/>
        <v>-96</v>
      </c>
      <c r="L63" s="84">
        <f t="shared" si="3"/>
        <v>0</v>
      </c>
      <c r="M63"/>
    </row>
    <row r="64" spans="1:13">
      <c r="A64" s="76">
        <v>62</v>
      </c>
      <c r="B64" s="90" t="s">
        <v>153</v>
      </c>
      <c r="C64" s="83">
        <v>1367</v>
      </c>
      <c r="D64" s="83">
        <v>1364</v>
      </c>
      <c r="E64" s="83">
        <v>1397</v>
      </c>
      <c r="F64" s="83"/>
      <c r="G64" s="83"/>
      <c r="H64" s="83"/>
      <c r="I64" s="91">
        <f t="shared" si="0"/>
        <v>2.1945866861741038E-2</v>
      </c>
      <c r="J64" s="84">
        <f t="shared" si="1"/>
        <v>30</v>
      </c>
      <c r="K64" s="84">
        <f t="shared" si="2"/>
        <v>33</v>
      </c>
      <c r="L64" s="84">
        <f t="shared" si="3"/>
        <v>0</v>
      </c>
      <c r="M64"/>
    </row>
    <row r="65" spans="1:13">
      <c r="A65" s="76">
        <v>63</v>
      </c>
      <c r="B65" s="90" t="s">
        <v>154</v>
      </c>
      <c r="C65" s="83">
        <v>13163</v>
      </c>
      <c r="D65" s="83">
        <v>12935</v>
      </c>
      <c r="E65" s="83">
        <v>12967</v>
      </c>
      <c r="F65" s="83"/>
      <c r="G65" s="83"/>
      <c r="H65" s="83"/>
      <c r="I65" s="91">
        <f t="shared" si="0"/>
        <v>-1.489022259363367E-2</v>
      </c>
      <c r="J65" s="84">
        <f t="shared" si="1"/>
        <v>-196</v>
      </c>
      <c r="K65" s="84">
        <f t="shared" si="2"/>
        <v>32</v>
      </c>
      <c r="L65" s="84">
        <f t="shared" si="3"/>
        <v>0</v>
      </c>
      <c r="M65"/>
    </row>
    <row r="66" spans="1:13">
      <c r="A66" s="76">
        <v>64</v>
      </c>
      <c r="B66" s="90" t="s">
        <v>155</v>
      </c>
      <c r="C66" s="83">
        <v>9006</v>
      </c>
      <c r="D66" s="83">
        <v>8873</v>
      </c>
      <c r="E66" s="83">
        <v>8852</v>
      </c>
      <c r="F66" s="83"/>
      <c r="G66" s="83"/>
      <c r="H66" s="83"/>
      <c r="I66" s="91">
        <f t="shared" si="0"/>
        <v>-1.7099711303575394E-2</v>
      </c>
      <c r="J66" s="84">
        <f t="shared" si="1"/>
        <v>-154</v>
      </c>
      <c r="K66" s="84">
        <f t="shared" si="2"/>
        <v>-21</v>
      </c>
      <c r="L66" s="84">
        <f t="shared" si="3"/>
        <v>0</v>
      </c>
      <c r="M66"/>
    </row>
    <row r="67" spans="1:13">
      <c r="A67" s="76">
        <v>65</v>
      </c>
      <c r="B67" s="90" t="s">
        <v>156</v>
      </c>
      <c r="C67" s="83">
        <v>8945</v>
      </c>
      <c r="D67" s="83">
        <v>8953</v>
      </c>
      <c r="E67" s="83">
        <v>8938</v>
      </c>
      <c r="F67" s="83"/>
      <c r="G67" s="83"/>
      <c r="H67" s="83"/>
      <c r="I67" s="91">
        <f t="shared" si="0"/>
        <v>-7.8256008943543883E-4</v>
      </c>
      <c r="J67" s="84">
        <f t="shared" si="1"/>
        <v>-7</v>
      </c>
      <c r="K67" s="84">
        <f t="shared" si="2"/>
        <v>-15</v>
      </c>
      <c r="L67" s="84">
        <f t="shared" si="3"/>
        <v>0</v>
      </c>
      <c r="M67"/>
    </row>
    <row r="68" spans="1:13">
      <c r="A68" s="76">
        <v>66</v>
      </c>
      <c r="B68" s="90" t="s">
        <v>157</v>
      </c>
      <c r="C68" s="83">
        <v>5988</v>
      </c>
      <c r="D68" s="83">
        <v>5859</v>
      </c>
      <c r="E68" s="83">
        <v>5794</v>
      </c>
      <c r="F68" s="83"/>
      <c r="G68" s="83"/>
      <c r="H68" s="83"/>
      <c r="I68" s="91">
        <f t="shared" ref="I68:I84" si="4">(E68-C68)/C68</f>
        <v>-3.2398129592518372E-2</v>
      </c>
      <c r="J68" s="84">
        <f t="shared" ref="J68:J84" si="5">E68-C68</f>
        <v>-194</v>
      </c>
      <c r="K68" s="84">
        <f t="shared" ref="K68:K84" si="6">E68-D68</f>
        <v>-65</v>
      </c>
      <c r="L68" s="84">
        <f t="shared" ref="L68:L84" si="7">H68-G68</f>
        <v>0</v>
      </c>
      <c r="M68"/>
    </row>
    <row r="69" spans="1:13">
      <c r="A69" s="76">
        <v>67</v>
      </c>
      <c r="B69" s="90" t="s">
        <v>158</v>
      </c>
      <c r="C69" s="83">
        <v>10993</v>
      </c>
      <c r="D69" s="83">
        <v>10739</v>
      </c>
      <c r="E69" s="83">
        <v>10723</v>
      </c>
      <c r="F69" s="83"/>
      <c r="G69" s="83"/>
      <c r="H69" s="83"/>
      <c r="I69" s="91">
        <f t="shared" si="4"/>
        <v>-2.456108432638952E-2</v>
      </c>
      <c r="J69" s="84">
        <f t="shared" si="5"/>
        <v>-270</v>
      </c>
      <c r="K69" s="84">
        <f t="shared" si="6"/>
        <v>-16</v>
      </c>
      <c r="L69" s="84">
        <f t="shared" si="7"/>
        <v>0</v>
      </c>
      <c r="M69"/>
    </row>
    <row r="70" spans="1:13">
      <c r="A70" s="76">
        <v>68</v>
      </c>
      <c r="B70" s="90" t="s">
        <v>159</v>
      </c>
      <c r="C70" s="83">
        <v>7387</v>
      </c>
      <c r="D70" s="83">
        <v>7323</v>
      </c>
      <c r="E70" s="83">
        <v>7288</v>
      </c>
      <c r="F70" s="83"/>
      <c r="G70" s="83"/>
      <c r="H70" s="83"/>
      <c r="I70" s="91">
        <f t="shared" si="4"/>
        <v>-1.3401922295925274E-2</v>
      </c>
      <c r="J70" s="84">
        <f t="shared" si="5"/>
        <v>-99</v>
      </c>
      <c r="K70" s="84">
        <f t="shared" si="6"/>
        <v>-35</v>
      </c>
      <c r="L70" s="84">
        <f t="shared" si="7"/>
        <v>0</v>
      </c>
      <c r="M70"/>
    </row>
    <row r="71" spans="1:13">
      <c r="A71" s="76">
        <v>69</v>
      </c>
      <c r="B71" s="90" t="s">
        <v>160</v>
      </c>
      <c r="C71" s="83">
        <v>1245</v>
      </c>
      <c r="D71" s="83">
        <v>1193</v>
      </c>
      <c r="E71" s="83">
        <v>1197</v>
      </c>
      <c r="F71" s="83"/>
      <c r="G71" s="83"/>
      <c r="H71" s="83"/>
      <c r="I71" s="91">
        <f t="shared" si="4"/>
        <v>-3.8554216867469883E-2</v>
      </c>
      <c r="J71" s="84">
        <f t="shared" si="5"/>
        <v>-48</v>
      </c>
      <c r="K71" s="84">
        <f t="shared" si="6"/>
        <v>4</v>
      </c>
      <c r="L71" s="84">
        <f t="shared" si="7"/>
        <v>0</v>
      </c>
      <c r="M71"/>
    </row>
    <row r="72" spans="1:13">
      <c r="A72" s="76">
        <v>70</v>
      </c>
      <c r="B72" s="90" t="s">
        <v>161</v>
      </c>
      <c r="C72" s="83">
        <v>4576</v>
      </c>
      <c r="D72" s="83">
        <v>4458</v>
      </c>
      <c r="E72" s="83">
        <v>4471</v>
      </c>
      <c r="F72" s="83"/>
      <c r="G72" s="83"/>
      <c r="H72" s="83"/>
      <c r="I72" s="91">
        <f t="shared" si="4"/>
        <v>-2.2945804195804196E-2</v>
      </c>
      <c r="J72" s="84">
        <f t="shared" si="5"/>
        <v>-105</v>
      </c>
      <c r="K72" s="84">
        <f t="shared" si="6"/>
        <v>13</v>
      </c>
      <c r="L72" s="84">
        <f t="shared" si="7"/>
        <v>0</v>
      </c>
      <c r="M72"/>
    </row>
    <row r="73" spans="1:13">
      <c r="A73" s="76">
        <v>71</v>
      </c>
      <c r="B73" s="90" t="s">
        <v>162</v>
      </c>
      <c r="C73" s="83">
        <v>4747</v>
      </c>
      <c r="D73" s="83">
        <v>4516</v>
      </c>
      <c r="E73" s="83">
        <v>4527</v>
      </c>
      <c r="F73" s="83"/>
      <c r="G73" s="83"/>
      <c r="H73" s="83"/>
      <c r="I73" s="91">
        <f t="shared" si="4"/>
        <v>-4.6345060037918683E-2</v>
      </c>
      <c r="J73" s="84">
        <f t="shared" si="5"/>
        <v>-220</v>
      </c>
      <c r="K73" s="84">
        <f t="shared" si="6"/>
        <v>11</v>
      </c>
      <c r="L73" s="84">
        <f t="shared" si="7"/>
        <v>0</v>
      </c>
      <c r="M73"/>
    </row>
    <row r="74" spans="1:13">
      <c r="A74" s="76">
        <v>72</v>
      </c>
      <c r="B74" s="90" t="s">
        <v>163</v>
      </c>
      <c r="C74" s="83">
        <v>4465</v>
      </c>
      <c r="D74" s="83">
        <v>4846</v>
      </c>
      <c r="E74" s="83">
        <v>4842</v>
      </c>
      <c r="F74" s="83"/>
      <c r="G74" s="83"/>
      <c r="H74" s="83"/>
      <c r="I74" s="91">
        <f t="shared" si="4"/>
        <v>8.4434490481522961E-2</v>
      </c>
      <c r="J74" s="84">
        <f t="shared" si="5"/>
        <v>377</v>
      </c>
      <c r="K74" s="84">
        <f t="shared" si="6"/>
        <v>-4</v>
      </c>
      <c r="L74" s="84">
        <f t="shared" si="7"/>
        <v>0</v>
      </c>
      <c r="M74"/>
    </row>
    <row r="75" spans="1:13">
      <c r="A75" s="76">
        <v>73</v>
      </c>
      <c r="B75" s="90" t="s">
        <v>164</v>
      </c>
      <c r="C75" s="83">
        <v>2714</v>
      </c>
      <c r="D75" s="83">
        <v>2849</v>
      </c>
      <c r="E75" s="83">
        <v>2861</v>
      </c>
      <c r="F75" s="83"/>
      <c r="G75" s="83"/>
      <c r="H75" s="83"/>
      <c r="I75" s="91">
        <f t="shared" si="4"/>
        <v>5.4163596168017684E-2</v>
      </c>
      <c r="J75" s="84">
        <f t="shared" si="5"/>
        <v>147</v>
      </c>
      <c r="K75" s="84">
        <f t="shared" si="6"/>
        <v>12</v>
      </c>
      <c r="L75" s="84">
        <f t="shared" si="7"/>
        <v>0</v>
      </c>
      <c r="M75"/>
    </row>
    <row r="76" spans="1:13">
      <c r="A76" s="76">
        <v>74</v>
      </c>
      <c r="B76" s="90" t="s">
        <v>165</v>
      </c>
      <c r="C76" s="83">
        <v>4220</v>
      </c>
      <c r="D76" s="83">
        <v>4089</v>
      </c>
      <c r="E76" s="83">
        <v>4073</v>
      </c>
      <c r="F76" s="83"/>
      <c r="G76" s="83"/>
      <c r="H76" s="83"/>
      <c r="I76" s="91">
        <f t="shared" si="4"/>
        <v>-3.4834123222748814E-2</v>
      </c>
      <c r="J76" s="84">
        <f t="shared" si="5"/>
        <v>-147</v>
      </c>
      <c r="K76" s="84">
        <f t="shared" si="6"/>
        <v>-16</v>
      </c>
      <c r="L76" s="84">
        <f t="shared" si="7"/>
        <v>0</v>
      </c>
      <c r="M76"/>
    </row>
    <row r="77" spans="1:13">
      <c r="A77" s="76">
        <v>75</v>
      </c>
      <c r="B77" s="90" t="s">
        <v>166</v>
      </c>
      <c r="C77" s="83">
        <v>1293</v>
      </c>
      <c r="D77" s="83">
        <v>1207</v>
      </c>
      <c r="E77" s="83">
        <v>1204</v>
      </c>
      <c r="F77" s="83"/>
      <c r="G77" s="83"/>
      <c r="H77" s="83"/>
      <c r="I77" s="91">
        <f t="shared" si="4"/>
        <v>-6.8832173240525915E-2</v>
      </c>
      <c r="J77" s="84">
        <f t="shared" si="5"/>
        <v>-89</v>
      </c>
      <c r="K77" s="84">
        <f t="shared" si="6"/>
        <v>-3</v>
      </c>
      <c r="L77" s="84">
        <f t="shared" si="7"/>
        <v>0</v>
      </c>
      <c r="M77"/>
    </row>
    <row r="78" spans="1:13">
      <c r="A78" s="76">
        <v>76</v>
      </c>
      <c r="B78" s="90" t="s">
        <v>167</v>
      </c>
      <c r="C78" s="83">
        <v>2033</v>
      </c>
      <c r="D78" s="83">
        <v>2068</v>
      </c>
      <c r="E78" s="83">
        <v>2061</v>
      </c>
      <c r="F78" s="83"/>
      <c r="G78" s="83"/>
      <c r="H78" s="83"/>
      <c r="I78" s="91">
        <f t="shared" si="4"/>
        <v>1.3772749631087064E-2</v>
      </c>
      <c r="J78" s="84">
        <f t="shared" si="5"/>
        <v>28</v>
      </c>
      <c r="K78" s="84">
        <f t="shared" si="6"/>
        <v>-7</v>
      </c>
      <c r="L78" s="84">
        <f t="shared" si="7"/>
        <v>0</v>
      </c>
      <c r="M78"/>
    </row>
    <row r="79" spans="1:13">
      <c r="A79" s="76">
        <v>77</v>
      </c>
      <c r="B79" s="90" t="s">
        <v>168</v>
      </c>
      <c r="C79" s="83">
        <v>7098</v>
      </c>
      <c r="D79" s="83">
        <v>7007</v>
      </c>
      <c r="E79" s="83">
        <v>6941</v>
      </c>
      <c r="F79" s="83"/>
      <c r="G79" s="83"/>
      <c r="H79" s="83"/>
      <c r="I79" s="91">
        <f t="shared" si="4"/>
        <v>-2.2118906734291351E-2</v>
      </c>
      <c r="J79" s="84">
        <f t="shared" si="5"/>
        <v>-157</v>
      </c>
      <c r="K79" s="84">
        <f t="shared" si="6"/>
        <v>-66</v>
      </c>
      <c r="L79" s="84">
        <f t="shared" si="7"/>
        <v>0</v>
      </c>
      <c r="M79"/>
    </row>
    <row r="80" spans="1:13">
      <c r="A80" s="76">
        <v>78</v>
      </c>
      <c r="B80" s="90" t="s">
        <v>169</v>
      </c>
      <c r="C80" s="83">
        <v>5101</v>
      </c>
      <c r="D80" s="83">
        <v>4990</v>
      </c>
      <c r="E80" s="83">
        <v>4969</v>
      </c>
      <c r="F80" s="83"/>
      <c r="G80" s="83"/>
      <c r="H80" s="83"/>
      <c r="I80" s="91">
        <f t="shared" si="4"/>
        <v>-2.587727896490884E-2</v>
      </c>
      <c r="J80" s="84">
        <f t="shared" si="5"/>
        <v>-132</v>
      </c>
      <c r="K80" s="84">
        <f t="shared" si="6"/>
        <v>-21</v>
      </c>
      <c r="L80" s="84">
        <f t="shared" si="7"/>
        <v>0</v>
      </c>
      <c r="M80"/>
    </row>
    <row r="81" spans="1:13">
      <c r="A81" s="76">
        <v>79</v>
      </c>
      <c r="B81" s="90" t="s">
        <v>170</v>
      </c>
      <c r="C81" s="83">
        <v>1560</v>
      </c>
      <c r="D81" s="83">
        <v>1530</v>
      </c>
      <c r="E81" s="83">
        <v>1520</v>
      </c>
      <c r="F81" s="83"/>
      <c r="G81" s="83"/>
      <c r="H81" s="83"/>
      <c r="I81" s="91">
        <f t="shared" si="4"/>
        <v>-2.564102564102564E-2</v>
      </c>
      <c r="J81" s="84">
        <f t="shared" si="5"/>
        <v>-40</v>
      </c>
      <c r="K81" s="84">
        <f t="shared" si="6"/>
        <v>-10</v>
      </c>
      <c r="L81" s="84">
        <f t="shared" si="7"/>
        <v>0</v>
      </c>
      <c r="M81"/>
    </row>
    <row r="82" spans="1:13">
      <c r="A82" s="76">
        <v>80</v>
      </c>
      <c r="B82" s="90" t="s">
        <v>171</v>
      </c>
      <c r="C82" s="83">
        <v>6871</v>
      </c>
      <c r="D82" s="83">
        <v>6626</v>
      </c>
      <c r="E82" s="83">
        <v>6592</v>
      </c>
      <c r="F82" s="83"/>
      <c r="G82" s="83"/>
      <c r="H82" s="83"/>
      <c r="I82" s="91">
        <f t="shared" si="4"/>
        <v>-4.0605443166933486E-2</v>
      </c>
      <c r="J82" s="84">
        <f t="shared" si="5"/>
        <v>-279</v>
      </c>
      <c r="K82" s="84">
        <f t="shared" si="6"/>
        <v>-34</v>
      </c>
      <c r="L82" s="84">
        <f t="shared" si="7"/>
        <v>0</v>
      </c>
      <c r="M82"/>
    </row>
    <row r="83" spans="1:13">
      <c r="A83" s="76">
        <v>81</v>
      </c>
      <c r="B83" s="90" t="s">
        <v>172</v>
      </c>
      <c r="C83" s="83">
        <v>8124</v>
      </c>
      <c r="D83" s="83">
        <v>7792</v>
      </c>
      <c r="E83" s="83">
        <v>7753</v>
      </c>
      <c r="F83" s="83"/>
      <c r="G83" s="83"/>
      <c r="H83" s="83"/>
      <c r="I83" s="91">
        <f t="shared" si="4"/>
        <v>-4.5667159034958146E-2</v>
      </c>
      <c r="J83" s="84">
        <f t="shared" si="5"/>
        <v>-371</v>
      </c>
      <c r="K83" s="84">
        <f t="shared" si="6"/>
        <v>-39</v>
      </c>
      <c r="L83" s="84">
        <f t="shared" si="7"/>
        <v>0</v>
      </c>
      <c r="M83"/>
    </row>
    <row r="84" spans="1:13" s="117" customFormat="1">
      <c r="A84" s="191" t="s">
        <v>173</v>
      </c>
      <c r="B84" s="191"/>
      <c r="C84" s="119">
        <v>1857604</v>
      </c>
      <c r="D84" s="119">
        <v>1831684</v>
      </c>
      <c r="E84" s="119">
        <v>1827169</v>
      </c>
      <c r="F84" s="119"/>
      <c r="G84" s="119"/>
      <c r="H84" s="119"/>
      <c r="I84" s="114">
        <f t="shared" si="4"/>
        <v>-1.6384008647698865E-2</v>
      </c>
      <c r="J84" s="120">
        <f t="shared" si="5"/>
        <v>-30435</v>
      </c>
      <c r="K84" s="120">
        <f t="shared" si="6"/>
        <v>-4515</v>
      </c>
      <c r="L84" s="84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zoomScale="80" zoomScaleNormal="80" workbookViewId="0">
      <selection activeCell="P8" sqref="P8"/>
    </sheetView>
  </sheetViews>
  <sheetFormatPr defaultRowHeight="15"/>
  <cols>
    <col min="2" max="2" width="34.5703125" customWidth="1"/>
    <col min="3" max="3" width="11.42578125" style="153" customWidth="1"/>
    <col min="4" max="4" width="11.42578125" style="152" customWidth="1"/>
    <col min="5" max="5" width="11.42578125" style="154" customWidth="1"/>
    <col min="6" max="8" width="11.42578125" style="158" customWidth="1"/>
    <col min="9" max="9" width="24.42578125" customWidth="1"/>
    <col min="10" max="10" width="23.5703125" customWidth="1"/>
    <col min="11" max="11" width="30.85546875" customWidth="1"/>
    <col min="12" max="12" width="30.85546875" style="158" customWidth="1"/>
  </cols>
  <sheetData>
    <row r="1" spans="1:12" s="158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45">
      <c r="A2" s="96" t="s">
        <v>1</v>
      </c>
      <c r="B2" s="95" t="s">
        <v>90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353</v>
      </c>
      <c r="J2" s="93" t="s">
        <v>354</v>
      </c>
      <c r="K2" s="1" t="s">
        <v>355</v>
      </c>
      <c r="L2" s="165" t="s">
        <v>314</v>
      </c>
    </row>
    <row r="3" spans="1:12">
      <c r="A3" s="85">
        <v>1</v>
      </c>
      <c r="B3" s="86" t="s">
        <v>2</v>
      </c>
      <c r="C3" s="83">
        <v>17486</v>
      </c>
      <c r="D3" s="83">
        <v>17568</v>
      </c>
      <c r="E3" s="83">
        <v>17552</v>
      </c>
      <c r="F3" s="83"/>
      <c r="G3" s="83"/>
      <c r="H3" s="83"/>
      <c r="I3" s="91">
        <f>(E3-C3)/C3</f>
        <v>3.7744481299325176E-3</v>
      </c>
      <c r="J3" s="84">
        <f>E3-C3</f>
        <v>66</v>
      </c>
      <c r="K3" s="84">
        <f>E3-D3</f>
        <v>-16</v>
      </c>
      <c r="L3" s="84">
        <f>H3-G3</f>
        <v>0</v>
      </c>
    </row>
    <row r="4" spans="1:12">
      <c r="A4" s="85">
        <v>2</v>
      </c>
      <c r="B4" s="86" t="s">
        <v>3</v>
      </c>
      <c r="C4" s="83">
        <v>3709</v>
      </c>
      <c r="D4" s="83">
        <v>3418</v>
      </c>
      <c r="E4" s="83">
        <v>3352</v>
      </c>
      <c r="F4" s="83"/>
      <c r="G4" s="83"/>
      <c r="H4" s="83"/>
      <c r="I4" s="91">
        <f t="shared" ref="I4:I67" si="0">(E4-C4)/C4</f>
        <v>-9.625235912644918E-2</v>
      </c>
      <c r="J4" s="84">
        <f t="shared" ref="J4:J67" si="1">E4-C4</f>
        <v>-357</v>
      </c>
      <c r="K4" s="84">
        <f t="shared" ref="K4:K67" si="2">E4-D4</f>
        <v>-66</v>
      </c>
      <c r="L4" s="84">
        <f t="shared" ref="L4:L67" si="3">H4-G4</f>
        <v>0</v>
      </c>
    </row>
    <row r="5" spans="1:12">
      <c r="A5" s="85">
        <v>3</v>
      </c>
      <c r="B5" s="86" t="s">
        <v>4</v>
      </c>
      <c r="C5" s="83">
        <v>1124</v>
      </c>
      <c r="D5" s="83">
        <v>1112</v>
      </c>
      <c r="E5" s="83">
        <v>1119</v>
      </c>
      <c r="F5" s="83"/>
      <c r="G5" s="83"/>
      <c r="H5" s="83"/>
      <c r="I5" s="91">
        <f t="shared" si="0"/>
        <v>-4.4483985765124559E-3</v>
      </c>
      <c r="J5" s="84">
        <f t="shared" si="1"/>
        <v>-5</v>
      </c>
      <c r="K5" s="84">
        <f t="shared" si="2"/>
        <v>7</v>
      </c>
      <c r="L5" s="84">
        <f t="shared" si="3"/>
        <v>0</v>
      </c>
    </row>
    <row r="6" spans="1:12">
      <c r="A6" s="85">
        <v>5</v>
      </c>
      <c r="B6" s="86" t="s">
        <v>5</v>
      </c>
      <c r="C6" s="83">
        <v>412</v>
      </c>
      <c r="D6" s="83">
        <v>410</v>
      </c>
      <c r="E6" s="83">
        <v>414</v>
      </c>
      <c r="F6" s="83"/>
      <c r="G6" s="83"/>
      <c r="H6" s="83"/>
      <c r="I6" s="91">
        <f t="shared" si="0"/>
        <v>4.8543689320388345E-3</v>
      </c>
      <c r="J6" s="84">
        <f t="shared" si="1"/>
        <v>2</v>
      </c>
      <c r="K6" s="84">
        <f t="shared" si="2"/>
        <v>4</v>
      </c>
      <c r="L6" s="84">
        <f t="shared" si="3"/>
        <v>0</v>
      </c>
    </row>
    <row r="7" spans="1:12">
      <c r="A7" s="85">
        <v>6</v>
      </c>
      <c r="B7" s="86" t="s">
        <v>6</v>
      </c>
      <c r="C7" s="83">
        <v>27</v>
      </c>
      <c r="D7" s="83">
        <v>31</v>
      </c>
      <c r="E7" s="83">
        <v>30</v>
      </c>
      <c r="F7" s="83"/>
      <c r="G7" s="83"/>
      <c r="H7" s="83"/>
      <c r="I7" s="91">
        <f t="shared" si="0"/>
        <v>0.1111111111111111</v>
      </c>
      <c r="J7" s="84">
        <f t="shared" si="1"/>
        <v>3</v>
      </c>
      <c r="K7" s="84">
        <f t="shared" si="2"/>
        <v>-1</v>
      </c>
      <c r="L7" s="84">
        <f t="shared" si="3"/>
        <v>0</v>
      </c>
    </row>
    <row r="8" spans="1:12">
      <c r="A8" s="85">
        <v>7</v>
      </c>
      <c r="B8" s="86" t="s">
        <v>7</v>
      </c>
      <c r="C8" s="83">
        <v>757</v>
      </c>
      <c r="D8" s="83">
        <v>774</v>
      </c>
      <c r="E8" s="83">
        <v>762</v>
      </c>
      <c r="F8" s="83"/>
      <c r="G8" s="83"/>
      <c r="H8" s="83"/>
      <c r="I8" s="91">
        <f t="shared" si="0"/>
        <v>6.6050198150594455E-3</v>
      </c>
      <c r="J8" s="84">
        <f t="shared" si="1"/>
        <v>5</v>
      </c>
      <c r="K8" s="84">
        <f t="shared" si="2"/>
        <v>-12</v>
      </c>
      <c r="L8" s="84">
        <f t="shared" si="3"/>
        <v>0</v>
      </c>
    </row>
    <row r="9" spans="1:12">
      <c r="A9" s="85">
        <v>8</v>
      </c>
      <c r="B9" s="86" t="s">
        <v>300</v>
      </c>
      <c r="C9" s="83">
        <v>4988</v>
      </c>
      <c r="D9" s="83">
        <v>4935</v>
      </c>
      <c r="E9" s="83">
        <v>4912</v>
      </c>
      <c r="F9" s="83"/>
      <c r="G9" s="83"/>
      <c r="H9" s="83"/>
      <c r="I9" s="91">
        <f t="shared" si="0"/>
        <v>-1.5236567762630313E-2</v>
      </c>
      <c r="J9" s="84">
        <f t="shared" si="1"/>
        <v>-76</v>
      </c>
      <c r="K9" s="84">
        <f t="shared" si="2"/>
        <v>-23</v>
      </c>
      <c r="L9" s="84">
        <f t="shared" si="3"/>
        <v>0</v>
      </c>
    </row>
    <row r="10" spans="1:12">
      <c r="A10" s="85">
        <v>9</v>
      </c>
      <c r="B10" s="86" t="s">
        <v>8</v>
      </c>
      <c r="C10" s="83">
        <v>641</v>
      </c>
      <c r="D10" s="83">
        <v>629</v>
      </c>
      <c r="E10" s="83">
        <v>616</v>
      </c>
      <c r="F10" s="83"/>
      <c r="G10" s="83"/>
      <c r="H10" s="83"/>
      <c r="I10" s="91">
        <f t="shared" si="0"/>
        <v>-3.9001560062402497E-2</v>
      </c>
      <c r="J10" s="84">
        <f t="shared" si="1"/>
        <v>-25</v>
      </c>
      <c r="K10" s="84">
        <f t="shared" si="2"/>
        <v>-13</v>
      </c>
      <c r="L10" s="84">
        <f t="shared" si="3"/>
        <v>0</v>
      </c>
    </row>
    <row r="11" spans="1:12">
      <c r="A11" s="87">
        <v>10</v>
      </c>
      <c r="B11" s="86" t="s">
        <v>9</v>
      </c>
      <c r="C11" s="83">
        <v>42680</v>
      </c>
      <c r="D11" s="83">
        <v>43505</v>
      </c>
      <c r="E11" s="83">
        <v>43405</v>
      </c>
      <c r="F11" s="83"/>
      <c r="G11" s="83"/>
      <c r="H11" s="83"/>
      <c r="I11" s="91">
        <f t="shared" si="0"/>
        <v>1.6986879100281162E-2</v>
      </c>
      <c r="J11" s="84">
        <f t="shared" si="1"/>
        <v>725</v>
      </c>
      <c r="K11" s="84">
        <f t="shared" si="2"/>
        <v>-100</v>
      </c>
      <c r="L11" s="84">
        <f t="shared" si="3"/>
        <v>0</v>
      </c>
    </row>
    <row r="12" spans="1:12">
      <c r="A12" s="87">
        <v>11</v>
      </c>
      <c r="B12" s="86" t="s">
        <v>10</v>
      </c>
      <c r="C12" s="83">
        <v>665</v>
      </c>
      <c r="D12" s="83">
        <v>670</v>
      </c>
      <c r="E12" s="83">
        <v>678</v>
      </c>
      <c r="F12" s="83"/>
      <c r="G12" s="83"/>
      <c r="H12" s="83"/>
      <c r="I12" s="91">
        <f t="shared" si="0"/>
        <v>1.9548872180451128E-2</v>
      </c>
      <c r="J12" s="84">
        <f t="shared" si="1"/>
        <v>13</v>
      </c>
      <c r="K12" s="84">
        <f t="shared" si="2"/>
        <v>8</v>
      </c>
      <c r="L12" s="84">
        <f t="shared" si="3"/>
        <v>0</v>
      </c>
    </row>
    <row r="13" spans="1:12">
      <c r="A13" s="87">
        <v>12</v>
      </c>
      <c r="B13" s="86" t="s">
        <v>11</v>
      </c>
      <c r="C13" s="83">
        <v>64</v>
      </c>
      <c r="D13" s="83">
        <v>70</v>
      </c>
      <c r="E13" s="83">
        <v>70</v>
      </c>
      <c r="F13" s="83"/>
      <c r="G13" s="83"/>
      <c r="H13" s="83"/>
      <c r="I13" s="91">
        <f t="shared" si="0"/>
        <v>9.375E-2</v>
      </c>
      <c r="J13" s="84">
        <f t="shared" si="1"/>
        <v>6</v>
      </c>
      <c r="K13" s="84">
        <f t="shared" si="2"/>
        <v>0</v>
      </c>
      <c r="L13" s="84">
        <f t="shared" si="3"/>
        <v>0</v>
      </c>
    </row>
    <row r="14" spans="1:12">
      <c r="A14" s="87">
        <v>13</v>
      </c>
      <c r="B14" s="86" t="s">
        <v>12</v>
      </c>
      <c r="C14" s="83">
        <v>16630</v>
      </c>
      <c r="D14" s="83">
        <v>16356</v>
      </c>
      <c r="E14" s="83">
        <v>16322</v>
      </c>
      <c r="F14" s="83"/>
      <c r="G14" s="83"/>
      <c r="H14" s="83"/>
      <c r="I14" s="91">
        <f t="shared" si="0"/>
        <v>-1.8520745640408901E-2</v>
      </c>
      <c r="J14" s="84">
        <f t="shared" si="1"/>
        <v>-308</v>
      </c>
      <c r="K14" s="84">
        <f t="shared" si="2"/>
        <v>-34</v>
      </c>
      <c r="L14" s="84">
        <f t="shared" si="3"/>
        <v>0</v>
      </c>
    </row>
    <row r="15" spans="1:12">
      <c r="A15" s="87">
        <v>14</v>
      </c>
      <c r="B15" s="86" t="s">
        <v>13</v>
      </c>
      <c r="C15" s="83">
        <v>33257</v>
      </c>
      <c r="D15" s="83">
        <v>33216</v>
      </c>
      <c r="E15" s="83">
        <v>33287</v>
      </c>
      <c r="F15" s="83"/>
      <c r="G15" s="83"/>
      <c r="H15" s="83"/>
      <c r="I15" s="91">
        <f t="shared" si="0"/>
        <v>9.0206573052289745E-4</v>
      </c>
      <c r="J15" s="84">
        <f t="shared" si="1"/>
        <v>30</v>
      </c>
      <c r="K15" s="84">
        <f t="shared" si="2"/>
        <v>71</v>
      </c>
      <c r="L15" s="84">
        <f t="shared" si="3"/>
        <v>0</v>
      </c>
    </row>
    <row r="16" spans="1:12">
      <c r="A16" s="87">
        <v>15</v>
      </c>
      <c r="B16" s="86" t="s">
        <v>14</v>
      </c>
      <c r="C16" s="83">
        <v>6431</v>
      </c>
      <c r="D16" s="83">
        <v>6330</v>
      </c>
      <c r="E16" s="83">
        <v>6325</v>
      </c>
      <c r="F16" s="83"/>
      <c r="G16" s="83"/>
      <c r="H16" s="83"/>
      <c r="I16" s="91">
        <f t="shared" si="0"/>
        <v>-1.6482662105426839E-2</v>
      </c>
      <c r="J16" s="84">
        <f t="shared" si="1"/>
        <v>-106</v>
      </c>
      <c r="K16" s="84">
        <f t="shared" si="2"/>
        <v>-5</v>
      </c>
      <c r="L16" s="84">
        <f t="shared" si="3"/>
        <v>0</v>
      </c>
    </row>
    <row r="17" spans="1:12">
      <c r="A17" s="87">
        <v>16</v>
      </c>
      <c r="B17" s="86" t="s">
        <v>15</v>
      </c>
      <c r="C17" s="83">
        <v>10461</v>
      </c>
      <c r="D17" s="83">
        <v>10080</v>
      </c>
      <c r="E17" s="83">
        <v>9983</v>
      </c>
      <c r="F17" s="83"/>
      <c r="G17" s="83"/>
      <c r="H17" s="83"/>
      <c r="I17" s="91">
        <f t="shared" si="0"/>
        <v>-4.5693528343370614E-2</v>
      </c>
      <c r="J17" s="84">
        <f t="shared" si="1"/>
        <v>-478</v>
      </c>
      <c r="K17" s="84">
        <f t="shared" si="2"/>
        <v>-97</v>
      </c>
      <c r="L17" s="84">
        <f t="shared" si="3"/>
        <v>0</v>
      </c>
    </row>
    <row r="18" spans="1:12">
      <c r="A18" s="87">
        <v>17</v>
      </c>
      <c r="B18" s="86" t="s">
        <v>16</v>
      </c>
      <c r="C18" s="83">
        <v>2601</v>
      </c>
      <c r="D18" s="83">
        <v>2723</v>
      </c>
      <c r="E18" s="83">
        <v>2709</v>
      </c>
      <c r="F18" s="83"/>
      <c r="G18" s="83"/>
      <c r="H18" s="83"/>
      <c r="I18" s="91">
        <f t="shared" si="0"/>
        <v>4.1522491349480967E-2</v>
      </c>
      <c r="J18" s="84">
        <f t="shared" si="1"/>
        <v>108</v>
      </c>
      <c r="K18" s="84">
        <f t="shared" si="2"/>
        <v>-14</v>
      </c>
      <c r="L18" s="84">
        <f t="shared" si="3"/>
        <v>0</v>
      </c>
    </row>
    <row r="19" spans="1:12">
      <c r="A19" s="87">
        <v>18</v>
      </c>
      <c r="B19" s="86" t="s">
        <v>17</v>
      </c>
      <c r="C19" s="83">
        <v>7665</v>
      </c>
      <c r="D19" s="83">
        <v>7371</v>
      </c>
      <c r="E19" s="83">
        <v>7308</v>
      </c>
      <c r="F19" s="83"/>
      <c r="G19" s="83"/>
      <c r="H19" s="83"/>
      <c r="I19" s="91">
        <f t="shared" si="0"/>
        <v>-4.6575342465753428E-2</v>
      </c>
      <c r="J19" s="84">
        <f t="shared" si="1"/>
        <v>-357</v>
      </c>
      <c r="K19" s="84">
        <f t="shared" si="2"/>
        <v>-63</v>
      </c>
      <c r="L19" s="84">
        <f t="shared" si="3"/>
        <v>0</v>
      </c>
    </row>
    <row r="20" spans="1:12">
      <c r="A20" s="87">
        <v>19</v>
      </c>
      <c r="B20" s="86" t="s">
        <v>18</v>
      </c>
      <c r="C20" s="83">
        <v>257</v>
      </c>
      <c r="D20" s="83">
        <v>249</v>
      </c>
      <c r="E20" s="83">
        <v>247</v>
      </c>
      <c r="F20" s="83"/>
      <c r="G20" s="83"/>
      <c r="H20" s="83"/>
      <c r="I20" s="91">
        <f t="shared" si="0"/>
        <v>-3.8910505836575876E-2</v>
      </c>
      <c r="J20" s="84">
        <f t="shared" si="1"/>
        <v>-10</v>
      </c>
      <c r="K20" s="84">
        <f t="shared" si="2"/>
        <v>-2</v>
      </c>
      <c r="L20" s="84">
        <f t="shared" si="3"/>
        <v>0</v>
      </c>
    </row>
    <row r="21" spans="1:12">
      <c r="A21" s="87">
        <v>20</v>
      </c>
      <c r="B21" s="86" t="s">
        <v>19</v>
      </c>
      <c r="C21" s="83">
        <v>4659</v>
      </c>
      <c r="D21" s="83">
        <v>4909</v>
      </c>
      <c r="E21" s="83">
        <v>4918</v>
      </c>
      <c r="F21" s="83"/>
      <c r="G21" s="83"/>
      <c r="H21" s="83"/>
      <c r="I21" s="91">
        <f t="shared" si="0"/>
        <v>5.5591328611289979E-2</v>
      </c>
      <c r="J21" s="84">
        <f t="shared" si="1"/>
        <v>259</v>
      </c>
      <c r="K21" s="84">
        <f t="shared" si="2"/>
        <v>9</v>
      </c>
      <c r="L21" s="84">
        <f t="shared" si="3"/>
        <v>0</v>
      </c>
    </row>
    <row r="22" spans="1:12">
      <c r="A22" s="87">
        <v>21</v>
      </c>
      <c r="B22" s="86" t="s">
        <v>20</v>
      </c>
      <c r="C22" s="83">
        <v>409</v>
      </c>
      <c r="D22" s="83">
        <v>441</v>
      </c>
      <c r="E22" s="83">
        <v>441</v>
      </c>
      <c r="F22" s="83"/>
      <c r="G22" s="83"/>
      <c r="H22" s="83"/>
      <c r="I22" s="91">
        <f t="shared" si="0"/>
        <v>7.823960880195599E-2</v>
      </c>
      <c r="J22" s="84">
        <f t="shared" si="1"/>
        <v>32</v>
      </c>
      <c r="K22" s="84">
        <f t="shared" si="2"/>
        <v>0</v>
      </c>
      <c r="L22" s="84">
        <f t="shared" si="3"/>
        <v>0</v>
      </c>
    </row>
    <row r="23" spans="1:12">
      <c r="A23" s="87">
        <v>22</v>
      </c>
      <c r="B23" s="86" t="s">
        <v>21</v>
      </c>
      <c r="C23" s="83">
        <v>13328</v>
      </c>
      <c r="D23" s="83">
        <v>13133</v>
      </c>
      <c r="E23" s="83">
        <v>13107</v>
      </c>
      <c r="F23" s="83"/>
      <c r="G23" s="83"/>
      <c r="H23" s="83"/>
      <c r="I23" s="91">
        <f t="shared" si="0"/>
        <v>-1.6581632653061226E-2</v>
      </c>
      <c r="J23" s="84">
        <f t="shared" si="1"/>
        <v>-221</v>
      </c>
      <c r="K23" s="84">
        <f t="shared" si="2"/>
        <v>-26</v>
      </c>
      <c r="L23" s="84">
        <f t="shared" si="3"/>
        <v>0</v>
      </c>
    </row>
    <row r="24" spans="1:12">
      <c r="A24" s="87">
        <v>23</v>
      </c>
      <c r="B24" s="86" t="s">
        <v>22</v>
      </c>
      <c r="C24" s="83">
        <v>14219</v>
      </c>
      <c r="D24" s="83">
        <v>13693</v>
      </c>
      <c r="E24" s="83">
        <v>13681</v>
      </c>
      <c r="F24" s="83"/>
      <c r="G24" s="83"/>
      <c r="H24" s="83"/>
      <c r="I24" s="91">
        <f t="shared" si="0"/>
        <v>-3.7836697376749419E-2</v>
      </c>
      <c r="J24" s="84">
        <f t="shared" si="1"/>
        <v>-538</v>
      </c>
      <c r="K24" s="84">
        <f t="shared" si="2"/>
        <v>-12</v>
      </c>
      <c r="L24" s="84">
        <f t="shared" si="3"/>
        <v>0</v>
      </c>
    </row>
    <row r="25" spans="1:12">
      <c r="A25" s="87">
        <v>24</v>
      </c>
      <c r="B25" s="86" t="s">
        <v>23</v>
      </c>
      <c r="C25" s="83">
        <v>6634</v>
      </c>
      <c r="D25" s="83">
        <v>6460</v>
      </c>
      <c r="E25" s="83">
        <v>6431</v>
      </c>
      <c r="F25" s="83"/>
      <c r="G25" s="83"/>
      <c r="H25" s="83"/>
      <c r="I25" s="91">
        <f t="shared" si="0"/>
        <v>-3.0599939704552305E-2</v>
      </c>
      <c r="J25" s="84">
        <f t="shared" si="1"/>
        <v>-203</v>
      </c>
      <c r="K25" s="84">
        <f t="shared" si="2"/>
        <v>-29</v>
      </c>
      <c r="L25" s="84">
        <f t="shared" si="3"/>
        <v>0</v>
      </c>
    </row>
    <row r="26" spans="1:12">
      <c r="A26" s="87">
        <v>25</v>
      </c>
      <c r="B26" s="86" t="s">
        <v>24</v>
      </c>
      <c r="C26" s="83">
        <v>35630</v>
      </c>
      <c r="D26" s="83">
        <v>34430</v>
      </c>
      <c r="E26" s="83">
        <v>34307</v>
      </c>
      <c r="F26" s="83"/>
      <c r="G26" s="83"/>
      <c r="H26" s="83"/>
      <c r="I26" s="91">
        <f t="shared" si="0"/>
        <v>-3.7131630648330062E-2</v>
      </c>
      <c r="J26" s="84">
        <f t="shared" si="1"/>
        <v>-1323</v>
      </c>
      <c r="K26" s="84">
        <f t="shared" si="2"/>
        <v>-123</v>
      </c>
      <c r="L26" s="84">
        <f t="shared" si="3"/>
        <v>0</v>
      </c>
    </row>
    <row r="27" spans="1:12">
      <c r="A27" s="87">
        <v>26</v>
      </c>
      <c r="B27" s="86" t="s">
        <v>25</v>
      </c>
      <c r="C27" s="83">
        <v>1723</v>
      </c>
      <c r="D27" s="83">
        <v>1846</v>
      </c>
      <c r="E27" s="83">
        <v>1865</v>
      </c>
      <c r="F27" s="83"/>
      <c r="G27" s="83"/>
      <c r="H27" s="83"/>
      <c r="I27" s="91">
        <f t="shared" si="0"/>
        <v>8.2414393499709804E-2</v>
      </c>
      <c r="J27" s="84">
        <f t="shared" si="1"/>
        <v>142</v>
      </c>
      <c r="K27" s="84">
        <f t="shared" si="2"/>
        <v>19</v>
      </c>
      <c r="L27" s="84">
        <f t="shared" si="3"/>
        <v>0</v>
      </c>
    </row>
    <row r="28" spans="1:12">
      <c r="A28" s="87">
        <v>27</v>
      </c>
      <c r="B28" s="86" t="s">
        <v>26</v>
      </c>
      <c r="C28" s="83">
        <v>6228</v>
      </c>
      <c r="D28" s="83">
        <v>6259</v>
      </c>
      <c r="E28" s="83">
        <v>6268</v>
      </c>
      <c r="F28" s="83"/>
      <c r="G28" s="83"/>
      <c r="H28" s="83"/>
      <c r="I28" s="91">
        <f t="shared" si="0"/>
        <v>6.4226075786769426E-3</v>
      </c>
      <c r="J28" s="84">
        <f t="shared" si="1"/>
        <v>40</v>
      </c>
      <c r="K28" s="84">
        <f t="shared" si="2"/>
        <v>9</v>
      </c>
      <c r="L28" s="84">
        <f t="shared" si="3"/>
        <v>0</v>
      </c>
    </row>
    <row r="29" spans="1:12">
      <c r="A29" s="87">
        <v>28</v>
      </c>
      <c r="B29" s="86" t="s">
        <v>27</v>
      </c>
      <c r="C29" s="83">
        <v>11675</v>
      </c>
      <c r="D29" s="83">
        <v>11964</v>
      </c>
      <c r="E29" s="83">
        <v>11987</v>
      </c>
      <c r="F29" s="83"/>
      <c r="G29" s="83"/>
      <c r="H29" s="83"/>
      <c r="I29" s="91">
        <f t="shared" si="0"/>
        <v>2.6723768736616704E-2</v>
      </c>
      <c r="J29" s="84">
        <f t="shared" si="1"/>
        <v>312</v>
      </c>
      <c r="K29" s="84">
        <f t="shared" si="2"/>
        <v>23</v>
      </c>
      <c r="L29" s="84">
        <f t="shared" si="3"/>
        <v>0</v>
      </c>
    </row>
    <row r="30" spans="1:12">
      <c r="A30" s="87">
        <v>29</v>
      </c>
      <c r="B30" s="86" t="s">
        <v>28</v>
      </c>
      <c r="C30" s="83">
        <v>3649</v>
      </c>
      <c r="D30" s="83">
        <v>3656</v>
      </c>
      <c r="E30" s="83">
        <v>3649</v>
      </c>
      <c r="F30" s="83"/>
      <c r="G30" s="83"/>
      <c r="H30" s="83"/>
      <c r="I30" s="91">
        <f t="shared" si="0"/>
        <v>0</v>
      </c>
      <c r="J30" s="84">
        <f t="shared" si="1"/>
        <v>0</v>
      </c>
      <c r="K30" s="84">
        <f t="shared" si="2"/>
        <v>-7</v>
      </c>
      <c r="L30" s="84">
        <f t="shared" si="3"/>
        <v>0</v>
      </c>
    </row>
    <row r="31" spans="1:12">
      <c r="A31" s="87">
        <v>30</v>
      </c>
      <c r="B31" s="86" t="s">
        <v>29</v>
      </c>
      <c r="C31" s="83">
        <v>1092</v>
      </c>
      <c r="D31" s="83">
        <v>1144</v>
      </c>
      <c r="E31" s="83">
        <v>1136</v>
      </c>
      <c r="F31" s="83"/>
      <c r="G31" s="83"/>
      <c r="H31" s="83"/>
      <c r="I31" s="91">
        <f t="shared" si="0"/>
        <v>4.0293040293040296E-2</v>
      </c>
      <c r="J31" s="84">
        <f t="shared" si="1"/>
        <v>44</v>
      </c>
      <c r="K31" s="84">
        <f t="shared" si="2"/>
        <v>-8</v>
      </c>
      <c r="L31" s="84">
        <f t="shared" si="3"/>
        <v>0</v>
      </c>
    </row>
    <row r="32" spans="1:12">
      <c r="A32" s="87">
        <v>31</v>
      </c>
      <c r="B32" s="86" t="s">
        <v>30</v>
      </c>
      <c r="C32" s="83">
        <v>22133</v>
      </c>
      <c r="D32" s="83">
        <v>21239</v>
      </c>
      <c r="E32" s="83">
        <v>21187</v>
      </c>
      <c r="F32" s="83"/>
      <c r="G32" s="83"/>
      <c r="H32" s="83"/>
      <c r="I32" s="91">
        <f t="shared" si="0"/>
        <v>-4.2741607554330638E-2</v>
      </c>
      <c r="J32" s="84">
        <f t="shared" si="1"/>
        <v>-946</v>
      </c>
      <c r="K32" s="84">
        <f t="shared" si="2"/>
        <v>-52</v>
      </c>
      <c r="L32" s="84">
        <f t="shared" si="3"/>
        <v>0</v>
      </c>
    </row>
    <row r="33" spans="1:12">
      <c r="A33" s="87">
        <v>32</v>
      </c>
      <c r="B33" s="86" t="s">
        <v>31</v>
      </c>
      <c r="C33" s="83">
        <v>6833</v>
      </c>
      <c r="D33" s="83">
        <v>7091</v>
      </c>
      <c r="E33" s="83">
        <v>7106</v>
      </c>
      <c r="F33" s="83"/>
      <c r="G33" s="83"/>
      <c r="H33" s="83"/>
      <c r="I33" s="91">
        <f t="shared" si="0"/>
        <v>3.9953168447241331E-2</v>
      </c>
      <c r="J33" s="84">
        <f t="shared" si="1"/>
        <v>273</v>
      </c>
      <c r="K33" s="84">
        <f t="shared" si="2"/>
        <v>15</v>
      </c>
      <c r="L33" s="84">
        <f t="shared" si="3"/>
        <v>0</v>
      </c>
    </row>
    <row r="34" spans="1:12">
      <c r="A34" s="87">
        <v>33</v>
      </c>
      <c r="B34" s="86" t="s">
        <v>32</v>
      </c>
      <c r="C34" s="83">
        <v>18972</v>
      </c>
      <c r="D34" s="83">
        <v>18741</v>
      </c>
      <c r="E34" s="83">
        <v>18685</v>
      </c>
      <c r="F34" s="83"/>
      <c r="G34" s="83"/>
      <c r="H34" s="83"/>
      <c r="I34" s="91">
        <f t="shared" si="0"/>
        <v>-1.5127556398903648E-2</v>
      </c>
      <c r="J34" s="84">
        <f t="shared" si="1"/>
        <v>-287</v>
      </c>
      <c r="K34" s="84">
        <f t="shared" si="2"/>
        <v>-56</v>
      </c>
      <c r="L34" s="84">
        <f t="shared" si="3"/>
        <v>0</v>
      </c>
    </row>
    <row r="35" spans="1:12">
      <c r="A35" s="87">
        <v>35</v>
      </c>
      <c r="B35" s="86" t="s">
        <v>33</v>
      </c>
      <c r="C35" s="83">
        <v>13684</v>
      </c>
      <c r="D35" s="83">
        <v>12664</v>
      </c>
      <c r="E35" s="83">
        <v>12612</v>
      </c>
      <c r="F35" s="83"/>
      <c r="G35" s="83"/>
      <c r="H35" s="83"/>
      <c r="I35" s="91">
        <f t="shared" si="0"/>
        <v>-7.833966676410406E-2</v>
      </c>
      <c r="J35" s="84">
        <f t="shared" si="1"/>
        <v>-1072</v>
      </c>
      <c r="K35" s="84">
        <f t="shared" si="2"/>
        <v>-52</v>
      </c>
      <c r="L35" s="84">
        <f t="shared" si="3"/>
        <v>0</v>
      </c>
    </row>
    <row r="36" spans="1:12">
      <c r="A36" s="87">
        <v>36</v>
      </c>
      <c r="B36" s="86" t="s">
        <v>34</v>
      </c>
      <c r="C36" s="83">
        <v>948</v>
      </c>
      <c r="D36" s="83">
        <v>805</v>
      </c>
      <c r="E36" s="83">
        <v>821</v>
      </c>
      <c r="F36" s="83"/>
      <c r="G36" s="83"/>
      <c r="H36" s="83"/>
      <c r="I36" s="91">
        <f t="shared" si="0"/>
        <v>-0.1339662447257384</v>
      </c>
      <c r="J36" s="84">
        <f t="shared" si="1"/>
        <v>-127</v>
      </c>
      <c r="K36" s="84">
        <f t="shared" si="2"/>
        <v>16</v>
      </c>
      <c r="L36" s="84">
        <f t="shared" si="3"/>
        <v>0</v>
      </c>
    </row>
    <row r="37" spans="1:12">
      <c r="A37" s="87">
        <v>37</v>
      </c>
      <c r="B37" s="86" t="s">
        <v>35</v>
      </c>
      <c r="C37" s="83">
        <v>585</v>
      </c>
      <c r="D37" s="83">
        <v>503</v>
      </c>
      <c r="E37" s="83">
        <v>512</v>
      </c>
      <c r="F37" s="83"/>
      <c r="G37" s="83"/>
      <c r="H37" s="83"/>
      <c r="I37" s="91">
        <f t="shared" si="0"/>
        <v>-0.12478632478632479</v>
      </c>
      <c r="J37" s="84">
        <f t="shared" si="1"/>
        <v>-73</v>
      </c>
      <c r="K37" s="84">
        <f t="shared" si="2"/>
        <v>9</v>
      </c>
      <c r="L37" s="84">
        <f t="shared" si="3"/>
        <v>0</v>
      </c>
    </row>
    <row r="38" spans="1:12">
      <c r="A38" s="87">
        <v>38</v>
      </c>
      <c r="B38" s="86" t="s">
        <v>36</v>
      </c>
      <c r="C38" s="83">
        <v>3555</v>
      </c>
      <c r="D38" s="83">
        <v>3741</v>
      </c>
      <c r="E38" s="83">
        <v>3751</v>
      </c>
      <c r="F38" s="83"/>
      <c r="G38" s="83"/>
      <c r="H38" s="83"/>
      <c r="I38" s="91">
        <f t="shared" si="0"/>
        <v>5.5133614627285513E-2</v>
      </c>
      <c r="J38" s="84">
        <f t="shared" si="1"/>
        <v>196</v>
      </c>
      <c r="K38" s="84">
        <f t="shared" si="2"/>
        <v>10</v>
      </c>
      <c r="L38" s="84">
        <f t="shared" si="3"/>
        <v>0</v>
      </c>
    </row>
    <row r="39" spans="1:12">
      <c r="A39" s="87">
        <v>39</v>
      </c>
      <c r="B39" s="86" t="s">
        <v>37</v>
      </c>
      <c r="C39" s="83">
        <v>108</v>
      </c>
      <c r="D39" s="83">
        <v>105</v>
      </c>
      <c r="E39" s="83">
        <v>102</v>
      </c>
      <c r="F39" s="83"/>
      <c r="G39" s="83"/>
      <c r="H39" s="83"/>
      <c r="I39" s="91">
        <f t="shared" si="0"/>
        <v>-5.5555555555555552E-2</v>
      </c>
      <c r="J39" s="84">
        <f t="shared" si="1"/>
        <v>-6</v>
      </c>
      <c r="K39" s="84">
        <f t="shared" si="2"/>
        <v>-3</v>
      </c>
      <c r="L39" s="84">
        <f t="shared" si="3"/>
        <v>0</v>
      </c>
    </row>
    <row r="40" spans="1:12">
      <c r="A40" s="87">
        <v>41</v>
      </c>
      <c r="B40" s="86" t="s">
        <v>38</v>
      </c>
      <c r="C40" s="83">
        <v>130033</v>
      </c>
      <c r="D40" s="83">
        <v>93679</v>
      </c>
      <c r="E40" s="83">
        <v>90945</v>
      </c>
      <c r="F40" s="83"/>
      <c r="G40" s="83"/>
      <c r="H40" s="83"/>
      <c r="I40" s="91">
        <f t="shared" si="0"/>
        <v>-0.30060061676651312</v>
      </c>
      <c r="J40" s="84">
        <f t="shared" si="1"/>
        <v>-39088</v>
      </c>
      <c r="K40" s="84">
        <f t="shared" si="2"/>
        <v>-2734</v>
      </c>
      <c r="L40" s="84">
        <f t="shared" si="3"/>
        <v>0</v>
      </c>
    </row>
    <row r="41" spans="1:12">
      <c r="A41" s="87">
        <v>42</v>
      </c>
      <c r="B41" s="86" t="s">
        <v>39</v>
      </c>
      <c r="C41" s="83">
        <v>15873</v>
      </c>
      <c r="D41" s="83">
        <v>12338</v>
      </c>
      <c r="E41" s="83">
        <v>12495</v>
      </c>
      <c r="F41" s="83"/>
      <c r="G41" s="83"/>
      <c r="H41" s="83"/>
      <c r="I41" s="91">
        <f t="shared" si="0"/>
        <v>-0.21281421281421281</v>
      </c>
      <c r="J41" s="84">
        <f t="shared" si="1"/>
        <v>-3378</v>
      </c>
      <c r="K41" s="84">
        <f t="shared" si="2"/>
        <v>157</v>
      </c>
      <c r="L41" s="84">
        <f t="shared" si="3"/>
        <v>0</v>
      </c>
    </row>
    <row r="42" spans="1:12">
      <c r="A42" s="87">
        <v>43</v>
      </c>
      <c r="B42" s="86" t="s">
        <v>40</v>
      </c>
      <c r="C42" s="83">
        <v>58190</v>
      </c>
      <c r="D42" s="83">
        <v>53820</v>
      </c>
      <c r="E42" s="83">
        <v>53428</v>
      </c>
      <c r="F42" s="83"/>
      <c r="G42" s="83"/>
      <c r="H42" s="83"/>
      <c r="I42" s="91">
        <f t="shared" si="0"/>
        <v>-8.1835366901529469E-2</v>
      </c>
      <c r="J42" s="84">
        <f t="shared" si="1"/>
        <v>-4762</v>
      </c>
      <c r="K42" s="84">
        <f t="shared" si="2"/>
        <v>-392</v>
      </c>
      <c r="L42" s="84">
        <f t="shared" si="3"/>
        <v>0</v>
      </c>
    </row>
    <row r="43" spans="1:12">
      <c r="A43" s="87">
        <v>45</v>
      </c>
      <c r="B43" s="86" t="s">
        <v>41</v>
      </c>
      <c r="C43" s="83">
        <v>55205</v>
      </c>
      <c r="D43" s="83">
        <v>56481</v>
      </c>
      <c r="E43" s="83">
        <v>56606</v>
      </c>
      <c r="F43" s="83"/>
      <c r="G43" s="83"/>
      <c r="H43" s="83"/>
      <c r="I43" s="91">
        <f t="shared" si="0"/>
        <v>2.5378136038402319E-2</v>
      </c>
      <c r="J43" s="84">
        <f t="shared" si="1"/>
        <v>1401</v>
      </c>
      <c r="K43" s="84">
        <f t="shared" si="2"/>
        <v>125</v>
      </c>
      <c r="L43" s="84">
        <f t="shared" si="3"/>
        <v>0</v>
      </c>
    </row>
    <row r="44" spans="1:12">
      <c r="A44" s="87">
        <v>46</v>
      </c>
      <c r="B44" s="86" t="s">
        <v>42</v>
      </c>
      <c r="C44" s="83">
        <v>139031</v>
      </c>
      <c r="D44" s="83">
        <v>140966</v>
      </c>
      <c r="E44" s="83">
        <v>140944</v>
      </c>
      <c r="F44" s="83"/>
      <c r="G44" s="83"/>
      <c r="H44" s="83"/>
      <c r="I44" s="91">
        <f t="shared" si="0"/>
        <v>1.3759521257848968E-2</v>
      </c>
      <c r="J44" s="84">
        <f t="shared" si="1"/>
        <v>1913</v>
      </c>
      <c r="K44" s="84">
        <f t="shared" si="2"/>
        <v>-22</v>
      </c>
      <c r="L44" s="84">
        <f t="shared" si="3"/>
        <v>0</v>
      </c>
    </row>
    <row r="45" spans="1:12">
      <c r="A45" s="87">
        <v>47</v>
      </c>
      <c r="B45" s="86" t="s">
        <v>43</v>
      </c>
      <c r="C45" s="83">
        <v>322212</v>
      </c>
      <c r="D45" s="83">
        <v>323338</v>
      </c>
      <c r="E45" s="83">
        <v>322954</v>
      </c>
      <c r="F45" s="83"/>
      <c r="G45" s="83"/>
      <c r="H45" s="83"/>
      <c r="I45" s="91">
        <f t="shared" si="0"/>
        <v>2.3028316760393777E-3</v>
      </c>
      <c r="J45" s="84">
        <f t="shared" si="1"/>
        <v>742</v>
      </c>
      <c r="K45" s="84">
        <f t="shared" si="2"/>
        <v>-384</v>
      </c>
      <c r="L45" s="84">
        <f t="shared" si="3"/>
        <v>0</v>
      </c>
    </row>
    <row r="46" spans="1:12">
      <c r="A46" s="87">
        <v>49</v>
      </c>
      <c r="B46" s="86" t="s">
        <v>44</v>
      </c>
      <c r="C46" s="83">
        <v>119292</v>
      </c>
      <c r="D46" s="83">
        <v>126406</v>
      </c>
      <c r="E46" s="83">
        <v>126780</v>
      </c>
      <c r="F46" s="83"/>
      <c r="G46" s="83"/>
      <c r="H46" s="83"/>
      <c r="I46" s="91">
        <f t="shared" si="0"/>
        <v>6.277034503571069E-2</v>
      </c>
      <c r="J46" s="84">
        <f t="shared" si="1"/>
        <v>7488</v>
      </c>
      <c r="K46" s="84">
        <f t="shared" si="2"/>
        <v>374</v>
      </c>
      <c r="L46" s="84">
        <f t="shared" si="3"/>
        <v>0</v>
      </c>
    </row>
    <row r="47" spans="1:12">
      <c r="A47" s="87">
        <v>50</v>
      </c>
      <c r="B47" s="86" t="s">
        <v>45</v>
      </c>
      <c r="C47" s="83">
        <v>3105</v>
      </c>
      <c r="D47" s="83">
        <v>3309</v>
      </c>
      <c r="E47" s="83">
        <v>3328</v>
      </c>
      <c r="F47" s="83"/>
      <c r="G47" s="83"/>
      <c r="H47" s="83"/>
      <c r="I47" s="91">
        <f t="shared" si="0"/>
        <v>7.1819645732689216E-2</v>
      </c>
      <c r="J47" s="84">
        <f t="shared" si="1"/>
        <v>223</v>
      </c>
      <c r="K47" s="84">
        <f t="shared" si="2"/>
        <v>19</v>
      </c>
      <c r="L47" s="84">
        <f t="shared" si="3"/>
        <v>0</v>
      </c>
    </row>
    <row r="48" spans="1:12">
      <c r="A48" s="87">
        <v>51</v>
      </c>
      <c r="B48" s="86" t="s">
        <v>46</v>
      </c>
      <c r="C48" s="83">
        <v>272</v>
      </c>
      <c r="D48" s="83">
        <v>292</v>
      </c>
      <c r="E48" s="83">
        <v>297</v>
      </c>
      <c r="F48" s="83"/>
      <c r="G48" s="83"/>
      <c r="H48" s="83"/>
      <c r="I48" s="91">
        <f t="shared" si="0"/>
        <v>9.1911764705882359E-2</v>
      </c>
      <c r="J48" s="84">
        <f t="shared" si="1"/>
        <v>25</v>
      </c>
      <c r="K48" s="84">
        <f t="shared" si="2"/>
        <v>5</v>
      </c>
      <c r="L48" s="84">
        <f t="shared" si="3"/>
        <v>0</v>
      </c>
    </row>
    <row r="49" spans="1:12">
      <c r="A49" s="87">
        <v>52</v>
      </c>
      <c r="B49" s="86" t="s">
        <v>47</v>
      </c>
      <c r="C49" s="83">
        <v>18456</v>
      </c>
      <c r="D49" s="83">
        <v>18484</v>
      </c>
      <c r="E49" s="83">
        <v>18423</v>
      </c>
      <c r="F49" s="83"/>
      <c r="G49" s="83"/>
      <c r="H49" s="83"/>
      <c r="I49" s="91">
        <f t="shared" si="0"/>
        <v>-1.788036410923277E-3</v>
      </c>
      <c r="J49" s="84">
        <f t="shared" si="1"/>
        <v>-33</v>
      </c>
      <c r="K49" s="84">
        <f t="shared" si="2"/>
        <v>-61</v>
      </c>
      <c r="L49" s="84">
        <f t="shared" si="3"/>
        <v>0</v>
      </c>
    </row>
    <row r="50" spans="1:12">
      <c r="A50" s="87">
        <v>53</v>
      </c>
      <c r="B50" s="86" t="s">
        <v>48</v>
      </c>
      <c r="C50" s="83">
        <v>2937</v>
      </c>
      <c r="D50" s="83">
        <v>3080</v>
      </c>
      <c r="E50" s="83">
        <v>3129</v>
      </c>
      <c r="F50" s="83"/>
      <c r="G50" s="83"/>
      <c r="H50" s="83"/>
      <c r="I50" s="91">
        <f t="shared" si="0"/>
        <v>6.537282941777324E-2</v>
      </c>
      <c r="J50" s="84">
        <f t="shared" si="1"/>
        <v>192</v>
      </c>
      <c r="K50" s="84">
        <f t="shared" si="2"/>
        <v>49</v>
      </c>
      <c r="L50" s="84">
        <f t="shared" si="3"/>
        <v>0</v>
      </c>
    </row>
    <row r="51" spans="1:12">
      <c r="A51" s="87">
        <v>55</v>
      </c>
      <c r="B51" s="86" t="s">
        <v>49</v>
      </c>
      <c r="C51" s="83">
        <v>19201</v>
      </c>
      <c r="D51" s="83">
        <v>20177</v>
      </c>
      <c r="E51" s="83">
        <v>20271</v>
      </c>
      <c r="F51" s="83"/>
      <c r="G51" s="83"/>
      <c r="H51" s="83"/>
      <c r="I51" s="91">
        <f t="shared" si="0"/>
        <v>5.5726264257069946E-2</v>
      </c>
      <c r="J51" s="84">
        <f t="shared" si="1"/>
        <v>1070</v>
      </c>
      <c r="K51" s="84">
        <f t="shared" si="2"/>
        <v>94</v>
      </c>
      <c r="L51" s="84">
        <f t="shared" si="3"/>
        <v>0</v>
      </c>
    </row>
    <row r="52" spans="1:12">
      <c r="A52" s="87">
        <v>56</v>
      </c>
      <c r="B52" s="86" t="s">
        <v>50</v>
      </c>
      <c r="C52" s="83">
        <v>116537</v>
      </c>
      <c r="D52" s="83">
        <v>118814</v>
      </c>
      <c r="E52" s="83">
        <v>118571</v>
      </c>
      <c r="F52" s="83"/>
      <c r="G52" s="83"/>
      <c r="H52" s="83"/>
      <c r="I52" s="91">
        <f t="shared" si="0"/>
        <v>1.7453684237624102E-2</v>
      </c>
      <c r="J52" s="84">
        <f t="shared" si="1"/>
        <v>2034</v>
      </c>
      <c r="K52" s="84">
        <f t="shared" si="2"/>
        <v>-243</v>
      </c>
      <c r="L52" s="84">
        <f t="shared" si="3"/>
        <v>0</v>
      </c>
    </row>
    <row r="53" spans="1:12">
      <c r="A53" s="87">
        <v>58</v>
      </c>
      <c r="B53" s="86" t="s">
        <v>51</v>
      </c>
      <c r="C53" s="83">
        <v>2639</v>
      </c>
      <c r="D53" s="83">
        <v>2714</v>
      </c>
      <c r="E53" s="83">
        <v>2693</v>
      </c>
      <c r="F53" s="83"/>
      <c r="G53" s="83"/>
      <c r="H53" s="83"/>
      <c r="I53" s="91">
        <f t="shared" si="0"/>
        <v>2.0462296324365289E-2</v>
      </c>
      <c r="J53" s="84">
        <f t="shared" si="1"/>
        <v>54</v>
      </c>
      <c r="K53" s="84">
        <f t="shared" si="2"/>
        <v>-21</v>
      </c>
      <c r="L53" s="84">
        <f t="shared" si="3"/>
        <v>0</v>
      </c>
    </row>
    <row r="54" spans="1:12">
      <c r="A54" s="87">
        <v>59</v>
      </c>
      <c r="B54" s="86" t="s">
        <v>52</v>
      </c>
      <c r="C54" s="83">
        <v>2094</v>
      </c>
      <c r="D54" s="83">
        <v>2113</v>
      </c>
      <c r="E54" s="83">
        <v>2120</v>
      </c>
      <c r="F54" s="83"/>
      <c r="G54" s="83"/>
      <c r="H54" s="83"/>
      <c r="I54" s="91">
        <f t="shared" si="0"/>
        <v>1.2416427889207259E-2</v>
      </c>
      <c r="J54" s="84">
        <f t="shared" si="1"/>
        <v>26</v>
      </c>
      <c r="K54" s="84">
        <f t="shared" si="2"/>
        <v>7</v>
      </c>
      <c r="L54" s="84">
        <f t="shared" si="3"/>
        <v>0</v>
      </c>
    </row>
    <row r="55" spans="1:12">
      <c r="A55" s="87">
        <v>60</v>
      </c>
      <c r="B55" s="86" t="s">
        <v>53</v>
      </c>
      <c r="C55" s="83">
        <v>752</v>
      </c>
      <c r="D55" s="83">
        <v>725</v>
      </c>
      <c r="E55" s="83">
        <v>724</v>
      </c>
      <c r="F55" s="83"/>
      <c r="G55" s="83"/>
      <c r="H55" s="83"/>
      <c r="I55" s="91">
        <f t="shared" si="0"/>
        <v>-3.7234042553191488E-2</v>
      </c>
      <c r="J55" s="84">
        <f t="shared" si="1"/>
        <v>-28</v>
      </c>
      <c r="K55" s="84">
        <f t="shared" si="2"/>
        <v>-1</v>
      </c>
      <c r="L55" s="84">
        <f t="shared" si="3"/>
        <v>0</v>
      </c>
    </row>
    <row r="56" spans="1:12">
      <c r="A56" s="87">
        <v>61</v>
      </c>
      <c r="B56" s="86" t="s">
        <v>54</v>
      </c>
      <c r="C56" s="83">
        <v>3038</v>
      </c>
      <c r="D56" s="83">
        <v>2963</v>
      </c>
      <c r="E56" s="83">
        <v>2939</v>
      </c>
      <c r="F56" s="83"/>
      <c r="G56" s="83"/>
      <c r="H56" s="83"/>
      <c r="I56" s="91">
        <f t="shared" si="0"/>
        <v>-3.2587228439763E-2</v>
      </c>
      <c r="J56" s="84">
        <f t="shared" si="1"/>
        <v>-99</v>
      </c>
      <c r="K56" s="84">
        <f t="shared" si="2"/>
        <v>-24</v>
      </c>
      <c r="L56" s="84">
        <f t="shared" si="3"/>
        <v>0</v>
      </c>
    </row>
    <row r="57" spans="1:12">
      <c r="A57" s="87">
        <v>62</v>
      </c>
      <c r="B57" s="86" t="s">
        <v>55</v>
      </c>
      <c r="C57" s="83">
        <v>9009</v>
      </c>
      <c r="D57" s="83">
        <v>10002</v>
      </c>
      <c r="E57" s="83">
        <v>10094</v>
      </c>
      <c r="F57" s="83"/>
      <c r="G57" s="83"/>
      <c r="H57" s="83"/>
      <c r="I57" s="91">
        <f t="shared" si="0"/>
        <v>0.12043512043512043</v>
      </c>
      <c r="J57" s="84">
        <f t="shared" si="1"/>
        <v>1085</v>
      </c>
      <c r="K57" s="84">
        <f t="shared" si="2"/>
        <v>92</v>
      </c>
      <c r="L57" s="84">
        <f t="shared" si="3"/>
        <v>0</v>
      </c>
    </row>
    <row r="58" spans="1:12">
      <c r="A58" s="87">
        <v>63</v>
      </c>
      <c r="B58" s="86" t="s">
        <v>56</v>
      </c>
      <c r="C58" s="83">
        <v>1835</v>
      </c>
      <c r="D58" s="83">
        <v>1842</v>
      </c>
      <c r="E58" s="83">
        <v>1837</v>
      </c>
      <c r="F58" s="83"/>
      <c r="G58" s="83"/>
      <c r="H58" s="83"/>
      <c r="I58" s="91">
        <f t="shared" si="0"/>
        <v>1.0899182561307902E-3</v>
      </c>
      <c r="J58" s="84">
        <f t="shared" si="1"/>
        <v>2</v>
      </c>
      <c r="K58" s="84">
        <f t="shared" si="2"/>
        <v>-5</v>
      </c>
      <c r="L58" s="84">
        <f t="shared" si="3"/>
        <v>0</v>
      </c>
    </row>
    <row r="59" spans="1:12">
      <c r="A59" s="87">
        <v>64</v>
      </c>
      <c r="B59" s="86" t="s">
        <v>57</v>
      </c>
      <c r="C59" s="83">
        <v>7170</v>
      </c>
      <c r="D59" s="83">
        <v>7060</v>
      </c>
      <c r="E59" s="83">
        <v>7059</v>
      </c>
      <c r="F59" s="83"/>
      <c r="G59" s="83"/>
      <c r="H59" s="83"/>
      <c r="I59" s="91">
        <f t="shared" si="0"/>
        <v>-1.5481171548117154E-2</v>
      </c>
      <c r="J59" s="84">
        <f t="shared" si="1"/>
        <v>-111</v>
      </c>
      <c r="K59" s="84">
        <f t="shared" si="2"/>
        <v>-1</v>
      </c>
      <c r="L59" s="84">
        <f t="shared" si="3"/>
        <v>0</v>
      </c>
    </row>
    <row r="60" spans="1:12">
      <c r="A60" s="87">
        <v>65</v>
      </c>
      <c r="B60" s="86" t="s">
        <v>58</v>
      </c>
      <c r="C60" s="83">
        <v>3694</v>
      </c>
      <c r="D60" s="83">
        <v>3543</v>
      </c>
      <c r="E60" s="83">
        <v>3516</v>
      </c>
      <c r="F60" s="83"/>
      <c r="G60" s="83"/>
      <c r="H60" s="83"/>
      <c r="I60" s="91">
        <f t="shared" si="0"/>
        <v>-4.8186247969680567E-2</v>
      </c>
      <c r="J60" s="84">
        <f t="shared" si="1"/>
        <v>-178</v>
      </c>
      <c r="K60" s="84">
        <f t="shared" si="2"/>
        <v>-27</v>
      </c>
      <c r="L60" s="84">
        <f t="shared" si="3"/>
        <v>0</v>
      </c>
    </row>
    <row r="61" spans="1:12">
      <c r="A61" s="87">
        <v>66</v>
      </c>
      <c r="B61" s="86" t="s">
        <v>59</v>
      </c>
      <c r="C61" s="83">
        <v>12008</v>
      </c>
      <c r="D61" s="83">
        <v>12295</v>
      </c>
      <c r="E61" s="83">
        <v>12278</v>
      </c>
      <c r="F61" s="83"/>
      <c r="G61" s="83"/>
      <c r="H61" s="83"/>
      <c r="I61" s="91">
        <f t="shared" si="0"/>
        <v>2.2485009993337773E-2</v>
      </c>
      <c r="J61" s="84">
        <f t="shared" si="1"/>
        <v>270</v>
      </c>
      <c r="K61" s="84">
        <f t="shared" si="2"/>
        <v>-17</v>
      </c>
      <c r="L61" s="84">
        <f t="shared" si="3"/>
        <v>0</v>
      </c>
    </row>
    <row r="62" spans="1:12">
      <c r="A62" s="87">
        <v>68</v>
      </c>
      <c r="B62" s="86" t="s">
        <v>60</v>
      </c>
      <c r="C62" s="83">
        <v>60901</v>
      </c>
      <c r="D62" s="83">
        <v>62717</v>
      </c>
      <c r="E62" s="83">
        <v>62512</v>
      </c>
      <c r="F62" s="83"/>
      <c r="G62" s="83"/>
      <c r="H62" s="83"/>
      <c r="I62" s="91">
        <f t="shared" si="0"/>
        <v>2.6452767606443245E-2</v>
      </c>
      <c r="J62" s="84">
        <f t="shared" si="1"/>
        <v>1611</v>
      </c>
      <c r="K62" s="84">
        <f t="shared" si="2"/>
        <v>-205</v>
      </c>
      <c r="L62" s="84">
        <f t="shared" si="3"/>
        <v>0</v>
      </c>
    </row>
    <row r="63" spans="1:12">
      <c r="A63" s="87">
        <v>69</v>
      </c>
      <c r="B63" s="86" t="s">
        <v>61</v>
      </c>
      <c r="C63" s="83">
        <v>50371</v>
      </c>
      <c r="D63" s="83">
        <v>51868</v>
      </c>
      <c r="E63" s="83">
        <v>51733</v>
      </c>
      <c r="F63" s="83"/>
      <c r="G63" s="83"/>
      <c r="H63" s="83"/>
      <c r="I63" s="91">
        <f t="shared" si="0"/>
        <v>2.7039367890254313E-2</v>
      </c>
      <c r="J63" s="84">
        <f t="shared" si="1"/>
        <v>1362</v>
      </c>
      <c r="K63" s="84">
        <f t="shared" si="2"/>
        <v>-135</v>
      </c>
      <c r="L63" s="84">
        <f t="shared" si="3"/>
        <v>0</v>
      </c>
    </row>
    <row r="64" spans="1:12">
      <c r="A64" s="87">
        <v>70</v>
      </c>
      <c r="B64" s="86" t="s">
        <v>62</v>
      </c>
      <c r="C64" s="83">
        <v>19871</v>
      </c>
      <c r="D64" s="83">
        <v>19302</v>
      </c>
      <c r="E64" s="83">
        <v>19204</v>
      </c>
      <c r="F64" s="83"/>
      <c r="G64" s="83"/>
      <c r="H64" s="83"/>
      <c r="I64" s="91">
        <f t="shared" si="0"/>
        <v>-3.3566503950480601E-2</v>
      </c>
      <c r="J64" s="84">
        <f t="shared" si="1"/>
        <v>-667</v>
      </c>
      <c r="K64" s="84">
        <f t="shared" si="2"/>
        <v>-98</v>
      </c>
      <c r="L64" s="84">
        <f t="shared" si="3"/>
        <v>0</v>
      </c>
    </row>
    <row r="65" spans="1:12">
      <c r="A65" s="87">
        <v>71</v>
      </c>
      <c r="B65" s="86" t="s">
        <v>63</v>
      </c>
      <c r="C65" s="83">
        <v>25243</v>
      </c>
      <c r="D65" s="83">
        <v>24466</v>
      </c>
      <c r="E65" s="83">
        <v>24348</v>
      </c>
      <c r="F65" s="83"/>
      <c r="G65" s="83"/>
      <c r="H65" s="83"/>
      <c r="I65" s="91">
        <f t="shared" si="0"/>
        <v>-3.5455373766984905E-2</v>
      </c>
      <c r="J65" s="84">
        <f t="shared" si="1"/>
        <v>-895</v>
      </c>
      <c r="K65" s="84">
        <f t="shared" si="2"/>
        <v>-118</v>
      </c>
      <c r="L65" s="84">
        <f t="shared" si="3"/>
        <v>0</v>
      </c>
    </row>
    <row r="66" spans="1:12">
      <c r="A66" s="87">
        <v>72</v>
      </c>
      <c r="B66" s="86" t="s">
        <v>64</v>
      </c>
      <c r="C66" s="83">
        <v>945</v>
      </c>
      <c r="D66" s="83">
        <v>977</v>
      </c>
      <c r="E66" s="83">
        <v>994</v>
      </c>
      <c r="F66" s="83"/>
      <c r="G66" s="83"/>
      <c r="H66" s="83"/>
      <c r="I66" s="91">
        <f t="shared" si="0"/>
        <v>5.185185185185185E-2</v>
      </c>
      <c r="J66" s="84">
        <f t="shared" si="1"/>
        <v>49</v>
      </c>
      <c r="K66" s="84">
        <f t="shared" si="2"/>
        <v>17</v>
      </c>
      <c r="L66" s="84">
        <f t="shared" si="3"/>
        <v>0</v>
      </c>
    </row>
    <row r="67" spans="1:12">
      <c r="A67" s="87">
        <v>73</v>
      </c>
      <c r="B67" s="86" t="s">
        <v>65</v>
      </c>
      <c r="C67" s="83">
        <v>7356</v>
      </c>
      <c r="D67" s="83">
        <v>7091</v>
      </c>
      <c r="E67" s="83">
        <v>7119</v>
      </c>
      <c r="F67" s="83"/>
      <c r="G67" s="83"/>
      <c r="H67" s="83"/>
      <c r="I67" s="91">
        <f t="shared" si="0"/>
        <v>-3.2218597063621533E-2</v>
      </c>
      <c r="J67" s="84">
        <f t="shared" si="1"/>
        <v>-237</v>
      </c>
      <c r="K67" s="84">
        <f t="shared" si="2"/>
        <v>28</v>
      </c>
      <c r="L67" s="84">
        <f t="shared" si="3"/>
        <v>0</v>
      </c>
    </row>
    <row r="68" spans="1:12">
      <c r="A68" s="87">
        <v>74</v>
      </c>
      <c r="B68" s="86" t="s">
        <v>66</v>
      </c>
      <c r="C68" s="83">
        <v>9060</v>
      </c>
      <c r="D68" s="83">
        <v>9123</v>
      </c>
      <c r="E68" s="83">
        <v>9134</v>
      </c>
      <c r="F68" s="83"/>
      <c r="G68" s="83"/>
      <c r="H68" s="83"/>
      <c r="I68" s="91">
        <f t="shared" ref="I68:I92" si="4">(E68-C68)/C68</f>
        <v>8.167770419426049E-3</v>
      </c>
      <c r="J68" s="84">
        <f t="shared" ref="J68:J92" si="5">E68-C68</f>
        <v>74</v>
      </c>
      <c r="K68" s="84">
        <f t="shared" ref="K68:K92" si="6">E68-D68</f>
        <v>11</v>
      </c>
      <c r="L68" s="84">
        <f t="shared" ref="L68:L92" si="7">H68-G68</f>
        <v>0</v>
      </c>
    </row>
    <row r="69" spans="1:12">
      <c r="A69" s="87">
        <v>75</v>
      </c>
      <c r="B69" s="86" t="s">
        <v>67</v>
      </c>
      <c r="C69" s="83">
        <v>2660</v>
      </c>
      <c r="D69" s="83">
        <v>2820</v>
      </c>
      <c r="E69" s="83">
        <v>2840</v>
      </c>
      <c r="F69" s="83"/>
      <c r="G69" s="83"/>
      <c r="H69" s="83"/>
      <c r="I69" s="91">
        <f t="shared" si="4"/>
        <v>6.7669172932330823E-2</v>
      </c>
      <c r="J69" s="84">
        <f t="shared" si="5"/>
        <v>180</v>
      </c>
      <c r="K69" s="84">
        <f t="shared" si="6"/>
        <v>20</v>
      </c>
      <c r="L69" s="84">
        <f t="shared" si="7"/>
        <v>0</v>
      </c>
    </row>
    <row r="70" spans="1:12">
      <c r="A70" s="87">
        <v>77</v>
      </c>
      <c r="B70" s="86" t="s">
        <v>68</v>
      </c>
      <c r="C70" s="83">
        <v>5937</v>
      </c>
      <c r="D70" s="83">
        <v>5719</v>
      </c>
      <c r="E70" s="83">
        <v>5709</v>
      </c>
      <c r="F70" s="83"/>
      <c r="G70" s="83"/>
      <c r="H70" s="83"/>
      <c r="I70" s="91">
        <f t="shared" si="4"/>
        <v>-3.8403233956543707E-2</v>
      </c>
      <c r="J70" s="84">
        <f t="shared" si="5"/>
        <v>-228</v>
      </c>
      <c r="K70" s="84">
        <f t="shared" si="6"/>
        <v>-10</v>
      </c>
      <c r="L70" s="84">
        <f t="shared" si="7"/>
        <v>0</v>
      </c>
    </row>
    <row r="71" spans="1:12">
      <c r="A71" s="87">
        <v>78</v>
      </c>
      <c r="B71" s="86" t="s">
        <v>69</v>
      </c>
      <c r="C71" s="83">
        <v>1808</v>
      </c>
      <c r="D71" s="83">
        <v>2125</v>
      </c>
      <c r="E71" s="83">
        <v>2118</v>
      </c>
      <c r="F71" s="83"/>
      <c r="G71" s="83"/>
      <c r="H71" s="83"/>
      <c r="I71" s="91">
        <f t="shared" si="4"/>
        <v>0.17146017699115043</v>
      </c>
      <c r="J71" s="84">
        <f t="shared" si="5"/>
        <v>310</v>
      </c>
      <c r="K71" s="84">
        <f t="shared" si="6"/>
        <v>-7</v>
      </c>
      <c r="L71" s="84">
        <f t="shared" si="7"/>
        <v>0</v>
      </c>
    </row>
    <row r="72" spans="1:12">
      <c r="A72" s="87">
        <v>79</v>
      </c>
      <c r="B72" s="86" t="s">
        <v>70</v>
      </c>
      <c r="C72" s="83">
        <v>8316</v>
      </c>
      <c r="D72" s="83">
        <v>8911</v>
      </c>
      <c r="E72" s="83">
        <v>8919</v>
      </c>
      <c r="F72" s="83"/>
      <c r="G72" s="83"/>
      <c r="H72" s="83"/>
      <c r="I72" s="91">
        <f t="shared" si="4"/>
        <v>7.2510822510822512E-2</v>
      </c>
      <c r="J72" s="84">
        <f t="shared" si="5"/>
        <v>603</v>
      </c>
      <c r="K72" s="84">
        <f t="shared" si="6"/>
        <v>8</v>
      </c>
      <c r="L72" s="84">
        <f t="shared" si="7"/>
        <v>0</v>
      </c>
    </row>
    <row r="73" spans="1:12">
      <c r="A73" s="87">
        <v>80</v>
      </c>
      <c r="B73" s="86" t="s">
        <v>71</v>
      </c>
      <c r="C73" s="83">
        <v>22442</v>
      </c>
      <c r="D73" s="83">
        <v>22218</v>
      </c>
      <c r="E73" s="83">
        <v>22186</v>
      </c>
      <c r="F73" s="83"/>
      <c r="G73" s="83"/>
      <c r="H73" s="83"/>
      <c r="I73" s="91">
        <f t="shared" si="4"/>
        <v>-1.1407182960520453E-2</v>
      </c>
      <c r="J73" s="84">
        <f t="shared" si="5"/>
        <v>-256</v>
      </c>
      <c r="K73" s="84">
        <f t="shared" si="6"/>
        <v>-32</v>
      </c>
      <c r="L73" s="84">
        <f t="shared" si="7"/>
        <v>0</v>
      </c>
    </row>
    <row r="74" spans="1:12">
      <c r="A74" s="87">
        <v>81</v>
      </c>
      <c r="B74" s="86" t="s">
        <v>72</v>
      </c>
      <c r="C74" s="83">
        <v>47099</v>
      </c>
      <c r="D74" s="83">
        <v>44634</v>
      </c>
      <c r="E74" s="83">
        <v>44313</v>
      </c>
      <c r="F74" s="83"/>
      <c r="G74" s="83"/>
      <c r="H74" s="83"/>
      <c r="I74" s="91">
        <f t="shared" si="4"/>
        <v>-5.9151998980870084E-2</v>
      </c>
      <c r="J74" s="84">
        <f t="shared" si="5"/>
        <v>-2786</v>
      </c>
      <c r="K74" s="84">
        <f t="shared" si="6"/>
        <v>-321</v>
      </c>
      <c r="L74" s="84">
        <f t="shared" si="7"/>
        <v>0</v>
      </c>
    </row>
    <row r="75" spans="1:12">
      <c r="A75" s="87">
        <v>82</v>
      </c>
      <c r="B75" s="86" t="s">
        <v>73</v>
      </c>
      <c r="C75" s="83">
        <v>49365</v>
      </c>
      <c r="D75" s="83">
        <v>46753</v>
      </c>
      <c r="E75" s="83">
        <v>46341</v>
      </c>
      <c r="F75" s="83"/>
      <c r="G75" s="83"/>
      <c r="H75" s="83"/>
      <c r="I75" s="91">
        <f t="shared" si="4"/>
        <v>-6.1257976298997263E-2</v>
      </c>
      <c r="J75" s="84">
        <f t="shared" si="5"/>
        <v>-3024</v>
      </c>
      <c r="K75" s="84">
        <f t="shared" si="6"/>
        <v>-412</v>
      </c>
      <c r="L75" s="84">
        <f t="shared" si="7"/>
        <v>0</v>
      </c>
    </row>
    <row r="76" spans="1:12">
      <c r="A76" s="87">
        <v>84</v>
      </c>
      <c r="B76" s="86" t="s">
        <v>74</v>
      </c>
      <c r="C76" s="83">
        <v>4006</v>
      </c>
      <c r="D76" s="83">
        <v>4565</v>
      </c>
      <c r="E76" s="83">
        <v>4527</v>
      </c>
      <c r="F76" s="83"/>
      <c r="G76" s="83"/>
      <c r="H76" s="83"/>
      <c r="I76" s="91">
        <f t="shared" si="4"/>
        <v>0.13005491762356466</v>
      </c>
      <c r="J76" s="84">
        <f t="shared" si="5"/>
        <v>521</v>
      </c>
      <c r="K76" s="84">
        <f t="shared" si="6"/>
        <v>-38</v>
      </c>
      <c r="L76" s="84">
        <f t="shared" si="7"/>
        <v>0</v>
      </c>
    </row>
    <row r="77" spans="1:12">
      <c r="A77" s="87">
        <v>85</v>
      </c>
      <c r="B77" s="86" t="s">
        <v>75</v>
      </c>
      <c r="C77" s="83">
        <v>26937</v>
      </c>
      <c r="D77" s="83">
        <v>29159</v>
      </c>
      <c r="E77" s="83">
        <v>30162</v>
      </c>
      <c r="F77" s="83"/>
      <c r="G77" s="83"/>
      <c r="H77" s="83"/>
      <c r="I77" s="91">
        <f t="shared" si="4"/>
        <v>0.11972379997772581</v>
      </c>
      <c r="J77" s="84">
        <f t="shared" si="5"/>
        <v>3225</v>
      </c>
      <c r="K77" s="84">
        <f t="shared" si="6"/>
        <v>1003</v>
      </c>
      <c r="L77" s="84">
        <f t="shared" si="7"/>
        <v>0</v>
      </c>
    </row>
    <row r="78" spans="1:12">
      <c r="A78" s="87">
        <v>86</v>
      </c>
      <c r="B78" s="86" t="s">
        <v>76</v>
      </c>
      <c r="C78" s="83">
        <v>25305</v>
      </c>
      <c r="D78" s="83">
        <v>27649</v>
      </c>
      <c r="E78" s="83">
        <v>27607</v>
      </c>
      <c r="F78" s="83"/>
      <c r="G78" s="83"/>
      <c r="H78" s="83"/>
      <c r="I78" s="91">
        <f t="shared" si="4"/>
        <v>9.0970163999209638E-2</v>
      </c>
      <c r="J78" s="84">
        <f t="shared" si="5"/>
        <v>2302</v>
      </c>
      <c r="K78" s="84">
        <f t="shared" si="6"/>
        <v>-42</v>
      </c>
      <c r="L78" s="84">
        <f t="shared" si="7"/>
        <v>0</v>
      </c>
    </row>
    <row r="79" spans="1:12">
      <c r="A79" s="87">
        <v>87</v>
      </c>
      <c r="B79" s="86" t="s">
        <v>77</v>
      </c>
      <c r="C79" s="83">
        <v>1638</v>
      </c>
      <c r="D79" s="83">
        <v>1656</v>
      </c>
      <c r="E79" s="83">
        <v>1664</v>
      </c>
      <c r="F79" s="83"/>
      <c r="G79" s="83"/>
      <c r="H79" s="83"/>
      <c r="I79" s="91">
        <f t="shared" si="4"/>
        <v>1.5873015873015872E-2</v>
      </c>
      <c r="J79" s="84">
        <f t="shared" si="5"/>
        <v>26</v>
      </c>
      <c r="K79" s="84">
        <f t="shared" si="6"/>
        <v>8</v>
      </c>
      <c r="L79" s="84">
        <f t="shared" si="7"/>
        <v>0</v>
      </c>
    </row>
    <row r="80" spans="1:12">
      <c r="A80" s="87">
        <v>88</v>
      </c>
      <c r="B80" s="86" t="s">
        <v>78</v>
      </c>
      <c r="C80" s="83">
        <v>4992</v>
      </c>
      <c r="D80" s="83">
        <v>5228</v>
      </c>
      <c r="E80" s="83">
        <v>5232</v>
      </c>
      <c r="F80" s="83"/>
      <c r="G80" s="83"/>
      <c r="H80" s="83"/>
      <c r="I80" s="91">
        <f t="shared" si="4"/>
        <v>4.807692307692308E-2</v>
      </c>
      <c r="J80" s="84">
        <f t="shared" si="5"/>
        <v>240</v>
      </c>
      <c r="K80" s="84">
        <f t="shared" si="6"/>
        <v>4</v>
      </c>
      <c r="L80" s="84">
        <f t="shared" si="7"/>
        <v>0</v>
      </c>
    </row>
    <row r="81" spans="1:12">
      <c r="A81" s="87">
        <v>90</v>
      </c>
      <c r="B81" s="86" t="s">
        <v>79</v>
      </c>
      <c r="C81" s="83">
        <v>1429</v>
      </c>
      <c r="D81" s="83">
        <v>1421</v>
      </c>
      <c r="E81" s="83">
        <v>1439</v>
      </c>
      <c r="F81" s="83"/>
      <c r="G81" s="83"/>
      <c r="H81" s="83"/>
      <c r="I81" s="91">
        <f t="shared" si="4"/>
        <v>6.9979006298110571E-3</v>
      </c>
      <c r="J81" s="84">
        <f t="shared" si="5"/>
        <v>10</v>
      </c>
      <c r="K81" s="84">
        <f t="shared" si="6"/>
        <v>18</v>
      </c>
      <c r="L81" s="84">
        <f t="shared" si="7"/>
        <v>0</v>
      </c>
    </row>
    <row r="82" spans="1:12">
      <c r="A82" s="87">
        <v>91</v>
      </c>
      <c r="B82" s="86" t="s">
        <v>80</v>
      </c>
      <c r="C82" s="83">
        <v>522</v>
      </c>
      <c r="D82" s="83">
        <v>612</v>
      </c>
      <c r="E82" s="83">
        <v>613</v>
      </c>
      <c r="F82" s="83"/>
      <c r="G82" s="83"/>
      <c r="H82" s="83"/>
      <c r="I82" s="91">
        <f t="shared" si="4"/>
        <v>0.17432950191570881</v>
      </c>
      <c r="J82" s="84">
        <f t="shared" si="5"/>
        <v>91</v>
      </c>
      <c r="K82" s="84">
        <f t="shared" si="6"/>
        <v>1</v>
      </c>
      <c r="L82" s="84">
        <f t="shared" si="7"/>
        <v>0</v>
      </c>
    </row>
    <row r="83" spans="1:12">
      <c r="A83" s="87">
        <v>92</v>
      </c>
      <c r="B83" s="86" t="s">
        <v>81</v>
      </c>
      <c r="C83" s="83">
        <v>3144</v>
      </c>
      <c r="D83" s="83">
        <v>2848</v>
      </c>
      <c r="E83" s="83">
        <v>2837</v>
      </c>
      <c r="F83" s="83"/>
      <c r="G83" s="83"/>
      <c r="H83" s="83"/>
      <c r="I83" s="91">
        <f t="shared" si="4"/>
        <v>-9.764631043256998E-2</v>
      </c>
      <c r="J83" s="84">
        <f t="shared" si="5"/>
        <v>-307</v>
      </c>
      <c r="K83" s="84">
        <f t="shared" si="6"/>
        <v>-11</v>
      </c>
      <c r="L83" s="84">
        <f t="shared" si="7"/>
        <v>0</v>
      </c>
    </row>
    <row r="84" spans="1:12">
      <c r="A84" s="87">
        <v>93</v>
      </c>
      <c r="B84" s="86" t="s">
        <v>82</v>
      </c>
      <c r="C84" s="83">
        <v>8874</v>
      </c>
      <c r="D84" s="83">
        <v>9318</v>
      </c>
      <c r="E84" s="83">
        <v>9342</v>
      </c>
      <c r="F84" s="83"/>
      <c r="G84" s="83"/>
      <c r="H84" s="83"/>
      <c r="I84" s="91">
        <f t="shared" si="4"/>
        <v>5.2738336713995942E-2</v>
      </c>
      <c r="J84" s="84">
        <f t="shared" si="5"/>
        <v>468</v>
      </c>
      <c r="K84" s="84">
        <f t="shared" si="6"/>
        <v>24</v>
      </c>
      <c r="L84" s="84">
        <f t="shared" si="7"/>
        <v>0</v>
      </c>
    </row>
    <row r="85" spans="1:12">
      <c r="A85" s="87">
        <v>94</v>
      </c>
      <c r="B85" s="86" t="s">
        <v>83</v>
      </c>
      <c r="C85" s="83">
        <v>10401</v>
      </c>
      <c r="D85" s="83">
        <v>10993</v>
      </c>
      <c r="E85" s="83">
        <v>10993</v>
      </c>
      <c r="F85" s="83"/>
      <c r="G85" s="83"/>
      <c r="H85" s="83"/>
      <c r="I85" s="91">
        <f t="shared" si="4"/>
        <v>5.6917604076531104E-2</v>
      </c>
      <c r="J85" s="84">
        <f t="shared" si="5"/>
        <v>592</v>
      </c>
      <c r="K85" s="84">
        <f t="shared" si="6"/>
        <v>0</v>
      </c>
      <c r="L85" s="84">
        <f t="shared" si="7"/>
        <v>0</v>
      </c>
    </row>
    <row r="86" spans="1:12">
      <c r="A86" s="87">
        <v>95</v>
      </c>
      <c r="B86" s="86" t="s">
        <v>84</v>
      </c>
      <c r="C86" s="83">
        <v>11799</v>
      </c>
      <c r="D86" s="83">
        <v>11628</v>
      </c>
      <c r="E86" s="83">
        <v>11588</v>
      </c>
      <c r="F86" s="83"/>
      <c r="G86" s="83"/>
      <c r="H86" s="83"/>
      <c r="I86" s="91">
        <f t="shared" si="4"/>
        <v>-1.7882871429782184E-2</v>
      </c>
      <c r="J86" s="84">
        <f t="shared" si="5"/>
        <v>-211</v>
      </c>
      <c r="K86" s="84">
        <f t="shared" si="6"/>
        <v>-40</v>
      </c>
      <c r="L86" s="84">
        <f t="shared" si="7"/>
        <v>0</v>
      </c>
    </row>
    <row r="87" spans="1:12">
      <c r="A87" s="87">
        <v>96</v>
      </c>
      <c r="B87" s="86" t="s">
        <v>85</v>
      </c>
      <c r="C87" s="83">
        <v>32465</v>
      </c>
      <c r="D87" s="83">
        <v>33416</v>
      </c>
      <c r="E87" s="83">
        <v>33455</v>
      </c>
      <c r="F87" s="83"/>
      <c r="G87" s="83"/>
      <c r="H87" s="83"/>
      <c r="I87" s="91">
        <f t="shared" si="4"/>
        <v>3.0494378561527799E-2</v>
      </c>
      <c r="J87" s="84">
        <f t="shared" si="5"/>
        <v>990</v>
      </c>
      <c r="K87" s="84">
        <f t="shared" si="6"/>
        <v>39</v>
      </c>
      <c r="L87" s="84">
        <f t="shared" si="7"/>
        <v>0</v>
      </c>
    </row>
    <row r="88" spans="1:12">
      <c r="A88" s="87">
        <v>97</v>
      </c>
      <c r="B88" s="86" t="s">
        <v>86</v>
      </c>
      <c r="C88" s="83">
        <v>12911</v>
      </c>
      <c r="D88" s="83">
        <v>10391</v>
      </c>
      <c r="E88" s="83">
        <v>10204</v>
      </c>
      <c r="F88" s="83"/>
      <c r="G88" s="83"/>
      <c r="H88" s="83"/>
      <c r="I88" s="91">
        <f t="shared" si="4"/>
        <v>-0.20966617612888236</v>
      </c>
      <c r="J88" s="84">
        <f t="shared" si="5"/>
        <v>-2707</v>
      </c>
      <c r="K88" s="84">
        <f t="shared" si="6"/>
        <v>-187</v>
      </c>
      <c r="L88" s="84">
        <f t="shared" si="7"/>
        <v>0</v>
      </c>
    </row>
    <row r="89" spans="1:12">
      <c r="A89" s="87">
        <v>98</v>
      </c>
      <c r="B89" s="86" t="s">
        <v>87</v>
      </c>
      <c r="C89" s="83">
        <v>393</v>
      </c>
      <c r="D89" s="83">
        <v>360</v>
      </c>
      <c r="E89" s="83">
        <v>359</v>
      </c>
      <c r="F89" s="83"/>
      <c r="G89" s="83"/>
      <c r="H89" s="83"/>
      <c r="I89" s="91">
        <f t="shared" si="4"/>
        <v>-8.6513994910941472E-2</v>
      </c>
      <c r="J89" s="84">
        <f t="shared" si="5"/>
        <v>-34</v>
      </c>
      <c r="K89" s="84">
        <f t="shared" si="6"/>
        <v>-1</v>
      </c>
      <c r="L89" s="84">
        <f t="shared" si="7"/>
        <v>0</v>
      </c>
    </row>
    <row r="90" spans="1:12">
      <c r="A90" s="87">
        <v>99</v>
      </c>
      <c r="B90" s="86" t="s">
        <v>88</v>
      </c>
      <c r="C90" s="83">
        <v>433</v>
      </c>
      <c r="D90" s="83">
        <v>436</v>
      </c>
      <c r="E90" s="83">
        <v>440</v>
      </c>
      <c r="F90" s="83"/>
      <c r="G90" s="83"/>
      <c r="H90" s="83"/>
      <c r="I90" s="91">
        <f t="shared" si="4"/>
        <v>1.6166281755196306E-2</v>
      </c>
      <c r="J90" s="84">
        <f t="shared" si="5"/>
        <v>7</v>
      </c>
      <c r="K90" s="84">
        <f t="shared" si="6"/>
        <v>4</v>
      </c>
      <c r="L90" s="84">
        <f t="shared" si="7"/>
        <v>0</v>
      </c>
    </row>
    <row r="91" spans="1:12" s="158" customFormat="1">
      <c r="A91" s="87"/>
      <c r="B91" s="86" t="s">
        <v>285</v>
      </c>
      <c r="C91" s="83">
        <v>42479</v>
      </c>
      <c r="D91" s="83">
        <v>46568</v>
      </c>
      <c r="E91" s="83">
        <v>46149</v>
      </c>
      <c r="F91" s="83"/>
      <c r="G91" s="83"/>
      <c r="H91" s="83"/>
      <c r="I91" s="91">
        <f>(E91-C91)/C91</f>
        <v>8.639563078226889E-2</v>
      </c>
      <c r="J91" s="84">
        <f>E91-C91</f>
        <v>3670</v>
      </c>
      <c r="K91" s="84">
        <f>E91-D91</f>
        <v>-419</v>
      </c>
      <c r="L91" s="84">
        <f>H91-G91</f>
        <v>0</v>
      </c>
    </row>
    <row r="92" spans="1:12" s="117" customFormat="1" ht="14.45" customHeight="1">
      <c r="A92" s="193" t="s">
        <v>89</v>
      </c>
      <c r="B92" s="193"/>
      <c r="C92" s="119">
        <v>1857604</v>
      </c>
      <c r="D92" s="119">
        <v>1831684</v>
      </c>
      <c r="E92" s="119">
        <v>1827169</v>
      </c>
      <c r="F92" s="119"/>
      <c r="G92" s="119"/>
      <c r="H92" s="119"/>
      <c r="I92" s="114">
        <f t="shared" si="4"/>
        <v>-1.6384008647698865E-2</v>
      </c>
      <c r="J92" s="120">
        <f t="shared" si="5"/>
        <v>-30435</v>
      </c>
      <c r="K92" s="120">
        <f t="shared" si="6"/>
        <v>-4515</v>
      </c>
      <c r="L92" s="84">
        <f t="shared" si="7"/>
        <v>0</v>
      </c>
    </row>
    <row r="93" spans="1:12">
      <c r="A93" s="8"/>
      <c r="B93" s="8"/>
    </row>
    <row r="94" spans="1:12">
      <c r="E94" s="167"/>
      <c r="F94" s="167"/>
    </row>
    <row r="95" spans="1:12">
      <c r="E95" s="167"/>
      <c r="F95" s="167"/>
    </row>
    <row r="97" spans="3:8">
      <c r="C97" s="171"/>
      <c r="D97" s="171"/>
      <c r="E97" s="171"/>
      <c r="F97" s="171"/>
      <c r="G97" s="171"/>
      <c r="H97" s="17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zoomScale="87" zoomScaleNormal="87" workbookViewId="0">
      <selection activeCell="N2" sqref="N2"/>
    </sheetView>
  </sheetViews>
  <sheetFormatPr defaultRowHeight="15"/>
  <cols>
    <col min="2" max="2" width="19.140625" customWidth="1"/>
    <col min="3" max="3" width="13.140625" style="155" customWidth="1"/>
    <col min="4" max="4" width="13.140625" style="154" customWidth="1"/>
    <col min="5" max="5" width="13.140625" style="156" customWidth="1"/>
    <col min="6" max="8" width="13.140625" style="158" customWidth="1"/>
    <col min="9" max="9" width="34.85546875" customWidth="1"/>
    <col min="10" max="10" width="34.5703125" customWidth="1"/>
    <col min="11" max="11" width="31" customWidth="1"/>
    <col min="12" max="12" width="31" style="158" customWidth="1"/>
  </cols>
  <sheetData>
    <row r="1" spans="1:12" s="158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43.5" customHeight="1">
      <c r="A2" s="93" t="s">
        <v>91</v>
      </c>
      <c r="B2" s="93" t="s">
        <v>174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356</v>
      </c>
      <c r="J2" s="93" t="s">
        <v>357</v>
      </c>
      <c r="K2" s="1" t="s">
        <v>358</v>
      </c>
      <c r="L2" s="165" t="s">
        <v>315</v>
      </c>
    </row>
    <row r="3" spans="1:12">
      <c r="A3" s="76">
        <v>1</v>
      </c>
      <c r="B3" s="90" t="s">
        <v>92</v>
      </c>
      <c r="C3" s="27">
        <v>249179</v>
      </c>
      <c r="D3" s="27">
        <v>231415</v>
      </c>
      <c r="E3" s="27">
        <v>229865</v>
      </c>
      <c r="F3" s="27"/>
      <c r="G3" s="27"/>
      <c r="H3" s="27"/>
      <c r="I3" s="91">
        <f>(E3-C3)/C3</f>
        <v>-7.7510544628560191E-2</v>
      </c>
      <c r="J3" s="27">
        <f>E3-C3</f>
        <v>-19314</v>
      </c>
      <c r="K3" s="27">
        <f>E3-D3</f>
        <v>-1550</v>
      </c>
      <c r="L3" s="27">
        <f>H3-G3</f>
        <v>0</v>
      </c>
    </row>
    <row r="4" spans="1:12">
      <c r="A4" s="76">
        <v>2</v>
      </c>
      <c r="B4" s="90" t="s">
        <v>93</v>
      </c>
      <c r="C4" s="27">
        <v>45254</v>
      </c>
      <c r="D4" s="27">
        <v>45591</v>
      </c>
      <c r="E4" s="27">
        <v>45780</v>
      </c>
      <c r="F4" s="27"/>
      <c r="G4" s="27"/>
      <c r="H4" s="27"/>
      <c r="I4" s="91">
        <f t="shared" ref="I4:I67" si="0">(E4-C4)/C4</f>
        <v>1.1623281919830291E-2</v>
      </c>
      <c r="J4" s="27">
        <f t="shared" ref="J4:J67" si="1">E4-C4</f>
        <v>526</v>
      </c>
      <c r="K4" s="27">
        <f t="shared" ref="K4:K67" si="2">E4-D4</f>
        <v>189</v>
      </c>
      <c r="L4" s="27">
        <f t="shared" ref="L4:L67" si="3">H4-G4</f>
        <v>0</v>
      </c>
    </row>
    <row r="5" spans="1:12">
      <c r="A5" s="76">
        <v>3</v>
      </c>
      <c r="B5" s="90" t="s">
        <v>94</v>
      </c>
      <c r="C5" s="27">
        <v>85382</v>
      </c>
      <c r="D5" s="27">
        <v>80570</v>
      </c>
      <c r="E5" s="27">
        <v>79654</v>
      </c>
      <c r="F5" s="27"/>
      <c r="G5" s="27"/>
      <c r="H5" s="27"/>
      <c r="I5" s="91">
        <f t="shared" si="0"/>
        <v>-6.7086739593825398E-2</v>
      </c>
      <c r="J5" s="27">
        <f t="shared" si="1"/>
        <v>-5728</v>
      </c>
      <c r="K5" s="27">
        <f t="shared" si="2"/>
        <v>-916</v>
      </c>
      <c r="L5" s="27">
        <f t="shared" si="3"/>
        <v>0</v>
      </c>
    </row>
    <row r="6" spans="1:12">
      <c r="A6" s="76">
        <v>4</v>
      </c>
      <c r="B6" s="90" t="s">
        <v>95</v>
      </c>
      <c r="C6" s="27">
        <v>24510</v>
      </c>
      <c r="D6" s="27">
        <v>22119</v>
      </c>
      <c r="E6" s="27">
        <v>21963</v>
      </c>
      <c r="F6" s="27"/>
      <c r="G6" s="27"/>
      <c r="H6" s="27"/>
      <c r="I6" s="91">
        <f t="shared" si="0"/>
        <v>-0.10391676866585067</v>
      </c>
      <c r="J6" s="27">
        <f t="shared" si="1"/>
        <v>-2547</v>
      </c>
      <c r="K6" s="27">
        <f t="shared" si="2"/>
        <v>-156</v>
      </c>
      <c r="L6" s="27">
        <f t="shared" si="3"/>
        <v>0</v>
      </c>
    </row>
    <row r="7" spans="1:12">
      <c r="A7" s="76">
        <v>5</v>
      </c>
      <c r="B7" s="90" t="s">
        <v>96</v>
      </c>
      <c r="C7" s="27">
        <v>35503</v>
      </c>
      <c r="D7" s="27">
        <v>32839</v>
      </c>
      <c r="E7" s="27">
        <v>32976</v>
      </c>
      <c r="F7" s="27"/>
      <c r="G7" s="27"/>
      <c r="H7" s="27"/>
      <c r="I7" s="91">
        <f t="shared" si="0"/>
        <v>-7.1177083626735763E-2</v>
      </c>
      <c r="J7" s="27">
        <f t="shared" si="1"/>
        <v>-2527</v>
      </c>
      <c r="K7" s="27">
        <f t="shared" si="2"/>
        <v>137</v>
      </c>
      <c r="L7" s="27">
        <f t="shared" si="3"/>
        <v>0</v>
      </c>
    </row>
    <row r="8" spans="1:12">
      <c r="A8" s="76">
        <v>6</v>
      </c>
      <c r="B8" s="90" t="s">
        <v>97</v>
      </c>
      <c r="C8" s="27">
        <v>899608</v>
      </c>
      <c r="D8" s="27">
        <v>865273</v>
      </c>
      <c r="E8" s="27">
        <v>853618</v>
      </c>
      <c r="F8" s="27"/>
      <c r="G8" s="27"/>
      <c r="H8" s="27"/>
      <c r="I8" s="91">
        <f t="shared" si="0"/>
        <v>-5.1122266587224657E-2</v>
      </c>
      <c r="J8" s="27">
        <f t="shared" si="1"/>
        <v>-45990</v>
      </c>
      <c r="K8" s="27">
        <f t="shared" si="2"/>
        <v>-11655</v>
      </c>
      <c r="L8" s="27">
        <f t="shared" si="3"/>
        <v>0</v>
      </c>
    </row>
    <row r="9" spans="1:12">
      <c r="A9" s="76">
        <v>7</v>
      </c>
      <c r="B9" s="90" t="s">
        <v>98</v>
      </c>
      <c r="C9" s="27">
        <v>451410</v>
      </c>
      <c r="D9" s="27">
        <v>460819</v>
      </c>
      <c r="E9" s="27">
        <v>457736</v>
      </c>
      <c r="F9" s="27"/>
      <c r="G9" s="27"/>
      <c r="H9" s="27"/>
      <c r="I9" s="91">
        <f t="shared" si="0"/>
        <v>1.4013867659112559E-2</v>
      </c>
      <c r="J9" s="27">
        <f t="shared" si="1"/>
        <v>6326</v>
      </c>
      <c r="K9" s="27">
        <f t="shared" si="2"/>
        <v>-3083</v>
      </c>
      <c r="L9" s="27">
        <f t="shared" si="3"/>
        <v>0</v>
      </c>
    </row>
    <row r="10" spans="1:12">
      <c r="A10" s="76">
        <v>8</v>
      </c>
      <c r="B10" s="90" t="s">
        <v>99</v>
      </c>
      <c r="C10" s="27">
        <v>22884</v>
      </c>
      <c r="D10" s="27">
        <v>21784</v>
      </c>
      <c r="E10" s="27">
        <v>21906</v>
      </c>
      <c r="F10" s="27"/>
      <c r="G10" s="27"/>
      <c r="H10" s="27"/>
      <c r="I10" s="91">
        <f t="shared" si="0"/>
        <v>-4.2737283691662298E-2</v>
      </c>
      <c r="J10" s="27">
        <f t="shared" si="1"/>
        <v>-978</v>
      </c>
      <c r="K10" s="27">
        <f t="shared" si="2"/>
        <v>122</v>
      </c>
      <c r="L10" s="27">
        <f t="shared" si="3"/>
        <v>0</v>
      </c>
    </row>
    <row r="11" spans="1:12">
      <c r="A11" s="76">
        <v>9</v>
      </c>
      <c r="B11" s="90" t="s">
        <v>100</v>
      </c>
      <c r="C11" s="27">
        <v>143576</v>
      </c>
      <c r="D11" s="27">
        <v>137956</v>
      </c>
      <c r="E11" s="27">
        <v>135739</v>
      </c>
      <c r="F11" s="27"/>
      <c r="G11" s="27"/>
      <c r="H11" s="27"/>
      <c r="I11" s="91">
        <f t="shared" si="0"/>
        <v>-5.4584331643171558E-2</v>
      </c>
      <c r="J11" s="27">
        <f t="shared" si="1"/>
        <v>-7837</v>
      </c>
      <c r="K11" s="27">
        <f t="shared" si="2"/>
        <v>-2217</v>
      </c>
      <c r="L11" s="27">
        <f t="shared" si="3"/>
        <v>0</v>
      </c>
    </row>
    <row r="12" spans="1:12">
      <c r="A12" s="76">
        <v>10</v>
      </c>
      <c r="B12" s="90" t="s">
        <v>101</v>
      </c>
      <c r="C12" s="27">
        <v>158037</v>
      </c>
      <c r="D12" s="27">
        <v>152899</v>
      </c>
      <c r="E12" s="27">
        <v>150750</v>
      </c>
      <c r="F12" s="27"/>
      <c r="G12" s="27"/>
      <c r="H12" s="27"/>
      <c r="I12" s="91">
        <f t="shared" si="0"/>
        <v>-4.6109455380701984E-2</v>
      </c>
      <c r="J12" s="27">
        <f t="shared" si="1"/>
        <v>-7287</v>
      </c>
      <c r="K12" s="27">
        <f t="shared" si="2"/>
        <v>-2149</v>
      </c>
      <c r="L12" s="27">
        <f t="shared" si="3"/>
        <v>0</v>
      </c>
    </row>
    <row r="13" spans="1:12">
      <c r="A13" s="76">
        <v>11</v>
      </c>
      <c r="B13" s="90" t="s">
        <v>102</v>
      </c>
      <c r="C13" s="27">
        <v>30890</v>
      </c>
      <c r="D13" s="27">
        <v>28375</v>
      </c>
      <c r="E13" s="27">
        <v>28963</v>
      </c>
      <c r="F13" s="27"/>
      <c r="G13" s="27"/>
      <c r="H13" s="27"/>
      <c r="I13" s="91">
        <f t="shared" si="0"/>
        <v>-6.2382648106183228E-2</v>
      </c>
      <c r="J13" s="27">
        <f t="shared" si="1"/>
        <v>-1927</v>
      </c>
      <c r="K13" s="27">
        <f t="shared" si="2"/>
        <v>588</v>
      </c>
      <c r="L13" s="27">
        <f t="shared" si="3"/>
        <v>0</v>
      </c>
    </row>
    <row r="14" spans="1:12">
      <c r="A14" s="76">
        <v>12</v>
      </c>
      <c r="B14" s="90" t="s">
        <v>103</v>
      </c>
      <c r="C14" s="27">
        <v>23423</v>
      </c>
      <c r="D14" s="27">
        <v>22425</v>
      </c>
      <c r="E14" s="27">
        <v>22278</v>
      </c>
      <c r="F14" s="27"/>
      <c r="G14" s="27"/>
      <c r="H14" s="27"/>
      <c r="I14" s="91">
        <f t="shared" si="0"/>
        <v>-4.8883575972334885E-2</v>
      </c>
      <c r="J14" s="27">
        <f t="shared" si="1"/>
        <v>-1145</v>
      </c>
      <c r="K14" s="27">
        <f t="shared" si="2"/>
        <v>-147</v>
      </c>
      <c r="L14" s="27">
        <f t="shared" si="3"/>
        <v>0</v>
      </c>
    </row>
    <row r="15" spans="1:12">
      <c r="A15" s="76">
        <v>13</v>
      </c>
      <c r="B15" s="90" t="s">
        <v>104</v>
      </c>
      <c r="C15" s="27">
        <v>25014</v>
      </c>
      <c r="D15" s="27">
        <v>23016</v>
      </c>
      <c r="E15" s="27">
        <v>22757</v>
      </c>
      <c r="F15" s="27"/>
      <c r="G15" s="27"/>
      <c r="H15" s="27"/>
      <c r="I15" s="91">
        <f t="shared" si="0"/>
        <v>-9.0229471495962263E-2</v>
      </c>
      <c r="J15" s="27">
        <f t="shared" si="1"/>
        <v>-2257</v>
      </c>
      <c r="K15" s="27">
        <f t="shared" si="2"/>
        <v>-259</v>
      </c>
      <c r="L15" s="27">
        <f t="shared" si="3"/>
        <v>0</v>
      </c>
    </row>
    <row r="16" spans="1:12">
      <c r="A16" s="76">
        <v>14</v>
      </c>
      <c r="B16" s="90" t="s">
        <v>105</v>
      </c>
      <c r="C16" s="27">
        <v>47193</v>
      </c>
      <c r="D16" s="27">
        <v>45049</v>
      </c>
      <c r="E16" s="27">
        <v>44908</v>
      </c>
      <c r="F16" s="27"/>
      <c r="G16" s="27"/>
      <c r="H16" s="27"/>
      <c r="I16" s="91">
        <f t="shared" si="0"/>
        <v>-4.841819761405293E-2</v>
      </c>
      <c r="J16" s="27">
        <f t="shared" si="1"/>
        <v>-2285</v>
      </c>
      <c r="K16" s="27">
        <f t="shared" si="2"/>
        <v>-141</v>
      </c>
      <c r="L16" s="27">
        <f t="shared" si="3"/>
        <v>0</v>
      </c>
    </row>
    <row r="17" spans="1:12">
      <c r="A17" s="76">
        <v>15</v>
      </c>
      <c r="B17" s="90" t="s">
        <v>106</v>
      </c>
      <c r="C17" s="27">
        <v>34060</v>
      </c>
      <c r="D17" s="27">
        <v>32136</v>
      </c>
      <c r="E17" s="27">
        <v>30929</v>
      </c>
      <c r="F17" s="27"/>
      <c r="G17" s="27"/>
      <c r="H17" s="27"/>
      <c r="I17" s="91">
        <f t="shared" si="0"/>
        <v>-9.1926012918379332E-2</v>
      </c>
      <c r="J17" s="27">
        <f t="shared" si="1"/>
        <v>-3131</v>
      </c>
      <c r="K17" s="27">
        <f t="shared" si="2"/>
        <v>-1207</v>
      </c>
      <c r="L17" s="27">
        <f t="shared" si="3"/>
        <v>0</v>
      </c>
    </row>
    <row r="18" spans="1:12">
      <c r="A18" s="76">
        <v>16</v>
      </c>
      <c r="B18" s="90" t="s">
        <v>107</v>
      </c>
      <c r="C18" s="27">
        <v>518134</v>
      </c>
      <c r="D18" s="27">
        <v>503833</v>
      </c>
      <c r="E18" s="27">
        <v>497804</v>
      </c>
      <c r="F18" s="27"/>
      <c r="G18" s="27"/>
      <c r="H18" s="27"/>
      <c r="I18" s="91">
        <f t="shared" si="0"/>
        <v>-3.9236954146996725E-2</v>
      </c>
      <c r="J18" s="27">
        <f t="shared" si="1"/>
        <v>-20330</v>
      </c>
      <c r="K18" s="27">
        <f t="shared" si="2"/>
        <v>-6029</v>
      </c>
      <c r="L18" s="27">
        <f t="shared" si="3"/>
        <v>0</v>
      </c>
    </row>
    <row r="19" spans="1:12">
      <c r="A19" s="76">
        <v>17</v>
      </c>
      <c r="B19" s="90" t="s">
        <v>108</v>
      </c>
      <c r="C19" s="27">
        <v>73283</v>
      </c>
      <c r="D19" s="27">
        <v>69566</v>
      </c>
      <c r="E19" s="27">
        <v>68725</v>
      </c>
      <c r="F19" s="27"/>
      <c r="G19" s="27"/>
      <c r="H19" s="27"/>
      <c r="I19" s="91">
        <f t="shared" si="0"/>
        <v>-6.2197235375189334E-2</v>
      </c>
      <c r="J19" s="27">
        <f t="shared" si="1"/>
        <v>-4558</v>
      </c>
      <c r="K19" s="27">
        <f t="shared" si="2"/>
        <v>-841</v>
      </c>
      <c r="L19" s="27">
        <f t="shared" si="3"/>
        <v>0</v>
      </c>
    </row>
    <row r="20" spans="1:12">
      <c r="A20" s="76">
        <v>18</v>
      </c>
      <c r="B20" s="90" t="s">
        <v>109</v>
      </c>
      <c r="C20" s="27">
        <v>21231</v>
      </c>
      <c r="D20" s="27">
        <v>18736</v>
      </c>
      <c r="E20" s="27">
        <v>18681</v>
      </c>
      <c r="F20" s="27"/>
      <c r="G20" s="27"/>
      <c r="H20" s="27"/>
      <c r="I20" s="91">
        <f t="shared" si="0"/>
        <v>-0.12010739013706373</v>
      </c>
      <c r="J20" s="27">
        <f t="shared" si="1"/>
        <v>-2550</v>
      </c>
      <c r="K20" s="27">
        <f t="shared" si="2"/>
        <v>-55</v>
      </c>
      <c r="L20" s="27">
        <f t="shared" si="3"/>
        <v>0</v>
      </c>
    </row>
    <row r="21" spans="1:12">
      <c r="A21" s="76">
        <v>19</v>
      </c>
      <c r="B21" s="90" t="s">
        <v>110</v>
      </c>
      <c r="C21" s="27">
        <v>54930</v>
      </c>
      <c r="D21" s="27">
        <v>49900</v>
      </c>
      <c r="E21" s="27">
        <v>48035</v>
      </c>
      <c r="F21" s="27"/>
      <c r="G21" s="27"/>
      <c r="H21" s="27"/>
      <c r="I21" s="91">
        <f t="shared" si="0"/>
        <v>-0.12552339340979429</v>
      </c>
      <c r="J21" s="27">
        <f t="shared" si="1"/>
        <v>-6895</v>
      </c>
      <c r="K21" s="27">
        <f t="shared" si="2"/>
        <v>-1865</v>
      </c>
      <c r="L21" s="27">
        <f t="shared" si="3"/>
        <v>0</v>
      </c>
    </row>
    <row r="22" spans="1:12">
      <c r="A22" s="76">
        <v>20</v>
      </c>
      <c r="B22" s="90" t="s">
        <v>111</v>
      </c>
      <c r="C22" s="27">
        <v>164409</v>
      </c>
      <c r="D22" s="27">
        <v>154933</v>
      </c>
      <c r="E22" s="27">
        <v>153089</v>
      </c>
      <c r="F22" s="27"/>
      <c r="G22" s="27"/>
      <c r="H22" s="27"/>
      <c r="I22" s="91">
        <f t="shared" si="0"/>
        <v>-6.8852678381353824E-2</v>
      </c>
      <c r="J22" s="27">
        <f t="shared" si="1"/>
        <v>-11320</v>
      </c>
      <c r="K22" s="27">
        <f t="shared" si="2"/>
        <v>-1844</v>
      </c>
      <c r="L22" s="27">
        <f t="shared" si="3"/>
        <v>0</v>
      </c>
    </row>
    <row r="23" spans="1:12">
      <c r="A23" s="76">
        <v>21</v>
      </c>
      <c r="B23" s="90" t="s">
        <v>112</v>
      </c>
      <c r="C23" s="27">
        <v>122024</v>
      </c>
      <c r="D23" s="27">
        <v>117895</v>
      </c>
      <c r="E23" s="27">
        <v>115941</v>
      </c>
      <c r="F23" s="27"/>
      <c r="G23" s="27"/>
      <c r="H23" s="27"/>
      <c r="I23" s="91">
        <f t="shared" si="0"/>
        <v>-4.9850849013308857E-2</v>
      </c>
      <c r="J23" s="27">
        <f t="shared" si="1"/>
        <v>-6083</v>
      </c>
      <c r="K23" s="27">
        <f t="shared" si="2"/>
        <v>-1954</v>
      </c>
      <c r="L23" s="27">
        <f t="shared" si="3"/>
        <v>0</v>
      </c>
    </row>
    <row r="24" spans="1:12">
      <c r="A24" s="76">
        <v>22</v>
      </c>
      <c r="B24" s="90" t="s">
        <v>113</v>
      </c>
      <c r="C24" s="27">
        <v>52093</v>
      </c>
      <c r="D24" s="27">
        <v>49708</v>
      </c>
      <c r="E24" s="27">
        <v>50132</v>
      </c>
      <c r="F24" s="27"/>
      <c r="G24" s="27"/>
      <c r="H24" s="27"/>
      <c r="I24" s="91">
        <f t="shared" si="0"/>
        <v>-3.7644213234023768E-2</v>
      </c>
      <c r="J24" s="27">
        <f t="shared" si="1"/>
        <v>-1961</v>
      </c>
      <c r="K24" s="27">
        <f t="shared" si="2"/>
        <v>424</v>
      </c>
      <c r="L24" s="27">
        <f t="shared" si="3"/>
        <v>0</v>
      </c>
    </row>
    <row r="25" spans="1:12">
      <c r="A25" s="76">
        <v>23</v>
      </c>
      <c r="B25" s="90" t="s">
        <v>114</v>
      </c>
      <c r="C25" s="27">
        <v>62234</v>
      </c>
      <c r="D25" s="27">
        <v>57060</v>
      </c>
      <c r="E25" s="27">
        <v>54869</v>
      </c>
      <c r="F25" s="27"/>
      <c r="G25" s="27"/>
      <c r="H25" s="27"/>
      <c r="I25" s="91">
        <f t="shared" si="0"/>
        <v>-0.11834367066233892</v>
      </c>
      <c r="J25" s="27">
        <f t="shared" si="1"/>
        <v>-7365</v>
      </c>
      <c r="K25" s="27">
        <f t="shared" si="2"/>
        <v>-2191</v>
      </c>
      <c r="L25" s="27">
        <f t="shared" si="3"/>
        <v>0</v>
      </c>
    </row>
    <row r="26" spans="1:12">
      <c r="A26" s="76">
        <v>24</v>
      </c>
      <c r="B26" s="90" t="s">
        <v>115</v>
      </c>
      <c r="C26" s="27">
        <v>29840</v>
      </c>
      <c r="D26" s="27">
        <v>26989</v>
      </c>
      <c r="E26" s="27">
        <v>25241</v>
      </c>
      <c r="F26" s="27"/>
      <c r="G26" s="27"/>
      <c r="H26" s="27"/>
      <c r="I26" s="91">
        <f t="shared" si="0"/>
        <v>-0.15412198391420912</v>
      </c>
      <c r="J26" s="27">
        <f t="shared" si="1"/>
        <v>-4599</v>
      </c>
      <c r="K26" s="27">
        <f t="shared" si="2"/>
        <v>-1748</v>
      </c>
      <c r="L26" s="27">
        <f t="shared" si="3"/>
        <v>0</v>
      </c>
    </row>
    <row r="27" spans="1:12">
      <c r="A27" s="76">
        <v>25</v>
      </c>
      <c r="B27" s="90" t="s">
        <v>116</v>
      </c>
      <c r="C27" s="27">
        <v>75981</v>
      </c>
      <c r="D27" s="27">
        <v>67773</v>
      </c>
      <c r="E27" s="27">
        <v>67347</v>
      </c>
      <c r="F27" s="27"/>
      <c r="G27" s="27"/>
      <c r="H27" s="27"/>
      <c r="I27" s="91">
        <f t="shared" si="0"/>
        <v>-0.11363367157578869</v>
      </c>
      <c r="J27" s="27">
        <f t="shared" si="1"/>
        <v>-8634</v>
      </c>
      <c r="K27" s="27">
        <f t="shared" si="2"/>
        <v>-426</v>
      </c>
      <c r="L27" s="27">
        <f t="shared" si="3"/>
        <v>0</v>
      </c>
    </row>
    <row r="28" spans="1:12">
      <c r="A28" s="76">
        <v>26</v>
      </c>
      <c r="B28" s="90" t="s">
        <v>117</v>
      </c>
      <c r="C28" s="27">
        <v>117264</v>
      </c>
      <c r="D28" s="27">
        <v>118343</v>
      </c>
      <c r="E28" s="27">
        <v>116601</v>
      </c>
      <c r="F28" s="27"/>
      <c r="G28" s="27"/>
      <c r="H28" s="27"/>
      <c r="I28" s="91">
        <f t="shared" si="0"/>
        <v>-5.6539091281211625E-3</v>
      </c>
      <c r="J28" s="27">
        <f t="shared" si="1"/>
        <v>-663</v>
      </c>
      <c r="K28" s="27">
        <f t="shared" si="2"/>
        <v>-1742</v>
      </c>
      <c r="L28" s="27">
        <f t="shared" si="3"/>
        <v>0</v>
      </c>
    </row>
    <row r="29" spans="1:12">
      <c r="A29" s="76">
        <v>27</v>
      </c>
      <c r="B29" s="90" t="s">
        <v>118</v>
      </c>
      <c r="C29" s="27">
        <v>218410</v>
      </c>
      <c r="D29" s="27">
        <v>214750</v>
      </c>
      <c r="E29" s="27">
        <v>212178</v>
      </c>
      <c r="F29" s="27"/>
      <c r="G29" s="27"/>
      <c r="H29" s="27"/>
      <c r="I29" s="91">
        <f t="shared" si="0"/>
        <v>-2.8533492056224533E-2</v>
      </c>
      <c r="J29" s="27">
        <f t="shared" si="1"/>
        <v>-6232</v>
      </c>
      <c r="K29" s="27">
        <f t="shared" si="2"/>
        <v>-2572</v>
      </c>
      <c r="L29" s="27">
        <f t="shared" si="3"/>
        <v>0</v>
      </c>
    </row>
    <row r="30" spans="1:12">
      <c r="A30" s="76">
        <v>28</v>
      </c>
      <c r="B30" s="90" t="s">
        <v>119</v>
      </c>
      <c r="C30" s="27">
        <v>47702</v>
      </c>
      <c r="D30" s="27">
        <v>45770</v>
      </c>
      <c r="E30" s="27">
        <v>43777</v>
      </c>
      <c r="F30" s="27"/>
      <c r="G30" s="27"/>
      <c r="H30" s="27"/>
      <c r="I30" s="91">
        <f t="shared" si="0"/>
        <v>-8.2281665338979501E-2</v>
      </c>
      <c r="J30" s="27">
        <f t="shared" si="1"/>
        <v>-3925</v>
      </c>
      <c r="K30" s="27">
        <f t="shared" si="2"/>
        <v>-1993</v>
      </c>
      <c r="L30" s="27">
        <f t="shared" si="3"/>
        <v>0</v>
      </c>
    </row>
    <row r="31" spans="1:12">
      <c r="A31" s="76">
        <v>29</v>
      </c>
      <c r="B31" s="90" t="s">
        <v>120</v>
      </c>
      <c r="C31" s="27">
        <v>15086</v>
      </c>
      <c r="D31" s="27">
        <v>14093</v>
      </c>
      <c r="E31" s="27">
        <v>14097</v>
      </c>
      <c r="F31" s="27"/>
      <c r="G31" s="27"/>
      <c r="H31" s="27"/>
      <c r="I31" s="91">
        <f t="shared" si="0"/>
        <v>-6.55574705024526E-2</v>
      </c>
      <c r="J31" s="27">
        <f t="shared" si="1"/>
        <v>-989</v>
      </c>
      <c r="K31" s="27">
        <f t="shared" si="2"/>
        <v>4</v>
      </c>
      <c r="L31" s="27">
        <f t="shared" si="3"/>
        <v>0</v>
      </c>
    </row>
    <row r="32" spans="1:12">
      <c r="A32" s="76">
        <v>30</v>
      </c>
      <c r="B32" s="90" t="s">
        <v>121</v>
      </c>
      <c r="C32" s="27">
        <v>15349</v>
      </c>
      <c r="D32" s="27">
        <v>14076</v>
      </c>
      <c r="E32" s="27">
        <v>14126</v>
      </c>
      <c r="F32" s="27"/>
      <c r="G32" s="27"/>
      <c r="H32" s="27"/>
      <c r="I32" s="91">
        <f t="shared" si="0"/>
        <v>-7.9679457945143001E-2</v>
      </c>
      <c r="J32" s="27">
        <f t="shared" si="1"/>
        <v>-1223</v>
      </c>
      <c r="K32" s="27">
        <f t="shared" si="2"/>
        <v>50</v>
      </c>
      <c r="L32" s="27">
        <f t="shared" si="3"/>
        <v>0</v>
      </c>
    </row>
    <row r="33" spans="1:12">
      <c r="A33" s="76">
        <v>31</v>
      </c>
      <c r="B33" s="90" t="s">
        <v>122</v>
      </c>
      <c r="C33" s="27">
        <v>136069</v>
      </c>
      <c r="D33" s="27">
        <v>132611</v>
      </c>
      <c r="E33" s="27">
        <v>131779</v>
      </c>
      <c r="F33" s="27"/>
      <c r="G33" s="27"/>
      <c r="H33" s="27"/>
      <c r="I33" s="91">
        <f t="shared" si="0"/>
        <v>-3.1528121761753229E-2</v>
      </c>
      <c r="J33" s="27">
        <f t="shared" si="1"/>
        <v>-4290</v>
      </c>
      <c r="K33" s="27">
        <f t="shared" si="2"/>
        <v>-832</v>
      </c>
      <c r="L33" s="27">
        <f t="shared" si="3"/>
        <v>0</v>
      </c>
    </row>
    <row r="34" spans="1:12">
      <c r="A34" s="76">
        <v>32</v>
      </c>
      <c r="B34" s="90" t="s">
        <v>123</v>
      </c>
      <c r="C34" s="27">
        <v>51208</v>
      </c>
      <c r="D34" s="27">
        <v>50240</v>
      </c>
      <c r="E34" s="27">
        <v>49381</v>
      </c>
      <c r="F34" s="27"/>
      <c r="G34" s="27"/>
      <c r="H34" s="27"/>
      <c r="I34" s="91">
        <f t="shared" si="0"/>
        <v>-3.5678019059521948E-2</v>
      </c>
      <c r="J34" s="27">
        <f t="shared" si="1"/>
        <v>-1827</v>
      </c>
      <c r="K34" s="27">
        <f t="shared" si="2"/>
        <v>-859</v>
      </c>
      <c r="L34" s="27">
        <f t="shared" si="3"/>
        <v>0</v>
      </c>
    </row>
    <row r="35" spans="1:12">
      <c r="A35" s="76">
        <v>33</v>
      </c>
      <c r="B35" s="90" t="s">
        <v>124</v>
      </c>
      <c r="C35" s="27">
        <v>217189</v>
      </c>
      <c r="D35" s="27">
        <v>209184</v>
      </c>
      <c r="E35" s="27">
        <v>206413</v>
      </c>
      <c r="F35" s="27"/>
      <c r="G35" s="27"/>
      <c r="H35" s="27"/>
      <c r="I35" s="91">
        <f t="shared" si="0"/>
        <v>-4.9615772437830642E-2</v>
      </c>
      <c r="J35" s="27">
        <f t="shared" si="1"/>
        <v>-10776</v>
      </c>
      <c r="K35" s="27">
        <f t="shared" si="2"/>
        <v>-2771</v>
      </c>
      <c r="L35" s="27">
        <f t="shared" si="3"/>
        <v>0</v>
      </c>
    </row>
    <row r="36" spans="1:12">
      <c r="A36" s="76">
        <v>34</v>
      </c>
      <c r="B36" s="90" t="s">
        <v>125</v>
      </c>
      <c r="C36" s="27">
        <v>3230249</v>
      </c>
      <c r="D36" s="27">
        <v>3171003</v>
      </c>
      <c r="E36" s="27">
        <v>3154840</v>
      </c>
      <c r="F36" s="27"/>
      <c r="G36" s="27"/>
      <c r="H36" s="27"/>
      <c r="I36" s="91">
        <f t="shared" si="0"/>
        <v>-2.3344639995244949E-2</v>
      </c>
      <c r="J36" s="27">
        <f t="shared" si="1"/>
        <v>-75409</v>
      </c>
      <c r="K36" s="27">
        <f t="shared" si="2"/>
        <v>-16163</v>
      </c>
      <c r="L36" s="27">
        <f t="shared" si="3"/>
        <v>0</v>
      </c>
    </row>
    <row r="37" spans="1:12">
      <c r="A37" s="76">
        <v>35</v>
      </c>
      <c r="B37" s="90" t="s">
        <v>126</v>
      </c>
      <c r="C37" s="27">
        <v>749722</v>
      </c>
      <c r="D37" s="27">
        <v>733239</v>
      </c>
      <c r="E37" s="27">
        <v>725071</v>
      </c>
      <c r="F37" s="27"/>
      <c r="G37" s="27"/>
      <c r="H37" s="27"/>
      <c r="I37" s="91">
        <f t="shared" si="0"/>
        <v>-3.2880187589533184E-2</v>
      </c>
      <c r="J37" s="27">
        <f t="shared" si="1"/>
        <v>-24651</v>
      </c>
      <c r="K37" s="27">
        <f t="shared" si="2"/>
        <v>-8168</v>
      </c>
      <c r="L37" s="27">
        <f t="shared" si="3"/>
        <v>0</v>
      </c>
    </row>
    <row r="38" spans="1:12">
      <c r="A38" s="76">
        <v>36</v>
      </c>
      <c r="B38" s="90" t="s">
        <v>127</v>
      </c>
      <c r="C38" s="27">
        <v>25182</v>
      </c>
      <c r="D38" s="27">
        <v>20921</v>
      </c>
      <c r="E38" s="27">
        <v>21120</v>
      </c>
      <c r="F38" s="27"/>
      <c r="G38" s="27"/>
      <c r="H38" s="27"/>
      <c r="I38" s="91">
        <f t="shared" si="0"/>
        <v>-0.16130569454372171</v>
      </c>
      <c r="J38" s="27">
        <f t="shared" si="1"/>
        <v>-4062</v>
      </c>
      <c r="K38" s="27">
        <f t="shared" si="2"/>
        <v>199</v>
      </c>
      <c r="L38" s="27">
        <f t="shared" si="3"/>
        <v>0</v>
      </c>
    </row>
    <row r="39" spans="1:12">
      <c r="A39" s="76">
        <v>37</v>
      </c>
      <c r="B39" s="90" t="s">
        <v>128</v>
      </c>
      <c r="C39" s="27">
        <v>47210</v>
      </c>
      <c r="D39" s="27">
        <v>43063</v>
      </c>
      <c r="E39" s="27">
        <v>42953</v>
      </c>
      <c r="F39" s="27"/>
      <c r="G39" s="27"/>
      <c r="H39" s="27"/>
      <c r="I39" s="91">
        <f t="shared" si="0"/>
        <v>-9.0171573819106121E-2</v>
      </c>
      <c r="J39" s="27">
        <f t="shared" si="1"/>
        <v>-4257</v>
      </c>
      <c r="K39" s="27">
        <f t="shared" si="2"/>
        <v>-110</v>
      </c>
      <c r="L39" s="27">
        <f t="shared" si="3"/>
        <v>0</v>
      </c>
    </row>
    <row r="40" spans="1:12">
      <c r="A40" s="76">
        <v>38</v>
      </c>
      <c r="B40" s="90" t="s">
        <v>129</v>
      </c>
      <c r="C40" s="27">
        <v>179716</v>
      </c>
      <c r="D40" s="27">
        <v>174054</v>
      </c>
      <c r="E40" s="27">
        <v>172616</v>
      </c>
      <c r="F40" s="27"/>
      <c r="G40" s="27"/>
      <c r="H40" s="27"/>
      <c r="I40" s="91">
        <f t="shared" si="0"/>
        <v>-3.9506777359834405E-2</v>
      </c>
      <c r="J40" s="27">
        <f t="shared" si="1"/>
        <v>-7100</v>
      </c>
      <c r="K40" s="27">
        <f t="shared" si="2"/>
        <v>-1438</v>
      </c>
      <c r="L40" s="27">
        <f t="shared" si="3"/>
        <v>0</v>
      </c>
    </row>
    <row r="41" spans="1:12">
      <c r="A41" s="76">
        <v>39</v>
      </c>
      <c r="B41" s="90" t="s">
        <v>130</v>
      </c>
      <c r="C41" s="27">
        <v>50558</v>
      </c>
      <c r="D41" s="27">
        <v>47703</v>
      </c>
      <c r="E41" s="27">
        <v>46978</v>
      </c>
      <c r="F41" s="27"/>
      <c r="G41" s="27"/>
      <c r="H41" s="27"/>
      <c r="I41" s="91">
        <f t="shared" si="0"/>
        <v>-7.0809763044424226E-2</v>
      </c>
      <c r="J41" s="27">
        <f t="shared" si="1"/>
        <v>-3580</v>
      </c>
      <c r="K41" s="27">
        <f t="shared" si="2"/>
        <v>-725</v>
      </c>
      <c r="L41" s="27">
        <f t="shared" si="3"/>
        <v>0</v>
      </c>
    </row>
    <row r="42" spans="1:12">
      <c r="A42" s="76">
        <v>40</v>
      </c>
      <c r="B42" s="90" t="s">
        <v>131</v>
      </c>
      <c r="C42" s="27">
        <v>21584</v>
      </c>
      <c r="D42" s="27">
        <v>19780</v>
      </c>
      <c r="E42" s="27">
        <v>18822</v>
      </c>
      <c r="F42" s="27"/>
      <c r="G42" s="27"/>
      <c r="H42" s="27"/>
      <c r="I42" s="91">
        <f t="shared" si="0"/>
        <v>-0.12796515937731653</v>
      </c>
      <c r="J42" s="27">
        <f t="shared" si="1"/>
        <v>-2762</v>
      </c>
      <c r="K42" s="27">
        <f t="shared" si="2"/>
        <v>-958</v>
      </c>
      <c r="L42" s="27">
        <f t="shared" si="3"/>
        <v>0</v>
      </c>
    </row>
    <row r="43" spans="1:12">
      <c r="A43" s="76">
        <v>41</v>
      </c>
      <c r="B43" s="90" t="s">
        <v>132</v>
      </c>
      <c r="C43" s="27">
        <v>360110</v>
      </c>
      <c r="D43" s="27">
        <v>347480</v>
      </c>
      <c r="E43" s="27">
        <v>342311</v>
      </c>
      <c r="F43" s="27"/>
      <c r="G43" s="27"/>
      <c r="H43" s="27"/>
      <c r="I43" s="91">
        <f t="shared" si="0"/>
        <v>-4.9426564105412234E-2</v>
      </c>
      <c r="J43" s="27">
        <f t="shared" si="1"/>
        <v>-17799</v>
      </c>
      <c r="K43" s="27">
        <f t="shared" si="2"/>
        <v>-5169</v>
      </c>
      <c r="L43" s="27">
        <f t="shared" si="3"/>
        <v>0</v>
      </c>
    </row>
    <row r="44" spans="1:12">
      <c r="A44" s="76">
        <v>42</v>
      </c>
      <c r="B44" s="90" t="s">
        <v>133</v>
      </c>
      <c r="C44" s="27">
        <v>264921</v>
      </c>
      <c r="D44" s="27">
        <v>252171</v>
      </c>
      <c r="E44" s="27">
        <v>250805</v>
      </c>
      <c r="F44" s="27"/>
      <c r="G44" s="27"/>
      <c r="H44" s="27"/>
      <c r="I44" s="91">
        <f t="shared" si="0"/>
        <v>-5.3283809135553618E-2</v>
      </c>
      <c r="J44" s="27">
        <f t="shared" si="1"/>
        <v>-14116</v>
      </c>
      <c r="K44" s="27">
        <f t="shared" si="2"/>
        <v>-1366</v>
      </c>
      <c r="L44" s="27">
        <f t="shared" si="3"/>
        <v>0</v>
      </c>
    </row>
    <row r="45" spans="1:12">
      <c r="A45" s="76">
        <v>43</v>
      </c>
      <c r="B45" s="90" t="s">
        <v>134</v>
      </c>
      <c r="C45" s="27">
        <v>63340</v>
      </c>
      <c r="D45" s="27">
        <v>60551</v>
      </c>
      <c r="E45" s="27">
        <v>60248</v>
      </c>
      <c r="F45" s="27"/>
      <c r="G45" s="27"/>
      <c r="H45" s="27"/>
      <c r="I45" s="91">
        <f t="shared" si="0"/>
        <v>-4.8815914114303756E-2</v>
      </c>
      <c r="J45" s="27">
        <f t="shared" si="1"/>
        <v>-3092</v>
      </c>
      <c r="K45" s="27">
        <f t="shared" si="2"/>
        <v>-303</v>
      </c>
      <c r="L45" s="27">
        <f t="shared" si="3"/>
        <v>0</v>
      </c>
    </row>
    <row r="46" spans="1:12">
      <c r="A46" s="76">
        <v>44</v>
      </c>
      <c r="B46" s="90" t="s">
        <v>135</v>
      </c>
      <c r="C46" s="27">
        <v>80260</v>
      </c>
      <c r="D46" s="27">
        <v>76433</v>
      </c>
      <c r="E46" s="27">
        <v>75300</v>
      </c>
      <c r="F46" s="27"/>
      <c r="G46" s="27"/>
      <c r="H46" s="27"/>
      <c r="I46" s="91">
        <f t="shared" si="0"/>
        <v>-6.1799152753550961E-2</v>
      </c>
      <c r="J46" s="27">
        <f t="shared" si="1"/>
        <v>-4960</v>
      </c>
      <c r="K46" s="27">
        <f t="shared" si="2"/>
        <v>-1133</v>
      </c>
      <c r="L46" s="27">
        <f t="shared" si="3"/>
        <v>0</v>
      </c>
    </row>
    <row r="47" spans="1:12">
      <c r="A47" s="76">
        <v>45</v>
      </c>
      <c r="B47" s="90" t="s">
        <v>136</v>
      </c>
      <c r="C47" s="27">
        <v>174875</v>
      </c>
      <c r="D47" s="27">
        <v>164774</v>
      </c>
      <c r="E47" s="27">
        <v>163228</v>
      </c>
      <c r="F47" s="27"/>
      <c r="G47" s="27"/>
      <c r="H47" s="27"/>
      <c r="I47" s="91">
        <f t="shared" si="0"/>
        <v>-6.6601858470335951E-2</v>
      </c>
      <c r="J47" s="27">
        <f t="shared" si="1"/>
        <v>-11647</v>
      </c>
      <c r="K47" s="27">
        <f t="shared" si="2"/>
        <v>-1546</v>
      </c>
      <c r="L47" s="27">
        <f t="shared" si="3"/>
        <v>0</v>
      </c>
    </row>
    <row r="48" spans="1:12">
      <c r="A48" s="76">
        <v>46</v>
      </c>
      <c r="B48" s="90" t="s">
        <v>137</v>
      </c>
      <c r="C48" s="27">
        <v>107335</v>
      </c>
      <c r="D48" s="27">
        <v>100471</v>
      </c>
      <c r="E48" s="27">
        <v>99964</v>
      </c>
      <c r="F48" s="27"/>
      <c r="G48" s="27"/>
      <c r="H48" s="27"/>
      <c r="I48" s="91">
        <f t="shared" si="0"/>
        <v>-6.8672846694927098E-2</v>
      </c>
      <c r="J48" s="27">
        <f t="shared" si="1"/>
        <v>-7371</v>
      </c>
      <c r="K48" s="27">
        <f t="shared" si="2"/>
        <v>-507</v>
      </c>
      <c r="L48" s="27">
        <f t="shared" si="3"/>
        <v>0</v>
      </c>
    </row>
    <row r="49" spans="1:12">
      <c r="A49" s="76">
        <v>47</v>
      </c>
      <c r="B49" s="90" t="s">
        <v>138</v>
      </c>
      <c r="C49" s="27">
        <v>61365</v>
      </c>
      <c r="D49" s="27">
        <v>63124</v>
      </c>
      <c r="E49" s="27">
        <v>63342</v>
      </c>
      <c r="F49" s="27"/>
      <c r="G49" s="27"/>
      <c r="H49" s="27"/>
      <c r="I49" s="91">
        <f t="shared" si="0"/>
        <v>3.2217061843070154E-2</v>
      </c>
      <c r="J49" s="27">
        <f t="shared" si="1"/>
        <v>1977</v>
      </c>
      <c r="K49" s="27">
        <f t="shared" si="2"/>
        <v>218</v>
      </c>
      <c r="L49" s="27">
        <f t="shared" si="3"/>
        <v>0</v>
      </c>
    </row>
    <row r="50" spans="1:12">
      <c r="A50" s="76">
        <v>48</v>
      </c>
      <c r="B50" s="90" t="s">
        <v>139</v>
      </c>
      <c r="C50" s="27">
        <v>206651</v>
      </c>
      <c r="D50" s="27">
        <v>216742</v>
      </c>
      <c r="E50" s="27">
        <v>212350</v>
      </c>
      <c r="F50" s="27"/>
      <c r="G50" s="27"/>
      <c r="H50" s="27"/>
      <c r="I50" s="91">
        <f t="shared" si="0"/>
        <v>2.7577897034130005E-2</v>
      </c>
      <c r="J50" s="27">
        <f t="shared" si="1"/>
        <v>5699</v>
      </c>
      <c r="K50" s="27">
        <f t="shared" si="2"/>
        <v>-4392</v>
      </c>
      <c r="L50" s="27">
        <f t="shared" si="3"/>
        <v>0</v>
      </c>
    </row>
    <row r="51" spans="1:12">
      <c r="A51" s="76">
        <v>49</v>
      </c>
      <c r="B51" s="90" t="s">
        <v>140</v>
      </c>
      <c r="C51" s="27">
        <v>22018</v>
      </c>
      <c r="D51" s="27">
        <v>20776</v>
      </c>
      <c r="E51" s="27">
        <v>20631</v>
      </c>
      <c r="F51" s="27"/>
      <c r="G51" s="27"/>
      <c r="H51" s="27"/>
      <c r="I51" s="91">
        <f t="shared" si="0"/>
        <v>-6.299391407030612E-2</v>
      </c>
      <c r="J51" s="27">
        <f t="shared" si="1"/>
        <v>-1387</v>
      </c>
      <c r="K51" s="27">
        <f t="shared" si="2"/>
        <v>-145</v>
      </c>
      <c r="L51" s="27">
        <f t="shared" si="3"/>
        <v>0</v>
      </c>
    </row>
    <row r="52" spans="1:12">
      <c r="A52" s="76">
        <v>50</v>
      </c>
      <c r="B52" s="90" t="s">
        <v>141</v>
      </c>
      <c r="C52" s="27">
        <v>39010</v>
      </c>
      <c r="D52" s="27">
        <v>39837</v>
      </c>
      <c r="E52" s="27">
        <v>38688</v>
      </c>
      <c r="F52" s="27"/>
      <c r="G52" s="27"/>
      <c r="H52" s="27"/>
      <c r="I52" s="91">
        <f t="shared" si="0"/>
        <v>-8.2542937708279928E-3</v>
      </c>
      <c r="J52" s="27">
        <f t="shared" si="1"/>
        <v>-322</v>
      </c>
      <c r="K52" s="27">
        <f t="shared" si="2"/>
        <v>-1149</v>
      </c>
      <c r="L52" s="27">
        <f t="shared" si="3"/>
        <v>0</v>
      </c>
    </row>
    <row r="53" spans="1:12">
      <c r="A53" s="76">
        <v>51</v>
      </c>
      <c r="B53" s="90" t="s">
        <v>142</v>
      </c>
      <c r="C53" s="27">
        <v>35797</v>
      </c>
      <c r="D53" s="27">
        <v>33712</v>
      </c>
      <c r="E53" s="27">
        <v>33323</v>
      </c>
      <c r="F53" s="27"/>
      <c r="G53" s="27"/>
      <c r="H53" s="27"/>
      <c r="I53" s="91">
        <f t="shared" si="0"/>
        <v>-6.9111936754476633E-2</v>
      </c>
      <c r="J53" s="27">
        <f t="shared" si="1"/>
        <v>-2474</v>
      </c>
      <c r="K53" s="27">
        <f t="shared" si="2"/>
        <v>-389</v>
      </c>
      <c r="L53" s="27">
        <f t="shared" si="3"/>
        <v>0</v>
      </c>
    </row>
    <row r="54" spans="1:12">
      <c r="A54" s="76">
        <v>52</v>
      </c>
      <c r="B54" s="90" t="s">
        <v>143</v>
      </c>
      <c r="C54" s="27">
        <v>72297</v>
      </c>
      <c r="D54" s="27">
        <v>70673</v>
      </c>
      <c r="E54" s="27">
        <v>68025</v>
      </c>
      <c r="F54" s="27"/>
      <c r="G54" s="27"/>
      <c r="H54" s="27"/>
      <c r="I54" s="91">
        <f t="shared" si="0"/>
        <v>-5.9089588779617411E-2</v>
      </c>
      <c r="J54" s="27">
        <f t="shared" si="1"/>
        <v>-4272</v>
      </c>
      <c r="K54" s="27">
        <f t="shared" si="2"/>
        <v>-2648</v>
      </c>
      <c r="L54" s="27">
        <f t="shared" si="3"/>
        <v>0</v>
      </c>
    </row>
    <row r="55" spans="1:12">
      <c r="A55" s="76">
        <v>53</v>
      </c>
      <c r="B55" s="90" t="s">
        <v>144</v>
      </c>
      <c r="C55" s="27">
        <v>48324</v>
      </c>
      <c r="D55" s="27">
        <v>47247</v>
      </c>
      <c r="E55" s="27">
        <v>45880</v>
      </c>
      <c r="F55" s="27"/>
      <c r="G55" s="27"/>
      <c r="H55" s="27"/>
      <c r="I55" s="91">
        <f t="shared" si="0"/>
        <v>-5.0575283503021276E-2</v>
      </c>
      <c r="J55" s="27">
        <f t="shared" si="1"/>
        <v>-2444</v>
      </c>
      <c r="K55" s="27">
        <f t="shared" si="2"/>
        <v>-1367</v>
      </c>
      <c r="L55" s="27">
        <f t="shared" si="3"/>
        <v>0</v>
      </c>
    </row>
    <row r="56" spans="1:12">
      <c r="A56" s="76">
        <v>54</v>
      </c>
      <c r="B56" s="90" t="s">
        <v>145</v>
      </c>
      <c r="C56" s="27">
        <v>134680</v>
      </c>
      <c r="D56" s="27">
        <v>128042</v>
      </c>
      <c r="E56" s="27">
        <v>127453</v>
      </c>
      <c r="F56" s="27"/>
      <c r="G56" s="27"/>
      <c r="H56" s="27"/>
      <c r="I56" s="91">
        <f t="shared" si="0"/>
        <v>-5.3660528660528659E-2</v>
      </c>
      <c r="J56" s="27">
        <f t="shared" si="1"/>
        <v>-7227</v>
      </c>
      <c r="K56" s="27">
        <f t="shared" si="2"/>
        <v>-589</v>
      </c>
      <c r="L56" s="27">
        <f t="shared" si="3"/>
        <v>0</v>
      </c>
    </row>
    <row r="57" spans="1:12">
      <c r="A57" s="76">
        <v>55</v>
      </c>
      <c r="B57" s="90" t="s">
        <v>146</v>
      </c>
      <c r="C57" s="27">
        <v>148486</v>
      </c>
      <c r="D57" s="27">
        <v>140077</v>
      </c>
      <c r="E57" s="27">
        <v>137820</v>
      </c>
      <c r="F57" s="27"/>
      <c r="G57" s="27"/>
      <c r="H57" s="27"/>
      <c r="I57" s="91">
        <f t="shared" si="0"/>
        <v>-7.1831687835890251E-2</v>
      </c>
      <c r="J57" s="27">
        <f t="shared" si="1"/>
        <v>-10666</v>
      </c>
      <c r="K57" s="27">
        <f t="shared" si="2"/>
        <v>-2257</v>
      </c>
      <c r="L57" s="27">
        <f t="shared" si="3"/>
        <v>0</v>
      </c>
    </row>
    <row r="58" spans="1:12">
      <c r="A58" s="76">
        <v>56</v>
      </c>
      <c r="B58" s="90" t="s">
        <v>147</v>
      </c>
      <c r="C58" s="27">
        <v>20788</v>
      </c>
      <c r="D58" s="27">
        <v>20495</v>
      </c>
      <c r="E58" s="27">
        <v>20819</v>
      </c>
      <c r="F58" s="27"/>
      <c r="G58" s="27"/>
      <c r="H58" s="27"/>
      <c r="I58" s="91">
        <f t="shared" si="0"/>
        <v>1.4912449490090437E-3</v>
      </c>
      <c r="J58" s="27">
        <f t="shared" si="1"/>
        <v>31</v>
      </c>
      <c r="K58" s="27">
        <f t="shared" si="2"/>
        <v>324</v>
      </c>
      <c r="L58" s="27">
        <f t="shared" si="3"/>
        <v>0</v>
      </c>
    </row>
    <row r="59" spans="1:12">
      <c r="A59" s="76">
        <v>57</v>
      </c>
      <c r="B59" s="90" t="s">
        <v>148</v>
      </c>
      <c r="C59" s="27">
        <v>24113</v>
      </c>
      <c r="D59" s="27">
        <v>22863</v>
      </c>
      <c r="E59" s="27">
        <v>22259</v>
      </c>
      <c r="F59" s="27"/>
      <c r="G59" s="27"/>
      <c r="H59" s="27"/>
      <c r="I59" s="91">
        <f t="shared" si="0"/>
        <v>-7.6887985733836525E-2</v>
      </c>
      <c r="J59" s="27">
        <f t="shared" si="1"/>
        <v>-1854</v>
      </c>
      <c r="K59" s="27">
        <f t="shared" si="2"/>
        <v>-604</v>
      </c>
      <c r="L59" s="27">
        <f t="shared" si="3"/>
        <v>0</v>
      </c>
    </row>
    <row r="60" spans="1:12">
      <c r="A60" s="76">
        <v>58</v>
      </c>
      <c r="B60" s="90" t="s">
        <v>149</v>
      </c>
      <c r="C60" s="27">
        <v>68391</v>
      </c>
      <c r="D60" s="27">
        <v>62128</v>
      </c>
      <c r="E60" s="27">
        <v>61204</v>
      </c>
      <c r="F60" s="27"/>
      <c r="G60" s="27"/>
      <c r="H60" s="27"/>
      <c r="I60" s="91">
        <f t="shared" si="0"/>
        <v>-0.10508692664239447</v>
      </c>
      <c r="J60" s="27">
        <f t="shared" si="1"/>
        <v>-7187</v>
      </c>
      <c r="K60" s="27">
        <f t="shared" si="2"/>
        <v>-924</v>
      </c>
      <c r="L60" s="27">
        <f t="shared" si="3"/>
        <v>0</v>
      </c>
    </row>
    <row r="61" spans="1:12">
      <c r="A61" s="76">
        <v>59</v>
      </c>
      <c r="B61" s="90" t="s">
        <v>150</v>
      </c>
      <c r="C61" s="27">
        <v>193445</v>
      </c>
      <c r="D61" s="27">
        <v>182359</v>
      </c>
      <c r="E61" s="27">
        <v>182305</v>
      </c>
      <c r="F61" s="27"/>
      <c r="G61" s="27"/>
      <c r="H61" s="27"/>
      <c r="I61" s="91">
        <f t="shared" si="0"/>
        <v>-5.7587427951097211E-2</v>
      </c>
      <c r="J61" s="27">
        <f t="shared" si="1"/>
        <v>-11140</v>
      </c>
      <c r="K61" s="27">
        <f t="shared" si="2"/>
        <v>-54</v>
      </c>
      <c r="L61" s="27">
        <f t="shared" si="3"/>
        <v>0</v>
      </c>
    </row>
    <row r="62" spans="1:12">
      <c r="A62" s="76">
        <v>60</v>
      </c>
      <c r="B62" s="90" t="s">
        <v>151</v>
      </c>
      <c r="C62" s="27">
        <v>51849</v>
      </c>
      <c r="D62" s="27">
        <v>47184</v>
      </c>
      <c r="E62" s="27">
        <v>47595</v>
      </c>
      <c r="F62" s="27"/>
      <c r="G62" s="27"/>
      <c r="H62" s="27"/>
      <c r="I62" s="91">
        <f t="shared" si="0"/>
        <v>-8.2045941098188968E-2</v>
      </c>
      <c r="J62" s="27">
        <f t="shared" si="1"/>
        <v>-4254</v>
      </c>
      <c r="K62" s="27">
        <f t="shared" si="2"/>
        <v>411</v>
      </c>
      <c r="L62" s="27">
        <f t="shared" si="3"/>
        <v>0</v>
      </c>
    </row>
    <row r="63" spans="1:12">
      <c r="A63" s="76">
        <v>61</v>
      </c>
      <c r="B63" s="90" t="s">
        <v>152</v>
      </c>
      <c r="C63" s="27">
        <v>107698</v>
      </c>
      <c r="D63" s="27">
        <v>105297</v>
      </c>
      <c r="E63" s="27">
        <v>102701</v>
      </c>
      <c r="F63" s="27"/>
      <c r="G63" s="27"/>
      <c r="H63" s="27"/>
      <c r="I63" s="91">
        <f t="shared" si="0"/>
        <v>-4.6398261806161675E-2</v>
      </c>
      <c r="J63" s="27">
        <f t="shared" si="1"/>
        <v>-4997</v>
      </c>
      <c r="K63" s="27">
        <f t="shared" si="2"/>
        <v>-2596</v>
      </c>
      <c r="L63" s="27">
        <f t="shared" si="3"/>
        <v>0</v>
      </c>
    </row>
    <row r="64" spans="1:12">
      <c r="A64" s="76">
        <v>62</v>
      </c>
      <c r="B64" s="90" t="s">
        <v>153</v>
      </c>
      <c r="C64" s="27">
        <v>9367</v>
      </c>
      <c r="D64" s="27">
        <v>9056</v>
      </c>
      <c r="E64" s="27">
        <v>9091</v>
      </c>
      <c r="F64" s="27"/>
      <c r="G64" s="27"/>
      <c r="H64" s="27"/>
      <c r="I64" s="91">
        <f t="shared" si="0"/>
        <v>-2.9465143589196115E-2</v>
      </c>
      <c r="J64" s="27">
        <f t="shared" si="1"/>
        <v>-276</v>
      </c>
      <c r="K64" s="27">
        <f t="shared" si="2"/>
        <v>35</v>
      </c>
      <c r="L64" s="27">
        <f t="shared" si="3"/>
        <v>0</v>
      </c>
    </row>
    <row r="65" spans="1:12">
      <c r="A65" s="76">
        <v>63</v>
      </c>
      <c r="B65" s="90" t="s">
        <v>154</v>
      </c>
      <c r="C65" s="27">
        <v>96851</v>
      </c>
      <c r="D65" s="27">
        <v>93579</v>
      </c>
      <c r="E65" s="27">
        <v>94040</v>
      </c>
      <c r="F65" s="27"/>
      <c r="G65" s="27"/>
      <c r="H65" s="27"/>
      <c r="I65" s="91">
        <f t="shared" si="0"/>
        <v>-2.9023964646725381E-2</v>
      </c>
      <c r="J65" s="27">
        <f t="shared" si="1"/>
        <v>-2811</v>
      </c>
      <c r="K65" s="27">
        <f t="shared" si="2"/>
        <v>461</v>
      </c>
      <c r="L65" s="27">
        <f t="shared" si="3"/>
        <v>0</v>
      </c>
    </row>
    <row r="66" spans="1:12">
      <c r="A66" s="76">
        <v>64</v>
      </c>
      <c r="B66" s="90" t="s">
        <v>155</v>
      </c>
      <c r="C66" s="27">
        <v>51380</v>
      </c>
      <c r="D66" s="27">
        <v>49026</v>
      </c>
      <c r="E66" s="27">
        <v>48815</v>
      </c>
      <c r="F66" s="27"/>
      <c r="G66" s="27"/>
      <c r="H66" s="27"/>
      <c r="I66" s="91">
        <f t="shared" si="0"/>
        <v>-4.992214869599066E-2</v>
      </c>
      <c r="J66" s="27">
        <f t="shared" si="1"/>
        <v>-2565</v>
      </c>
      <c r="K66" s="27">
        <f t="shared" si="2"/>
        <v>-211</v>
      </c>
      <c r="L66" s="27">
        <f t="shared" si="3"/>
        <v>0</v>
      </c>
    </row>
    <row r="67" spans="1:12">
      <c r="A67" s="76">
        <v>65</v>
      </c>
      <c r="B67" s="90" t="s">
        <v>156</v>
      </c>
      <c r="C67" s="27">
        <v>69075</v>
      </c>
      <c r="D67" s="27">
        <v>65564</v>
      </c>
      <c r="E67" s="27">
        <v>65565</v>
      </c>
      <c r="F67" s="27"/>
      <c r="G67" s="27"/>
      <c r="H67" s="27"/>
      <c r="I67" s="91">
        <f t="shared" si="0"/>
        <v>-5.0814332247557006E-2</v>
      </c>
      <c r="J67" s="27">
        <f t="shared" si="1"/>
        <v>-3510</v>
      </c>
      <c r="K67" s="27">
        <f t="shared" si="2"/>
        <v>1</v>
      </c>
      <c r="L67" s="27">
        <f t="shared" si="3"/>
        <v>0</v>
      </c>
    </row>
    <row r="68" spans="1:12">
      <c r="A68" s="76">
        <v>66</v>
      </c>
      <c r="B68" s="90" t="s">
        <v>157</v>
      </c>
      <c r="C68" s="27">
        <v>37518</v>
      </c>
      <c r="D68" s="27">
        <v>34454</v>
      </c>
      <c r="E68" s="27">
        <v>32576</v>
      </c>
      <c r="F68" s="27"/>
      <c r="G68" s="27"/>
      <c r="H68" s="27"/>
      <c r="I68" s="91">
        <f t="shared" ref="I68:I84" si="4">(E68-C68)/C68</f>
        <v>-0.1317234394157471</v>
      </c>
      <c r="J68" s="27">
        <f t="shared" ref="J68:J84" si="5">E68-C68</f>
        <v>-4942</v>
      </c>
      <c r="K68" s="27">
        <f t="shared" ref="K68:K84" si="6">E68-D68</f>
        <v>-1878</v>
      </c>
      <c r="L68" s="27">
        <f t="shared" ref="L68:L84" si="7">H68-G68</f>
        <v>0</v>
      </c>
    </row>
    <row r="69" spans="1:12">
      <c r="A69" s="76">
        <v>67</v>
      </c>
      <c r="B69" s="90" t="s">
        <v>158</v>
      </c>
      <c r="C69" s="27">
        <v>64659</v>
      </c>
      <c r="D69" s="27">
        <v>61348</v>
      </c>
      <c r="E69" s="27">
        <v>60498</v>
      </c>
      <c r="F69" s="27"/>
      <c r="G69" s="27"/>
      <c r="H69" s="27"/>
      <c r="I69" s="91">
        <f t="shared" si="4"/>
        <v>-6.4352990302974061E-2</v>
      </c>
      <c r="J69" s="27">
        <f t="shared" si="5"/>
        <v>-4161</v>
      </c>
      <c r="K69" s="27">
        <f t="shared" si="6"/>
        <v>-850</v>
      </c>
      <c r="L69" s="27">
        <f t="shared" si="7"/>
        <v>0</v>
      </c>
    </row>
    <row r="70" spans="1:12">
      <c r="A70" s="76">
        <v>68</v>
      </c>
      <c r="B70" s="90" t="s">
        <v>159</v>
      </c>
      <c r="C70" s="27">
        <v>44157</v>
      </c>
      <c r="D70" s="27">
        <v>42397</v>
      </c>
      <c r="E70" s="27">
        <v>41546</v>
      </c>
      <c r="F70" s="27"/>
      <c r="G70" s="27"/>
      <c r="H70" s="27"/>
      <c r="I70" s="91">
        <f t="shared" si="4"/>
        <v>-5.9129922775550875E-2</v>
      </c>
      <c r="J70" s="27">
        <f t="shared" si="5"/>
        <v>-2611</v>
      </c>
      <c r="K70" s="27">
        <f t="shared" si="6"/>
        <v>-851</v>
      </c>
      <c r="L70" s="27">
        <f t="shared" si="7"/>
        <v>0</v>
      </c>
    </row>
    <row r="71" spans="1:12">
      <c r="A71" s="76">
        <v>69</v>
      </c>
      <c r="B71" s="90" t="s">
        <v>160</v>
      </c>
      <c r="C71" s="27">
        <v>9170</v>
      </c>
      <c r="D71" s="27">
        <v>8793</v>
      </c>
      <c r="E71" s="27">
        <v>8874</v>
      </c>
      <c r="F71" s="27"/>
      <c r="G71" s="27"/>
      <c r="H71" s="27"/>
      <c r="I71" s="91">
        <f t="shared" si="4"/>
        <v>-3.2279171210468922E-2</v>
      </c>
      <c r="J71" s="27">
        <f t="shared" si="5"/>
        <v>-296</v>
      </c>
      <c r="K71" s="27">
        <f t="shared" si="6"/>
        <v>81</v>
      </c>
      <c r="L71" s="27">
        <f t="shared" si="7"/>
        <v>0</v>
      </c>
    </row>
    <row r="72" spans="1:12">
      <c r="A72" s="76">
        <v>70</v>
      </c>
      <c r="B72" s="90" t="s">
        <v>161</v>
      </c>
      <c r="C72" s="27">
        <v>28827</v>
      </c>
      <c r="D72" s="27">
        <v>27043</v>
      </c>
      <c r="E72" s="27">
        <v>27147</v>
      </c>
      <c r="F72" s="27"/>
      <c r="G72" s="27"/>
      <c r="H72" s="27"/>
      <c r="I72" s="91">
        <f t="shared" si="4"/>
        <v>-5.8278697054844418E-2</v>
      </c>
      <c r="J72" s="27">
        <f t="shared" si="5"/>
        <v>-1680</v>
      </c>
      <c r="K72" s="27">
        <f t="shared" si="6"/>
        <v>104</v>
      </c>
      <c r="L72" s="27">
        <f t="shared" si="7"/>
        <v>0</v>
      </c>
    </row>
    <row r="73" spans="1:12">
      <c r="A73" s="76">
        <v>71</v>
      </c>
      <c r="B73" s="90" t="s">
        <v>162</v>
      </c>
      <c r="C73" s="27">
        <v>29110</v>
      </c>
      <c r="D73" s="27">
        <v>27827</v>
      </c>
      <c r="E73" s="27">
        <v>27226</v>
      </c>
      <c r="F73" s="27"/>
      <c r="G73" s="27"/>
      <c r="H73" s="27"/>
      <c r="I73" s="91">
        <f t="shared" si="4"/>
        <v>-6.4720027481964967E-2</v>
      </c>
      <c r="J73" s="27">
        <f t="shared" si="5"/>
        <v>-1884</v>
      </c>
      <c r="K73" s="27">
        <f t="shared" si="6"/>
        <v>-601</v>
      </c>
      <c r="L73" s="27">
        <f t="shared" si="7"/>
        <v>0</v>
      </c>
    </row>
    <row r="74" spans="1:12">
      <c r="A74" s="76">
        <v>72</v>
      </c>
      <c r="B74" s="90" t="s">
        <v>163</v>
      </c>
      <c r="C74" s="27">
        <v>45046</v>
      </c>
      <c r="D74" s="27">
        <v>49858</v>
      </c>
      <c r="E74" s="27">
        <v>49994</v>
      </c>
      <c r="F74" s="27"/>
      <c r="G74" s="27"/>
      <c r="H74" s="27"/>
      <c r="I74" s="91">
        <f t="shared" si="4"/>
        <v>0.10984327132264796</v>
      </c>
      <c r="J74" s="27">
        <f t="shared" si="5"/>
        <v>4948</v>
      </c>
      <c r="K74" s="27">
        <f t="shared" si="6"/>
        <v>136</v>
      </c>
      <c r="L74" s="27">
        <f t="shared" si="7"/>
        <v>0</v>
      </c>
    </row>
    <row r="75" spans="1:12">
      <c r="A75" s="76">
        <v>73</v>
      </c>
      <c r="B75" s="90" t="s">
        <v>164</v>
      </c>
      <c r="C75" s="27">
        <v>30178</v>
      </c>
      <c r="D75" s="27">
        <v>32350</v>
      </c>
      <c r="E75" s="27">
        <v>32102</v>
      </c>
      <c r="F75" s="27"/>
      <c r="G75" s="27"/>
      <c r="H75" s="27"/>
      <c r="I75" s="91">
        <f t="shared" si="4"/>
        <v>6.3755053350122604E-2</v>
      </c>
      <c r="J75" s="27">
        <f t="shared" si="5"/>
        <v>1924</v>
      </c>
      <c r="K75" s="27">
        <f t="shared" si="6"/>
        <v>-248</v>
      </c>
      <c r="L75" s="27">
        <f t="shared" si="7"/>
        <v>0</v>
      </c>
    </row>
    <row r="76" spans="1:12">
      <c r="A76" s="76">
        <v>74</v>
      </c>
      <c r="B76" s="90" t="s">
        <v>165</v>
      </c>
      <c r="C76" s="27">
        <v>23364</v>
      </c>
      <c r="D76" s="27">
        <v>22294</v>
      </c>
      <c r="E76" s="27">
        <v>22120</v>
      </c>
      <c r="F76" s="27"/>
      <c r="G76" s="27"/>
      <c r="H76" s="27"/>
      <c r="I76" s="91">
        <f t="shared" si="4"/>
        <v>-5.3244307481595615E-2</v>
      </c>
      <c r="J76" s="27">
        <f t="shared" si="5"/>
        <v>-1244</v>
      </c>
      <c r="K76" s="27">
        <f t="shared" si="6"/>
        <v>-174</v>
      </c>
      <c r="L76" s="27">
        <f t="shared" si="7"/>
        <v>0</v>
      </c>
    </row>
    <row r="77" spans="1:12">
      <c r="A77" s="76">
        <v>75</v>
      </c>
      <c r="B77" s="90" t="s">
        <v>166</v>
      </c>
      <c r="C77" s="27">
        <v>9435</v>
      </c>
      <c r="D77" s="27">
        <v>8841</v>
      </c>
      <c r="E77" s="27">
        <v>9080</v>
      </c>
      <c r="F77" s="27"/>
      <c r="G77" s="27"/>
      <c r="H77" s="27"/>
      <c r="I77" s="91">
        <f t="shared" si="4"/>
        <v>-3.7625861155272923E-2</v>
      </c>
      <c r="J77" s="27">
        <f t="shared" si="5"/>
        <v>-355</v>
      </c>
      <c r="K77" s="27">
        <f t="shared" si="6"/>
        <v>239</v>
      </c>
      <c r="L77" s="27">
        <f t="shared" si="7"/>
        <v>0</v>
      </c>
    </row>
    <row r="78" spans="1:12">
      <c r="A78" s="76">
        <v>76</v>
      </c>
      <c r="B78" s="90" t="s">
        <v>167</v>
      </c>
      <c r="C78" s="27">
        <v>15646</v>
      </c>
      <c r="D78" s="27">
        <v>14839</v>
      </c>
      <c r="E78" s="27">
        <v>14745</v>
      </c>
      <c r="F78" s="27"/>
      <c r="G78" s="27"/>
      <c r="H78" s="27"/>
      <c r="I78" s="91">
        <f t="shared" si="4"/>
        <v>-5.7586603604755211E-2</v>
      </c>
      <c r="J78" s="27">
        <f t="shared" si="5"/>
        <v>-901</v>
      </c>
      <c r="K78" s="27">
        <f t="shared" si="6"/>
        <v>-94</v>
      </c>
      <c r="L78" s="27">
        <f t="shared" si="7"/>
        <v>0</v>
      </c>
    </row>
    <row r="79" spans="1:12">
      <c r="A79" s="76">
        <v>77</v>
      </c>
      <c r="B79" s="90" t="s">
        <v>168</v>
      </c>
      <c r="C79" s="27">
        <v>39108</v>
      </c>
      <c r="D79" s="27">
        <v>39366</v>
      </c>
      <c r="E79" s="27">
        <v>38660</v>
      </c>
      <c r="F79" s="27"/>
      <c r="G79" s="27"/>
      <c r="H79" s="27"/>
      <c r="I79" s="91">
        <f t="shared" si="4"/>
        <v>-1.1455456684054413E-2</v>
      </c>
      <c r="J79" s="27">
        <f t="shared" si="5"/>
        <v>-448</v>
      </c>
      <c r="K79" s="27">
        <f t="shared" si="6"/>
        <v>-706</v>
      </c>
      <c r="L79" s="27">
        <f t="shared" si="7"/>
        <v>0</v>
      </c>
    </row>
    <row r="80" spans="1:12">
      <c r="A80" s="76">
        <v>78</v>
      </c>
      <c r="B80" s="90" t="s">
        <v>169</v>
      </c>
      <c r="C80" s="27">
        <v>28818</v>
      </c>
      <c r="D80" s="27">
        <v>28497</v>
      </c>
      <c r="E80" s="27">
        <v>28582</v>
      </c>
      <c r="F80" s="27"/>
      <c r="G80" s="27"/>
      <c r="H80" s="27"/>
      <c r="I80" s="91">
        <f t="shared" si="4"/>
        <v>-8.1893261156221805E-3</v>
      </c>
      <c r="J80" s="27">
        <f t="shared" si="5"/>
        <v>-236</v>
      </c>
      <c r="K80" s="27">
        <f t="shared" si="6"/>
        <v>85</v>
      </c>
      <c r="L80" s="27">
        <f t="shared" si="7"/>
        <v>0</v>
      </c>
    </row>
    <row r="81" spans="1:12">
      <c r="A81" s="76">
        <v>79</v>
      </c>
      <c r="B81" s="90" t="s">
        <v>170</v>
      </c>
      <c r="C81" s="27">
        <v>13235</v>
      </c>
      <c r="D81" s="27">
        <v>11805</v>
      </c>
      <c r="E81" s="27">
        <v>12163</v>
      </c>
      <c r="F81" s="27"/>
      <c r="G81" s="27"/>
      <c r="H81" s="27"/>
      <c r="I81" s="91">
        <f t="shared" si="4"/>
        <v>-8.0997355496788812E-2</v>
      </c>
      <c r="J81" s="27">
        <f t="shared" si="5"/>
        <v>-1072</v>
      </c>
      <c r="K81" s="27">
        <f t="shared" si="6"/>
        <v>358</v>
      </c>
      <c r="L81" s="27">
        <f t="shared" si="7"/>
        <v>0</v>
      </c>
    </row>
    <row r="82" spans="1:12">
      <c r="A82" s="76">
        <v>80</v>
      </c>
      <c r="B82" s="90" t="s">
        <v>171</v>
      </c>
      <c r="C82" s="27">
        <v>43991</v>
      </c>
      <c r="D82" s="27">
        <v>39309</v>
      </c>
      <c r="E82" s="27">
        <v>38048</v>
      </c>
      <c r="F82" s="27"/>
      <c r="G82" s="27"/>
      <c r="H82" s="27"/>
      <c r="I82" s="91">
        <f t="shared" si="4"/>
        <v>-0.13509581505307905</v>
      </c>
      <c r="J82" s="27">
        <f t="shared" si="5"/>
        <v>-5943</v>
      </c>
      <c r="K82" s="27">
        <f t="shared" si="6"/>
        <v>-1261</v>
      </c>
      <c r="L82" s="27">
        <f t="shared" si="7"/>
        <v>0</v>
      </c>
    </row>
    <row r="83" spans="1:12">
      <c r="A83" s="76">
        <v>81</v>
      </c>
      <c r="B83" s="90" t="s">
        <v>172</v>
      </c>
      <c r="C83" s="27">
        <v>57747</v>
      </c>
      <c r="D83" s="27">
        <v>54554</v>
      </c>
      <c r="E83" s="27">
        <v>53803</v>
      </c>
      <c r="F83" s="27"/>
      <c r="G83" s="27"/>
      <c r="H83" s="27"/>
      <c r="I83" s="91">
        <f t="shared" si="4"/>
        <v>-6.8297920238280782E-2</v>
      </c>
      <c r="J83" s="27">
        <f t="shared" si="5"/>
        <v>-3944</v>
      </c>
      <c r="K83" s="27">
        <f t="shared" si="6"/>
        <v>-751</v>
      </c>
      <c r="L83" s="27">
        <f t="shared" si="7"/>
        <v>0</v>
      </c>
    </row>
    <row r="84" spans="1:12" s="117" customFormat="1">
      <c r="A84" s="191" t="s">
        <v>173</v>
      </c>
      <c r="B84" s="191"/>
      <c r="C84" s="121">
        <v>11605015</v>
      </c>
      <c r="D84" s="121">
        <v>11250725</v>
      </c>
      <c r="E84" s="121">
        <v>11141364</v>
      </c>
      <c r="F84" s="121"/>
      <c r="G84" s="121"/>
      <c r="H84" s="121"/>
      <c r="I84" s="114">
        <f t="shared" si="4"/>
        <v>-3.9952641164186342E-2</v>
      </c>
      <c r="J84" s="122">
        <f t="shared" si="5"/>
        <v>-463651</v>
      </c>
      <c r="K84" s="122">
        <f t="shared" si="6"/>
        <v>-109361</v>
      </c>
      <c r="L84" s="27">
        <f t="shared" si="7"/>
        <v>0</v>
      </c>
    </row>
    <row r="86" spans="1:12">
      <c r="E86" s="160"/>
      <c r="F86" s="160"/>
    </row>
    <row r="87" spans="1:12">
      <c r="E87" s="160"/>
      <c r="F87" s="160"/>
      <c r="G87" s="160"/>
      <c r="H87" s="16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abSelected="1" zoomScale="80" zoomScaleNormal="80" workbookViewId="0">
      <selection activeCell="Q2" sqref="Q2"/>
    </sheetView>
  </sheetViews>
  <sheetFormatPr defaultRowHeight="15"/>
  <cols>
    <col min="2" max="2" width="39.5703125" customWidth="1"/>
    <col min="3" max="3" width="19.42578125" style="158" customWidth="1"/>
    <col min="4" max="4" width="19.42578125" style="156" customWidth="1"/>
    <col min="5" max="5" width="19.42578125" style="157" customWidth="1"/>
    <col min="6" max="8" width="19.42578125" style="158" customWidth="1"/>
    <col min="9" max="9" width="41.140625" customWidth="1"/>
    <col min="10" max="10" width="29.140625" customWidth="1"/>
    <col min="11" max="11" width="23.42578125" customWidth="1"/>
    <col min="12" max="12" width="23.42578125" style="158" customWidth="1"/>
  </cols>
  <sheetData>
    <row r="1" spans="1:12" s="158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62.1" customHeight="1">
      <c r="A2" s="96" t="s">
        <v>1</v>
      </c>
      <c r="B2" s="95" t="s">
        <v>90</v>
      </c>
      <c r="C2" s="94">
        <v>43313</v>
      </c>
      <c r="D2" s="94">
        <v>43647</v>
      </c>
      <c r="E2" s="94">
        <v>43678</v>
      </c>
      <c r="F2" s="94">
        <v>43313</v>
      </c>
      <c r="G2" s="94">
        <v>43647</v>
      </c>
      <c r="H2" s="94">
        <v>43678</v>
      </c>
      <c r="I2" s="93" t="s">
        <v>359</v>
      </c>
      <c r="J2" s="93" t="s">
        <v>360</v>
      </c>
      <c r="K2" s="1" t="s">
        <v>361</v>
      </c>
      <c r="L2" s="165" t="s">
        <v>316</v>
      </c>
    </row>
    <row r="3" spans="1:12">
      <c r="A3" s="85">
        <v>1</v>
      </c>
      <c r="B3" s="86" t="s">
        <v>2</v>
      </c>
      <c r="C3" s="27">
        <v>99357</v>
      </c>
      <c r="D3" s="27">
        <v>99258</v>
      </c>
      <c r="E3" s="27">
        <v>99221</v>
      </c>
      <c r="F3" s="27"/>
      <c r="G3" s="27"/>
      <c r="H3" s="27"/>
      <c r="I3" s="91">
        <f>(E3-C3)/C3</f>
        <v>-1.3688013929567117E-3</v>
      </c>
      <c r="J3" s="27">
        <f>E3-C3</f>
        <v>-136</v>
      </c>
      <c r="K3" s="27">
        <f>E3-D3</f>
        <v>-37</v>
      </c>
      <c r="L3" s="27">
        <f>H3-G3</f>
        <v>0</v>
      </c>
    </row>
    <row r="4" spans="1:12">
      <c r="A4" s="85">
        <v>2</v>
      </c>
      <c r="B4" s="86" t="s">
        <v>3</v>
      </c>
      <c r="C4" s="27">
        <v>45047</v>
      </c>
      <c r="D4" s="27">
        <v>36752</v>
      </c>
      <c r="E4" s="27">
        <v>34954</v>
      </c>
      <c r="F4" s="27"/>
      <c r="G4" s="27"/>
      <c r="H4" s="27"/>
      <c r="I4" s="91">
        <f t="shared" ref="I4:I67" si="0">(E4-C4)/C4</f>
        <v>-0.22405487601838081</v>
      </c>
      <c r="J4" s="27">
        <f t="shared" ref="J4:J67" si="1">E4-C4</f>
        <v>-10093</v>
      </c>
      <c r="K4" s="27">
        <f t="shared" ref="K4:K67" si="2">E4-D4</f>
        <v>-1798</v>
      </c>
      <c r="L4" s="27">
        <f t="shared" ref="L4:L67" si="3">H4-G4</f>
        <v>0</v>
      </c>
    </row>
    <row r="5" spans="1:12">
      <c r="A5" s="85">
        <v>3</v>
      </c>
      <c r="B5" s="86" t="s">
        <v>4</v>
      </c>
      <c r="C5" s="27">
        <v>8302</v>
      </c>
      <c r="D5" s="27">
        <v>8060</v>
      </c>
      <c r="E5" s="27">
        <v>8042</v>
      </c>
      <c r="F5" s="27"/>
      <c r="G5" s="27"/>
      <c r="H5" s="27"/>
      <c r="I5" s="91">
        <f t="shared" si="0"/>
        <v>-3.1317754757889664E-2</v>
      </c>
      <c r="J5" s="27">
        <f t="shared" si="1"/>
        <v>-260</v>
      </c>
      <c r="K5" s="27">
        <f t="shared" si="2"/>
        <v>-18</v>
      </c>
      <c r="L5" s="27">
        <f t="shared" si="3"/>
        <v>0</v>
      </c>
    </row>
    <row r="6" spans="1:12">
      <c r="A6" s="85">
        <v>5</v>
      </c>
      <c r="B6" s="86" t="s">
        <v>5</v>
      </c>
      <c r="C6" s="27">
        <v>11943</v>
      </c>
      <c r="D6" s="27">
        <v>12420</v>
      </c>
      <c r="E6" s="27">
        <v>12354</v>
      </c>
      <c r="F6" s="27"/>
      <c r="G6" s="27"/>
      <c r="H6" s="27"/>
      <c r="I6" s="91">
        <f t="shared" si="0"/>
        <v>3.4413463953780456E-2</v>
      </c>
      <c r="J6" s="27">
        <f t="shared" si="1"/>
        <v>411</v>
      </c>
      <c r="K6" s="27">
        <f t="shared" si="2"/>
        <v>-66</v>
      </c>
      <c r="L6" s="27">
        <f t="shared" si="3"/>
        <v>0</v>
      </c>
    </row>
    <row r="7" spans="1:12">
      <c r="A7" s="85">
        <v>6</v>
      </c>
      <c r="B7" s="86" t="s">
        <v>6</v>
      </c>
      <c r="C7" s="27">
        <v>1071</v>
      </c>
      <c r="D7" s="27">
        <v>1305</v>
      </c>
      <c r="E7" s="27">
        <v>1248</v>
      </c>
      <c r="F7" s="27"/>
      <c r="G7" s="27"/>
      <c r="H7" s="27"/>
      <c r="I7" s="91">
        <f t="shared" si="0"/>
        <v>0.16526610644257703</v>
      </c>
      <c r="J7" s="27">
        <f t="shared" si="1"/>
        <v>177</v>
      </c>
      <c r="K7" s="27">
        <f t="shared" si="2"/>
        <v>-57</v>
      </c>
      <c r="L7" s="27">
        <f t="shared" si="3"/>
        <v>0</v>
      </c>
    </row>
    <row r="8" spans="1:12">
      <c r="A8" s="85">
        <v>7</v>
      </c>
      <c r="B8" s="86" t="s">
        <v>7</v>
      </c>
      <c r="C8" s="27">
        <v>16978</v>
      </c>
      <c r="D8" s="27">
        <v>17187</v>
      </c>
      <c r="E8" s="27">
        <v>17290</v>
      </c>
      <c r="F8" s="27"/>
      <c r="G8" s="27"/>
      <c r="H8" s="27"/>
      <c r="I8" s="91">
        <f t="shared" si="0"/>
        <v>1.8376722817764167E-2</v>
      </c>
      <c r="J8" s="27">
        <f t="shared" si="1"/>
        <v>312</v>
      </c>
      <c r="K8" s="27">
        <f t="shared" si="2"/>
        <v>103</v>
      </c>
      <c r="L8" s="27">
        <f t="shared" si="3"/>
        <v>0</v>
      </c>
    </row>
    <row r="9" spans="1:12">
      <c r="A9" s="85">
        <v>8</v>
      </c>
      <c r="B9" s="86" t="s">
        <v>300</v>
      </c>
      <c r="C9" s="27">
        <v>62366</v>
      </c>
      <c r="D9" s="27">
        <v>56504</v>
      </c>
      <c r="E9" s="27">
        <v>56120</v>
      </c>
      <c r="F9" s="27"/>
      <c r="G9" s="27"/>
      <c r="H9" s="27"/>
      <c r="I9" s="91">
        <f t="shared" si="0"/>
        <v>-0.10015072315043454</v>
      </c>
      <c r="J9" s="27">
        <f t="shared" si="1"/>
        <v>-6246</v>
      </c>
      <c r="K9" s="27">
        <f t="shared" si="2"/>
        <v>-384</v>
      </c>
      <c r="L9" s="27">
        <f t="shared" si="3"/>
        <v>0</v>
      </c>
    </row>
    <row r="10" spans="1:12">
      <c r="A10" s="85">
        <v>9</v>
      </c>
      <c r="B10" s="86" t="s">
        <v>8</v>
      </c>
      <c r="C10" s="27">
        <v>8814</v>
      </c>
      <c r="D10" s="27">
        <v>8081</v>
      </c>
      <c r="E10" s="27">
        <v>8010</v>
      </c>
      <c r="F10" s="27"/>
      <c r="G10" s="27"/>
      <c r="H10" s="27"/>
      <c r="I10" s="91">
        <f t="shared" si="0"/>
        <v>-9.1218515997277053E-2</v>
      </c>
      <c r="J10" s="27">
        <f t="shared" si="1"/>
        <v>-804</v>
      </c>
      <c r="K10" s="27">
        <f t="shared" si="2"/>
        <v>-71</v>
      </c>
      <c r="L10" s="27">
        <f t="shared" si="3"/>
        <v>0</v>
      </c>
    </row>
    <row r="11" spans="1:12">
      <c r="A11" s="87">
        <v>10</v>
      </c>
      <c r="B11" s="86" t="s">
        <v>9</v>
      </c>
      <c r="C11" s="27">
        <v>332398</v>
      </c>
      <c r="D11" s="27">
        <v>339256</v>
      </c>
      <c r="E11" s="27">
        <v>337250</v>
      </c>
      <c r="F11" s="27"/>
      <c r="G11" s="27"/>
      <c r="H11" s="27"/>
      <c r="I11" s="91">
        <f t="shared" si="0"/>
        <v>1.4596959067142402E-2</v>
      </c>
      <c r="J11" s="27">
        <f t="shared" si="1"/>
        <v>4852</v>
      </c>
      <c r="K11" s="27">
        <f t="shared" si="2"/>
        <v>-2006</v>
      </c>
      <c r="L11" s="27">
        <f t="shared" si="3"/>
        <v>0</v>
      </c>
    </row>
    <row r="12" spans="1:12">
      <c r="A12" s="87">
        <v>11</v>
      </c>
      <c r="B12" s="86" t="s">
        <v>10</v>
      </c>
      <c r="C12" s="27">
        <v>14855</v>
      </c>
      <c r="D12" s="27">
        <v>15097</v>
      </c>
      <c r="E12" s="27">
        <v>15247</v>
      </c>
      <c r="F12" s="27"/>
      <c r="G12" s="27"/>
      <c r="H12" s="27"/>
      <c r="I12" s="91">
        <f t="shared" si="0"/>
        <v>2.6388421406933694E-2</v>
      </c>
      <c r="J12" s="27">
        <f t="shared" si="1"/>
        <v>392</v>
      </c>
      <c r="K12" s="27">
        <f t="shared" si="2"/>
        <v>150</v>
      </c>
      <c r="L12" s="27">
        <f t="shared" si="3"/>
        <v>0</v>
      </c>
    </row>
    <row r="13" spans="1:12">
      <c r="A13" s="87">
        <v>12</v>
      </c>
      <c r="B13" s="86" t="s">
        <v>11</v>
      </c>
      <c r="C13" s="27">
        <v>1244</v>
      </c>
      <c r="D13" s="27">
        <v>1349</v>
      </c>
      <c r="E13" s="27">
        <v>1432</v>
      </c>
      <c r="F13" s="27"/>
      <c r="G13" s="27"/>
      <c r="H13" s="27"/>
      <c r="I13" s="91">
        <f t="shared" si="0"/>
        <v>0.15112540192926044</v>
      </c>
      <c r="J13" s="27">
        <f t="shared" si="1"/>
        <v>188</v>
      </c>
      <c r="K13" s="27">
        <f t="shared" si="2"/>
        <v>83</v>
      </c>
      <c r="L13" s="27">
        <f t="shared" si="3"/>
        <v>0</v>
      </c>
    </row>
    <row r="14" spans="1:12">
      <c r="A14" s="87">
        <v>13</v>
      </c>
      <c r="B14" s="86" t="s">
        <v>12</v>
      </c>
      <c r="C14" s="27">
        <v>265162</v>
      </c>
      <c r="D14" s="27">
        <v>262532</v>
      </c>
      <c r="E14" s="27">
        <v>263082</v>
      </c>
      <c r="F14" s="27"/>
      <c r="G14" s="27"/>
      <c r="H14" s="27"/>
      <c r="I14" s="91">
        <f t="shared" si="0"/>
        <v>-7.8442612440696637E-3</v>
      </c>
      <c r="J14" s="27">
        <f t="shared" si="1"/>
        <v>-2080</v>
      </c>
      <c r="K14" s="27">
        <f t="shared" si="2"/>
        <v>550</v>
      </c>
      <c r="L14" s="27">
        <f t="shared" si="3"/>
        <v>0</v>
      </c>
    </row>
    <row r="15" spans="1:12">
      <c r="A15" s="87">
        <v>14</v>
      </c>
      <c r="B15" s="86" t="s">
        <v>13</v>
      </c>
      <c r="C15" s="27">
        <v>394535</v>
      </c>
      <c r="D15" s="27">
        <v>426141</v>
      </c>
      <c r="E15" s="27">
        <v>423782</v>
      </c>
      <c r="F15" s="27"/>
      <c r="G15" s="27"/>
      <c r="H15" s="27"/>
      <c r="I15" s="91">
        <f t="shared" si="0"/>
        <v>7.4130305296108076E-2</v>
      </c>
      <c r="J15" s="27">
        <f t="shared" si="1"/>
        <v>29247</v>
      </c>
      <c r="K15" s="27">
        <f t="shared" si="2"/>
        <v>-2359</v>
      </c>
      <c r="L15" s="27">
        <f t="shared" si="3"/>
        <v>0</v>
      </c>
    </row>
    <row r="16" spans="1:12">
      <c r="A16" s="87">
        <v>15</v>
      </c>
      <c r="B16" s="86" t="s">
        <v>14</v>
      </c>
      <c r="C16" s="27">
        <v>54305</v>
      </c>
      <c r="D16" s="27">
        <v>52850</v>
      </c>
      <c r="E16" s="27">
        <v>52378</v>
      </c>
      <c r="F16" s="27"/>
      <c r="G16" s="27"/>
      <c r="H16" s="27"/>
      <c r="I16" s="91">
        <f t="shared" si="0"/>
        <v>-3.5484761992450049E-2</v>
      </c>
      <c r="J16" s="27">
        <f t="shared" si="1"/>
        <v>-1927</v>
      </c>
      <c r="K16" s="27">
        <f t="shared" si="2"/>
        <v>-472</v>
      </c>
      <c r="L16" s="27">
        <f t="shared" si="3"/>
        <v>0</v>
      </c>
    </row>
    <row r="17" spans="1:12">
      <c r="A17" s="87">
        <v>16</v>
      </c>
      <c r="B17" s="86" t="s">
        <v>15</v>
      </c>
      <c r="C17" s="27">
        <v>53649</v>
      </c>
      <c r="D17" s="27">
        <v>50583</v>
      </c>
      <c r="E17" s="27">
        <v>49772</v>
      </c>
      <c r="F17" s="27"/>
      <c r="G17" s="27"/>
      <c r="H17" s="27"/>
      <c r="I17" s="91">
        <f t="shared" si="0"/>
        <v>-7.2266025461797986E-2</v>
      </c>
      <c r="J17" s="27">
        <f t="shared" si="1"/>
        <v>-3877</v>
      </c>
      <c r="K17" s="27">
        <f t="shared" si="2"/>
        <v>-811</v>
      </c>
      <c r="L17" s="27">
        <f t="shared" si="3"/>
        <v>0</v>
      </c>
    </row>
    <row r="18" spans="1:12">
      <c r="A18" s="87">
        <v>17</v>
      </c>
      <c r="B18" s="86" t="s">
        <v>16</v>
      </c>
      <c r="C18" s="27">
        <v>43553</v>
      </c>
      <c r="D18" s="27">
        <v>45373</v>
      </c>
      <c r="E18" s="27">
        <v>44409</v>
      </c>
      <c r="F18" s="27"/>
      <c r="G18" s="27"/>
      <c r="H18" s="27"/>
      <c r="I18" s="91">
        <f t="shared" si="0"/>
        <v>1.9654214405437055E-2</v>
      </c>
      <c r="J18" s="27">
        <f t="shared" si="1"/>
        <v>856</v>
      </c>
      <c r="K18" s="27">
        <f t="shared" si="2"/>
        <v>-964</v>
      </c>
      <c r="L18" s="27">
        <f t="shared" si="3"/>
        <v>0</v>
      </c>
    </row>
    <row r="19" spans="1:12">
      <c r="A19" s="87">
        <v>18</v>
      </c>
      <c r="B19" s="86" t="s">
        <v>17</v>
      </c>
      <c r="C19" s="27">
        <v>47244</v>
      </c>
      <c r="D19" s="27">
        <v>44705</v>
      </c>
      <c r="E19" s="27">
        <v>44752</v>
      </c>
      <c r="F19" s="27"/>
      <c r="G19" s="27"/>
      <c r="H19" s="27"/>
      <c r="I19" s="91">
        <f t="shared" si="0"/>
        <v>-5.2747438828210987E-2</v>
      </c>
      <c r="J19" s="27">
        <f t="shared" si="1"/>
        <v>-2492</v>
      </c>
      <c r="K19" s="27">
        <f t="shared" si="2"/>
        <v>47</v>
      </c>
      <c r="L19" s="27">
        <f t="shared" si="3"/>
        <v>0</v>
      </c>
    </row>
    <row r="20" spans="1:12">
      <c r="A20" s="87">
        <v>19</v>
      </c>
      <c r="B20" s="86" t="s">
        <v>18</v>
      </c>
      <c r="C20" s="27">
        <v>2916</v>
      </c>
      <c r="D20" s="27">
        <v>2909</v>
      </c>
      <c r="E20" s="27">
        <v>2884</v>
      </c>
      <c r="F20" s="27"/>
      <c r="G20" s="27"/>
      <c r="H20" s="27"/>
      <c r="I20" s="91">
        <f t="shared" si="0"/>
        <v>-1.0973936899862825E-2</v>
      </c>
      <c r="J20" s="27">
        <f t="shared" si="1"/>
        <v>-32</v>
      </c>
      <c r="K20" s="27">
        <f t="shared" si="2"/>
        <v>-25</v>
      </c>
      <c r="L20" s="27">
        <f t="shared" si="3"/>
        <v>0</v>
      </c>
    </row>
    <row r="21" spans="1:12">
      <c r="A21" s="87">
        <v>20</v>
      </c>
      <c r="B21" s="86" t="s">
        <v>19</v>
      </c>
      <c r="C21" s="27">
        <v>58292</v>
      </c>
      <c r="D21" s="27">
        <v>61942</v>
      </c>
      <c r="E21" s="27">
        <v>61424</v>
      </c>
      <c r="F21" s="27"/>
      <c r="G21" s="27"/>
      <c r="H21" s="27"/>
      <c r="I21" s="91">
        <f t="shared" si="0"/>
        <v>5.3729499759829824E-2</v>
      </c>
      <c r="J21" s="27">
        <f t="shared" si="1"/>
        <v>3132</v>
      </c>
      <c r="K21" s="27">
        <f t="shared" si="2"/>
        <v>-518</v>
      </c>
      <c r="L21" s="27">
        <f t="shared" si="3"/>
        <v>0</v>
      </c>
    </row>
    <row r="22" spans="1:12">
      <c r="A22" s="87">
        <v>21</v>
      </c>
      <c r="B22" s="86" t="s">
        <v>20</v>
      </c>
      <c r="C22" s="27">
        <v>10850</v>
      </c>
      <c r="D22" s="27">
        <v>11396</v>
      </c>
      <c r="E22" s="27">
        <v>11382</v>
      </c>
      <c r="F22" s="27"/>
      <c r="G22" s="27"/>
      <c r="H22" s="27"/>
      <c r="I22" s="91">
        <f t="shared" si="0"/>
        <v>4.9032258064516131E-2</v>
      </c>
      <c r="J22" s="27">
        <f t="shared" si="1"/>
        <v>532</v>
      </c>
      <c r="K22" s="27">
        <f t="shared" si="2"/>
        <v>-14</v>
      </c>
      <c r="L22" s="27">
        <f t="shared" si="3"/>
        <v>0</v>
      </c>
    </row>
    <row r="23" spans="1:12">
      <c r="A23" s="87">
        <v>22</v>
      </c>
      <c r="B23" s="86" t="s">
        <v>21</v>
      </c>
      <c r="C23" s="27">
        <v>155714</v>
      </c>
      <c r="D23" s="27">
        <v>154218</v>
      </c>
      <c r="E23" s="27">
        <v>153477</v>
      </c>
      <c r="F23" s="27"/>
      <c r="G23" s="27"/>
      <c r="H23" s="27"/>
      <c r="I23" s="91">
        <f t="shared" si="0"/>
        <v>-1.4366081405653956E-2</v>
      </c>
      <c r="J23" s="27">
        <f t="shared" si="1"/>
        <v>-2237</v>
      </c>
      <c r="K23" s="27">
        <f t="shared" si="2"/>
        <v>-741</v>
      </c>
      <c r="L23" s="27">
        <f t="shared" si="3"/>
        <v>0</v>
      </c>
    </row>
    <row r="24" spans="1:12">
      <c r="A24" s="87">
        <v>23</v>
      </c>
      <c r="B24" s="86" t="s">
        <v>22</v>
      </c>
      <c r="C24" s="27">
        <v>174755</v>
      </c>
      <c r="D24" s="27">
        <v>156194</v>
      </c>
      <c r="E24" s="27">
        <v>153883</v>
      </c>
      <c r="F24" s="27"/>
      <c r="G24" s="27"/>
      <c r="H24" s="27"/>
      <c r="I24" s="91">
        <f t="shared" si="0"/>
        <v>-0.11943578152270322</v>
      </c>
      <c r="J24" s="27">
        <f t="shared" si="1"/>
        <v>-20872</v>
      </c>
      <c r="K24" s="27">
        <f t="shared" si="2"/>
        <v>-2311</v>
      </c>
      <c r="L24" s="27">
        <f t="shared" si="3"/>
        <v>0</v>
      </c>
    </row>
    <row r="25" spans="1:12">
      <c r="A25" s="87">
        <v>24</v>
      </c>
      <c r="B25" s="86" t="s">
        <v>23</v>
      </c>
      <c r="C25" s="27">
        <v>85507</v>
      </c>
      <c r="D25" s="27">
        <v>79244</v>
      </c>
      <c r="E25" s="27">
        <v>78780</v>
      </c>
      <c r="F25" s="27"/>
      <c r="G25" s="27"/>
      <c r="H25" s="27"/>
      <c r="I25" s="91">
        <f t="shared" si="0"/>
        <v>-7.8671921597062225E-2</v>
      </c>
      <c r="J25" s="27">
        <f t="shared" si="1"/>
        <v>-6727</v>
      </c>
      <c r="K25" s="27">
        <f t="shared" si="2"/>
        <v>-464</v>
      </c>
      <c r="L25" s="27">
        <f t="shared" si="3"/>
        <v>0</v>
      </c>
    </row>
    <row r="26" spans="1:12">
      <c r="A26" s="87">
        <v>25</v>
      </c>
      <c r="B26" s="86" t="s">
        <v>24</v>
      </c>
      <c r="C26" s="27">
        <v>304843</v>
      </c>
      <c r="D26" s="27">
        <v>291030</v>
      </c>
      <c r="E26" s="27">
        <v>289594</v>
      </c>
      <c r="F26" s="27"/>
      <c r="G26" s="27"/>
      <c r="H26" s="27"/>
      <c r="I26" s="91">
        <f t="shared" si="0"/>
        <v>-5.0022470583218244E-2</v>
      </c>
      <c r="J26" s="27">
        <f t="shared" si="1"/>
        <v>-15249</v>
      </c>
      <c r="K26" s="27">
        <f t="shared" si="2"/>
        <v>-1436</v>
      </c>
      <c r="L26" s="27">
        <f t="shared" si="3"/>
        <v>0</v>
      </c>
    </row>
    <row r="27" spans="1:12">
      <c r="A27" s="87">
        <v>26</v>
      </c>
      <c r="B27" s="86" t="s">
        <v>25</v>
      </c>
      <c r="C27" s="27">
        <v>19760</v>
      </c>
      <c r="D27" s="27">
        <v>20682</v>
      </c>
      <c r="E27" s="27">
        <v>20771</v>
      </c>
      <c r="F27" s="27"/>
      <c r="G27" s="27"/>
      <c r="H27" s="27"/>
      <c r="I27" s="91">
        <f t="shared" si="0"/>
        <v>5.1163967611336035E-2</v>
      </c>
      <c r="J27" s="27">
        <f t="shared" si="1"/>
        <v>1011</v>
      </c>
      <c r="K27" s="27">
        <f t="shared" si="2"/>
        <v>89</v>
      </c>
      <c r="L27" s="27">
        <f t="shared" si="3"/>
        <v>0</v>
      </c>
    </row>
    <row r="28" spans="1:12">
      <c r="A28" s="87">
        <v>27</v>
      </c>
      <c r="B28" s="86" t="s">
        <v>26</v>
      </c>
      <c r="C28" s="27">
        <v>78451</v>
      </c>
      <c r="D28" s="27">
        <v>78510</v>
      </c>
      <c r="E28" s="27">
        <v>77427</v>
      </c>
      <c r="F28" s="27"/>
      <c r="G28" s="27"/>
      <c r="H28" s="27"/>
      <c r="I28" s="91">
        <f t="shared" si="0"/>
        <v>-1.3052733553428255E-2</v>
      </c>
      <c r="J28" s="27">
        <f t="shared" si="1"/>
        <v>-1024</v>
      </c>
      <c r="K28" s="27">
        <f t="shared" si="2"/>
        <v>-1083</v>
      </c>
      <c r="L28" s="27">
        <f t="shared" si="3"/>
        <v>0</v>
      </c>
    </row>
    <row r="29" spans="1:12">
      <c r="A29" s="87">
        <v>28</v>
      </c>
      <c r="B29" s="86" t="s">
        <v>27</v>
      </c>
      <c r="C29" s="27">
        <v>134326</v>
      </c>
      <c r="D29" s="27">
        <v>132593</v>
      </c>
      <c r="E29" s="27">
        <v>131706</v>
      </c>
      <c r="F29" s="27"/>
      <c r="G29" s="27"/>
      <c r="H29" s="27"/>
      <c r="I29" s="91">
        <f t="shared" si="0"/>
        <v>-1.9504786861813797E-2</v>
      </c>
      <c r="J29" s="27">
        <f t="shared" si="1"/>
        <v>-2620</v>
      </c>
      <c r="K29" s="27">
        <f t="shared" si="2"/>
        <v>-887</v>
      </c>
      <c r="L29" s="27">
        <f t="shared" si="3"/>
        <v>0</v>
      </c>
    </row>
    <row r="30" spans="1:12">
      <c r="A30" s="87">
        <v>29</v>
      </c>
      <c r="B30" s="86" t="s">
        <v>28</v>
      </c>
      <c r="C30" s="27">
        <v>66610</v>
      </c>
      <c r="D30" s="27">
        <v>68981</v>
      </c>
      <c r="E30" s="27">
        <v>68804</v>
      </c>
      <c r="F30" s="27"/>
      <c r="G30" s="27"/>
      <c r="H30" s="27"/>
      <c r="I30" s="91">
        <f t="shared" si="0"/>
        <v>3.2937997297703046E-2</v>
      </c>
      <c r="J30" s="27">
        <f t="shared" si="1"/>
        <v>2194</v>
      </c>
      <c r="K30" s="27">
        <f t="shared" si="2"/>
        <v>-177</v>
      </c>
      <c r="L30" s="27">
        <f t="shared" si="3"/>
        <v>0</v>
      </c>
    </row>
    <row r="31" spans="1:12">
      <c r="A31" s="87">
        <v>30</v>
      </c>
      <c r="B31" s="86" t="s">
        <v>29</v>
      </c>
      <c r="C31" s="27">
        <v>17884</v>
      </c>
      <c r="D31" s="27">
        <v>20401</v>
      </c>
      <c r="E31" s="27">
        <v>19945</v>
      </c>
      <c r="F31" s="27"/>
      <c r="G31" s="27"/>
      <c r="H31" s="27"/>
      <c r="I31" s="91">
        <f t="shared" si="0"/>
        <v>0.11524267501677476</v>
      </c>
      <c r="J31" s="27">
        <f t="shared" si="1"/>
        <v>2061</v>
      </c>
      <c r="K31" s="27">
        <f t="shared" si="2"/>
        <v>-456</v>
      </c>
      <c r="L31" s="27">
        <f t="shared" si="3"/>
        <v>0</v>
      </c>
    </row>
    <row r="32" spans="1:12">
      <c r="A32" s="87">
        <v>31</v>
      </c>
      <c r="B32" s="86" t="s">
        <v>30</v>
      </c>
      <c r="C32" s="27">
        <v>136407</v>
      </c>
      <c r="D32" s="27">
        <v>131476</v>
      </c>
      <c r="E32" s="27">
        <v>130010</v>
      </c>
      <c r="F32" s="27"/>
      <c r="G32" s="27"/>
      <c r="H32" s="27"/>
      <c r="I32" s="91">
        <f t="shared" si="0"/>
        <v>-4.6896420271686938E-2</v>
      </c>
      <c r="J32" s="27">
        <f t="shared" si="1"/>
        <v>-6397</v>
      </c>
      <c r="K32" s="27">
        <f t="shared" si="2"/>
        <v>-1466</v>
      </c>
      <c r="L32" s="27">
        <f t="shared" si="3"/>
        <v>0</v>
      </c>
    </row>
    <row r="33" spans="1:12">
      <c r="A33" s="87">
        <v>32</v>
      </c>
      <c r="B33" s="86" t="s">
        <v>31</v>
      </c>
      <c r="C33" s="27">
        <v>51400</v>
      </c>
      <c r="D33" s="27">
        <v>54077</v>
      </c>
      <c r="E33" s="27">
        <v>54281</v>
      </c>
      <c r="F33" s="27"/>
      <c r="G33" s="27"/>
      <c r="H33" s="27"/>
      <c r="I33" s="91">
        <f t="shared" si="0"/>
        <v>5.6050583657587548E-2</v>
      </c>
      <c r="J33" s="27">
        <f t="shared" si="1"/>
        <v>2881</v>
      </c>
      <c r="K33" s="27">
        <f t="shared" si="2"/>
        <v>204</v>
      </c>
      <c r="L33" s="27">
        <f t="shared" si="3"/>
        <v>0</v>
      </c>
    </row>
    <row r="34" spans="1:12">
      <c r="A34" s="87">
        <v>33</v>
      </c>
      <c r="B34" s="86" t="s">
        <v>32</v>
      </c>
      <c r="C34" s="27">
        <v>114042</v>
      </c>
      <c r="D34" s="27">
        <v>111521</v>
      </c>
      <c r="E34" s="27">
        <v>110336</v>
      </c>
      <c r="F34" s="27"/>
      <c r="G34" s="27"/>
      <c r="H34" s="27"/>
      <c r="I34" s="91">
        <f t="shared" si="0"/>
        <v>-3.2496799424773327E-2</v>
      </c>
      <c r="J34" s="27">
        <f t="shared" si="1"/>
        <v>-3706</v>
      </c>
      <c r="K34" s="27">
        <f t="shared" si="2"/>
        <v>-1185</v>
      </c>
      <c r="L34" s="27">
        <f t="shared" si="3"/>
        <v>0</v>
      </c>
    </row>
    <row r="35" spans="1:12">
      <c r="A35" s="87">
        <v>35</v>
      </c>
      <c r="B35" s="86" t="s">
        <v>33</v>
      </c>
      <c r="C35" s="27">
        <v>77062</v>
      </c>
      <c r="D35" s="27">
        <v>77167</v>
      </c>
      <c r="E35" s="27">
        <v>76957</v>
      </c>
      <c r="F35" s="27"/>
      <c r="G35" s="27"/>
      <c r="H35" s="27"/>
      <c r="I35" s="91">
        <f t="shared" si="0"/>
        <v>-1.3625392541070827E-3</v>
      </c>
      <c r="J35" s="27">
        <f t="shared" si="1"/>
        <v>-105</v>
      </c>
      <c r="K35" s="27">
        <f t="shared" si="2"/>
        <v>-210</v>
      </c>
      <c r="L35" s="27">
        <f t="shared" si="3"/>
        <v>0</v>
      </c>
    </row>
    <row r="36" spans="1:12">
      <c r="A36" s="87">
        <v>36</v>
      </c>
      <c r="B36" s="86" t="s">
        <v>34</v>
      </c>
      <c r="C36" s="27">
        <v>10995</v>
      </c>
      <c r="D36" s="27">
        <v>9443</v>
      </c>
      <c r="E36" s="27">
        <v>9443</v>
      </c>
      <c r="F36" s="27"/>
      <c r="G36" s="27"/>
      <c r="H36" s="27"/>
      <c r="I36" s="91">
        <f t="shared" si="0"/>
        <v>-0.14115507048658482</v>
      </c>
      <c r="J36" s="27">
        <f t="shared" si="1"/>
        <v>-1552</v>
      </c>
      <c r="K36" s="27">
        <f t="shared" si="2"/>
        <v>0</v>
      </c>
      <c r="L36" s="27">
        <f t="shared" si="3"/>
        <v>0</v>
      </c>
    </row>
    <row r="37" spans="1:12">
      <c r="A37" s="87">
        <v>37</v>
      </c>
      <c r="B37" s="86" t="s">
        <v>35</v>
      </c>
      <c r="C37" s="27">
        <v>7659</v>
      </c>
      <c r="D37" s="27">
        <v>6798</v>
      </c>
      <c r="E37" s="27">
        <v>6891</v>
      </c>
      <c r="F37" s="27"/>
      <c r="G37" s="27"/>
      <c r="H37" s="27"/>
      <c r="I37" s="91">
        <f t="shared" si="0"/>
        <v>-0.10027418723070897</v>
      </c>
      <c r="J37" s="27">
        <f t="shared" si="1"/>
        <v>-768</v>
      </c>
      <c r="K37" s="27">
        <f t="shared" si="2"/>
        <v>93</v>
      </c>
      <c r="L37" s="27">
        <f t="shared" si="3"/>
        <v>0</v>
      </c>
    </row>
    <row r="38" spans="1:12">
      <c r="A38" s="87">
        <v>38</v>
      </c>
      <c r="B38" s="86" t="s">
        <v>36</v>
      </c>
      <c r="C38" s="27">
        <v>51746</v>
      </c>
      <c r="D38" s="27">
        <v>52346</v>
      </c>
      <c r="E38" s="27">
        <v>51466</v>
      </c>
      <c r="F38" s="27"/>
      <c r="G38" s="27"/>
      <c r="H38" s="27"/>
      <c r="I38" s="91">
        <f t="shared" si="0"/>
        <v>-5.411046264445561E-3</v>
      </c>
      <c r="J38" s="27">
        <f t="shared" si="1"/>
        <v>-280</v>
      </c>
      <c r="K38" s="27">
        <f t="shared" si="2"/>
        <v>-880</v>
      </c>
      <c r="L38" s="27">
        <f t="shared" si="3"/>
        <v>0</v>
      </c>
    </row>
    <row r="39" spans="1:12">
      <c r="A39" s="87">
        <v>39</v>
      </c>
      <c r="B39" s="86" t="s">
        <v>37</v>
      </c>
      <c r="C39" s="27">
        <v>1197</v>
      </c>
      <c r="D39" s="27">
        <v>1442</v>
      </c>
      <c r="E39" s="27">
        <v>1403</v>
      </c>
      <c r="F39" s="27"/>
      <c r="G39" s="27"/>
      <c r="H39" s="27"/>
      <c r="I39" s="91">
        <f t="shared" si="0"/>
        <v>0.17209690893901419</v>
      </c>
      <c r="J39" s="27">
        <f t="shared" si="1"/>
        <v>206</v>
      </c>
      <c r="K39" s="27">
        <f t="shared" si="2"/>
        <v>-39</v>
      </c>
      <c r="L39" s="27">
        <f t="shared" si="3"/>
        <v>0</v>
      </c>
    </row>
    <row r="40" spans="1:12">
      <c r="A40" s="87">
        <v>41</v>
      </c>
      <c r="B40" s="86" t="s">
        <v>38</v>
      </c>
      <c r="C40" s="27">
        <v>976250</v>
      </c>
      <c r="D40" s="27">
        <v>669363</v>
      </c>
      <c r="E40" s="27">
        <v>631072</v>
      </c>
      <c r="F40" s="27"/>
      <c r="G40" s="27"/>
      <c r="H40" s="27"/>
      <c r="I40" s="91">
        <f t="shared" si="0"/>
        <v>-0.35357541613316262</v>
      </c>
      <c r="J40" s="27">
        <f t="shared" si="1"/>
        <v>-345178</v>
      </c>
      <c r="K40" s="27">
        <f t="shared" si="2"/>
        <v>-38291</v>
      </c>
      <c r="L40" s="27">
        <f t="shared" si="3"/>
        <v>0</v>
      </c>
    </row>
    <row r="41" spans="1:12">
      <c r="A41" s="87">
        <v>42</v>
      </c>
      <c r="B41" s="86" t="s">
        <v>39</v>
      </c>
      <c r="C41" s="27">
        <v>271561</v>
      </c>
      <c r="D41" s="27">
        <v>216396</v>
      </c>
      <c r="E41" s="27">
        <v>213158</v>
      </c>
      <c r="F41" s="27"/>
      <c r="G41" s="27"/>
      <c r="H41" s="27"/>
      <c r="I41" s="91">
        <f t="shared" si="0"/>
        <v>-0.21506401876558121</v>
      </c>
      <c r="J41" s="27">
        <f t="shared" si="1"/>
        <v>-58403</v>
      </c>
      <c r="K41" s="27">
        <f t="shared" si="2"/>
        <v>-3238</v>
      </c>
      <c r="L41" s="27">
        <f t="shared" si="3"/>
        <v>0</v>
      </c>
    </row>
    <row r="42" spans="1:12">
      <c r="A42" s="87">
        <v>43</v>
      </c>
      <c r="B42" s="86" t="s">
        <v>40</v>
      </c>
      <c r="C42" s="27">
        <v>298076</v>
      </c>
      <c r="D42" s="27">
        <v>262388</v>
      </c>
      <c r="E42" s="27">
        <v>256116</v>
      </c>
      <c r="F42" s="27"/>
      <c r="G42" s="27"/>
      <c r="H42" s="27"/>
      <c r="I42" s="91">
        <f t="shared" si="0"/>
        <v>-0.14076946818932085</v>
      </c>
      <c r="J42" s="27">
        <f t="shared" si="1"/>
        <v>-41960</v>
      </c>
      <c r="K42" s="27">
        <f t="shared" si="2"/>
        <v>-6272</v>
      </c>
      <c r="L42" s="27">
        <f t="shared" si="3"/>
        <v>0</v>
      </c>
    </row>
    <row r="43" spans="1:12">
      <c r="A43" s="87">
        <v>45</v>
      </c>
      <c r="B43" s="86" t="s">
        <v>41</v>
      </c>
      <c r="C43" s="27">
        <v>210531</v>
      </c>
      <c r="D43" s="27">
        <v>207453</v>
      </c>
      <c r="E43" s="27">
        <v>207180</v>
      </c>
      <c r="F43" s="27"/>
      <c r="G43" s="27"/>
      <c r="H43" s="27"/>
      <c r="I43" s="91">
        <f t="shared" si="0"/>
        <v>-1.5916895849067358E-2</v>
      </c>
      <c r="J43" s="27">
        <f t="shared" si="1"/>
        <v>-3351</v>
      </c>
      <c r="K43" s="27">
        <f t="shared" si="2"/>
        <v>-273</v>
      </c>
      <c r="L43" s="27">
        <f t="shared" si="3"/>
        <v>0</v>
      </c>
    </row>
    <row r="44" spans="1:12">
      <c r="A44" s="87">
        <v>46</v>
      </c>
      <c r="B44" s="86" t="s">
        <v>42</v>
      </c>
      <c r="C44" s="27">
        <v>697106</v>
      </c>
      <c r="D44" s="27">
        <v>691578</v>
      </c>
      <c r="E44" s="27">
        <v>689369</v>
      </c>
      <c r="F44" s="27"/>
      <c r="G44" s="27"/>
      <c r="H44" s="27"/>
      <c r="I44" s="91">
        <f t="shared" si="0"/>
        <v>-1.1098742515485449E-2</v>
      </c>
      <c r="J44" s="27">
        <f t="shared" si="1"/>
        <v>-7737</v>
      </c>
      <c r="K44" s="27">
        <f t="shared" si="2"/>
        <v>-2209</v>
      </c>
      <c r="L44" s="27">
        <f t="shared" si="3"/>
        <v>0</v>
      </c>
    </row>
    <row r="45" spans="1:12">
      <c r="A45" s="87">
        <v>47</v>
      </c>
      <c r="B45" s="86" t="s">
        <v>43</v>
      </c>
      <c r="C45" s="27">
        <v>1310156</v>
      </c>
      <c r="D45" s="27">
        <v>1306271</v>
      </c>
      <c r="E45" s="27">
        <v>1306711</v>
      </c>
      <c r="F45" s="27"/>
      <c r="G45" s="27"/>
      <c r="H45" s="27"/>
      <c r="I45" s="91">
        <f t="shared" si="0"/>
        <v>-2.6294578660861758E-3</v>
      </c>
      <c r="J45" s="27">
        <f t="shared" si="1"/>
        <v>-3445</v>
      </c>
      <c r="K45" s="27">
        <f t="shared" si="2"/>
        <v>440</v>
      </c>
      <c r="L45" s="27">
        <f t="shared" si="3"/>
        <v>0</v>
      </c>
    </row>
    <row r="46" spans="1:12">
      <c r="A46" s="87">
        <v>49</v>
      </c>
      <c r="B46" s="86" t="s">
        <v>44</v>
      </c>
      <c r="C46" s="27">
        <v>445051</v>
      </c>
      <c r="D46" s="27">
        <v>453079</v>
      </c>
      <c r="E46" s="27">
        <v>451273</v>
      </c>
      <c r="F46" s="27"/>
      <c r="G46" s="27"/>
      <c r="H46" s="27"/>
      <c r="I46" s="91">
        <f t="shared" si="0"/>
        <v>1.3980420221502704E-2</v>
      </c>
      <c r="J46" s="27">
        <f t="shared" si="1"/>
        <v>6222</v>
      </c>
      <c r="K46" s="27">
        <f t="shared" si="2"/>
        <v>-1806</v>
      </c>
      <c r="L46" s="27">
        <f t="shared" si="3"/>
        <v>0</v>
      </c>
    </row>
    <row r="47" spans="1:12">
      <c r="A47" s="87">
        <v>50</v>
      </c>
      <c r="B47" s="86" t="s">
        <v>45</v>
      </c>
      <c r="C47" s="27">
        <v>16557</v>
      </c>
      <c r="D47" s="27">
        <v>17001</v>
      </c>
      <c r="E47" s="27">
        <v>16786</v>
      </c>
      <c r="F47" s="27"/>
      <c r="G47" s="27"/>
      <c r="H47" s="27"/>
      <c r="I47" s="91">
        <f t="shared" si="0"/>
        <v>1.3831008032856194E-2</v>
      </c>
      <c r="J47" s="27">
        <f t="shared" si="1"/>
        <v>229</v>
      </c>
      <c r="K47" s="27">
        <f t="shared" si="2"/>
        <v>-215</v>
      </c>
      <c r="L47" s="27">
        <f t="shared" si="3"/>
        <v>0</v>
      </c>
    </row>
    <row r="48" spans="1:12">
      <c r="A48" s="87">
        <v>51</v>
      </c>
      <c r="B48" s="86" t="s">
        <v>46</v>
      </c>
      <c r="C48" s="27">
        <v>5074</v>
      </c>
      <c r="D48" s="27">
        <v>4716</v>
      </c>
      <c r="E48" s="27">
        <v>4713</v>
      </c>
      <c r="F48" s="27"/>
      <c r="G48" s="27"/>
      <c r="H48" s="27"/>
      <c r="I48" s="91">
        <f t="shared" si="0"/>
        <v>-7.1147024044146634E-2</v>
      </c>
      <c r="J48" s="27">
        <f t="shared" si="1"/>
        <v>-361</v>
      </c>
      <c r="K48" s="27">
        <f t="shared" si="2"/>
        <v>-3</v>
      </c>
      <c r="L48" s="27">
        <f t="shared" si="3"/>
        <v>0</v>
      </c>
    </row>
    <row r="49" spans="1:12">
      <c r="A49" s="87">
        <v>52</v>
      </c>
      <c r="B49" s="86" t="s">
        <v>47</v>
      </c>
      <c r="C49" s="27">
        <v>190091</v>
      </c>
      <c r="D49" s="27">
        <v>184775</v>
      </c>
      <c r="E49" s="27">
        <v>184787</v>
      </c>
      <c r="F49" s="27"/>
      <c r="G49" s="27"/>
      <c r="H49" s="27"/>
      <c r="I49" s="91">
        <f t="shared" si="0"/>
        <v>-2.7902425680332053E-2</v>
      </c>
      <c r="J49" s="27">
        <f t="shared" si="1"/>
        <v>-5304</v>
      </c>
      <c r="K49" s="27">
        <f t="shared" si="2"/>
        <v>12</v>
      </c>
      <c r="L49" s="27">
        <f t="shared" si="3"/>
        <v>0</v>
      </c>
    </row>
    <row r="50" spans="1:12">
      <c r="A50" s="87">
        <v>53</v>
      </c>
      <c r="B50" s="86" t="s">
        <v>48</v>
      </c>
      <c r="C50" s="27">
        <v>26737</v>
      </c>
      <c r="D50" s="27">
        <v>30178</v>
      </c>
      <c r="E50" s="27">
        <v>30515</v>
      </c>
      <c r="F50" s="27"/>
      <c r="G50" s="27"/>
      <c r="H50" s="27"/>
      <c r="I50" s="91">
        <f t="shared" si="0"/>
        <v>0.1413023151438082</v>
      </c>
      <c r="J50" s="27">
        <f t="shared" si="1"/>
        <v>3778</v>
      </c>
      <c r="K50" s="27">
        <f t="shared" si="2"/>
        <v>337</v>
      </c>
      <c r="L50" s="27">
        <f t="shared" si="3"/>
        <v>0</v>
      </c>
    </row>
    <row r="51" spans="1:12">
      <c r="A51" s="87">
        <v>55</v>
      </c>
      <c r="B51" s="86" t="s">
        <v>49</v>
      </c>
      <c r="C51" s="27">
        <v>251234</v>
      </c>
      <c r="D51" s="27">
        <v>270510</v>
      </c>
      <c r="E51" s="27">
        <v>270089</v>
      </c>
      <c r="F51" s="27"/>
      <c r="G51" s="27"/>
      <c r="H51" s="27"/>
      <c r="I51" s="91">
        <f t="shared" si="0"/>
        <v>7.5049555394572393E-2</v>
      </c>
      <c r="J51" s="27">
        <f t="shared" si="1"/>
        <v>18855</v>
      </c>
      <c r="K51" s="27">
        <f t="shared" si="2"/>
        <v>-421</v>
      </c>
      <c r="L51" s="27">
        <f t="shared" si="3"/>
        <v>0</v>
      </c>
    </row>
    <row r="52" spans="1:12">
      <c r="A52" s="87">
        <v>56</v>
      </c>
      <c r="B52" s="86" t="s">
        <v>50</v>
      </c>
      <c r="C52" s="27">
        <v>630237</v>
      </c>
      <c r="D52" s="27">
        <v>650800</v>
      </c>
      <c r="E52" s="27">
        <v>643177</v>
      </c>
      <c r="F52" s="27"/>
      <c r="G52" s="27"/>
      <c r="H52" s="27"/>
      <c r="I52" s="91">
        <f t="shared" si="0"/>
        <v>2.053195861239502E-2</v>
      </c>
      <c r="J52" s="27">
        <f t="shared" si="1"/>
        <v>12940</v>
      </c>
      <c r="K52" s="27">
        <f t="shared" si="2"/>
        <v>-7623</v>
      </c>
      <c r="L52" s="27">
        <f t="shared" si="3"/>
        <v>0</v>
      </c>
    </row>
    <row r="53" spans="1:12">
      <c r="A53" s="87">
        <v>58</v>
      </c>
      <c r="B53" s="86" t="s">
        <v>51</v>
      </c>
      <c r="C53" s="27">
        <v>22066</v>
      </c>
      <c r="D53" s="27">
        <v>21752</v>
      </c>
      <c r="E53" s="27">
        <v>21746</v>
      </c>
      <c r="F53" s="27"/>
      <c r="G53" s="27"/>
      <c r="H53" s="27"/>
      <c r="I53" s="91">
        <f t="shared" si="0"/>
        <v>-1.4501948699356476E-2</v>
      </c>
      <c r="J53" s="27">
        <f t="shared" si="1"/>
        <v>-320</v>
      </c>
      <c r="K53" s="27">
        <f t="shared" si="2"/>
        <v>-6</v>
      </c>
      <c r="L53" s="27">
        <f t="shared" si="3"/>
        <v>0</v>
      </c>
    </row>
    <row r="54" spans="1:12">
      <c r="A54" s="87">
        <v>59</v>
      </c>
      <c r="B54" s="86" t="s">
        <v>52</v>
      </c>
      <c r="C54" s="27">
        <v>15413</v>
      </c>
      <c r="D54" s="27">
        <v>14698</v>
      </c>
      <c r="E54" s="27">
        <v>15273</v>
      </c>
      <c r="F54" s="27"/>
      <c r="G54" s="27"/>
      <c r="H54" s="27"/>
      <c r="I54" s="91">
        <f t="shared" si="0"/>
        <v>-9.0832414195808741E-3</v>
      </c>
      <c r="J54" s="27">
        <f t="shared" si="1"/>
        <v>-140</v>
      </c>
      <c r="K54" s="27">
        <f t="shared" si="2"/>
        <v>575</v>
      </c>
      <c r="L54" s="27">
        <f t="shared" si="3"/>
        <v>0</v>
      </c>
    </row>
    <row r="55" spans="1:12">
      <c r="A55" s="87">
        <v>60</v>
      </c>
      <c r="B55" s="86" t="s">
        <v>53</v>
      </c>
      <c r="C55" s="27">
        <v>8989</v>
      </c>
      <c r="D55" s="27">
        <v>8350</v>
      </c>
      <c r="E55" s="27">
        <v>8193</v>
      </c>
      <c r="F55" s="27"/>
      <c r="G55" s="27"/>
      <c r="H55" s="27"/>
      <c r="I55" s="91">
        <f t="shared" si="0"/>
        <v>-8.8552675492268335E-2</v>
      </c>
      <c r="J55" s="27">
        <f t="shared" si="1"/>
        <v>-796</v>
      </c>
      <c r="K55" s="27">
        <f t="shared" si="2"/>
        <v>-157</v>
      </c>
      <c r="L55" s="27">
        <f t="shared" si="3"/>
        <v>0</v>
      </c>
    </row>
    <row r="56" spans="1:12">
      <c r="A56" s="87">
        <v>61</v>
      </c>
      <c r="B56" s="86" t="s">
        <v>54</v>
      </c>
      <c r="C56" s="27">
        <v>18582</v>
      </c>
      <c r="D56" s="27">
        <v>18606</v>
      </c>
      <c r="E56" s="27">
        <v>18136</v>
      </c>
      <c r="F56" s="27"/>
      <c r="G56" s="27"/>
      <c r="H56" s="27"/>
      <c r="I56" s="91">
        <f t="shared" si="0"/>
        <v>-2.4001722096652675E-2</v>
      </c>
      <c r="J56" s="27">
        <f t="shared" si="1"/>
        <v>-446</v>
      </c>
      <c r="K56" s="27">
        <f t="shared" si="2"/>
        <v>-470</v>
      </c>
      <c r="L56" s="27">
        <f t="shared" si="3"/>
        <v>0</v>
      </c>
    </row>
    <row r="57" spans="1:12">
      <c r="A57" s="87">
        <v>62</v>
      </c>
      <c r="B57" s="86" t="s">
        <v>55</v>
      </c>
      <c r="C57" s="27">
        <v>69102</v>
      </c>
      <c r="D57" s="27">
        <v>78500</v>
      </c>
      <c r="E57" s="27">
        <v>79165</v>
      </c>
      <c r="F57" s="27"/>
      <c r="G57" s="27"/>
      <c r="H57" s="27"/>
      <c r="I57" s="91">
        <f t="shared" si="0"/>
        <v>0.145625307516425</v>
      </c>
      <c r="J57" s="27">
        <f t="shared" si="1"/>
        <v>10063</v>
      </c>
      <c r="K57" s="27">
        <f t="shared" si="2"/>
        <v>665</v>
      </c>
      <c r="L57" s="27">
        <f t="shared" si="3"/>
        <v>0</v>
      </c>
    </row>
    <row r="58" spans="1:12">
      <c r="A58" s="87">
        <v>63</v>
      </c>
      <c r="B58" s="86" t="s">
        <v>56</v>
      </c>
      <c r="C58" s="27">
        <v>31510</v>
      </c>
      <c r="D58" s="27">
        <v>32216</v>
      </c>
      <c r="E58" s="27">
        <v>32396</v>
      </c>
      <c r="F58" s="27"/>
      <c r="G58" s="27"/>
      <c r="H58" s="27"/>
      <c r="I58" s="91">
        <f t="shared" si="0"/>
        <v>2.8118057759441446E-2</v>
      </c>
      <c r="J58" s="27">
        <f t="shared" si="1"/>
        <v>886</v>
      </c>
      <c r="K58" s="27">
        <f t="shared" si="2"/>
        <v>180</v>
      </c>
      <c r="L58" s="27">
        <f t="shared" si="3"/>
        <v>0</v>
      </c>
    </row>
    <row r="59" spans="1:12">
      <c r="A59" s="87">
        <v>64</v>
      </c>
      <c r="B59" s="86" t="s">
        <v>57</v>
      </c>
      <c r="C59" s="27">
        <v>61623</v>
      </c>
      <c r="D59" s="27">
        <v>60691</v>
      </c>
      <c r="E59" s="27">
        <v>60357</v>
      </c>
      <c r="F59" s="27"/>
      <c r="G59" s="27"/>
      <c r="H59" s="27"/>
      <c r="I59" s="91">
        <f t="shared" si="0"/>
        <v>-2.0544277299060415E-2</v>
      </c>
      <c r="J59" s="27">
        <f t="shared" si="1"/>
        <v>-1266</v>
      </c>
      <c r="K59" s="27">
        <f t="shared" si="2"/>
        <v>-334</v>
      </c>
      <c r="L59" s="27">
        <f t="shared" si="3"/>
        <v>0</v>
      </c>
    </row>
    <row r="60" spans="1:12">
      <c r="A60" s="87">
        <v>65</v>
      </c>
      <c r="B60" s="86" t="s">
        <v>58</v>
      </c>
      <c r="C60" s="27">
        <v>19077</v>
      </c>
      <c r="D60" s="27">
        <v>17758</v>
      </c>
      <c r="E60" s="27">
        <v>17634</v>
      </c>
      <c r="F60" s="27"/>
      <c r="G60" s="27"/>
      <c r="H60" s="27"/>
      <c r="I60" s="91">
        <f t="shared" si="0"/>
        <v>-7.5640824028935363E-2</v>
      </c>
      <c r="J60" s="27">
        <f t="shared" si="1"/>
        <v>-1443</v>
      </c>
      <c r="K60" s="27">
        <f t="shared" si="2"/>
        <v>-124</v>
      </c>
      <c r="L60" s="27">
        <f t="shared" si="3"/>
        <v>0</v>
      </c>
    </row>
    <row r="61" spans="1:12">
      <c r="A61" s="87">
        <v>66</v>
      </c>
      <c r="B61" s="86" t="s">
        <v>59</v>
      </c>
      <c r="C61" s="27">
        <v>45365</v>
      </c>
      <c r="D61" s="27">
        <v>47027</v>
      </c>
      <c r="E61" s="27">
        <v>46685</v>
      </c>
      <c r="F61" s="27"/>
      <c r="G61" s="27"/>
      <c r="H61" s="27"/>
      <c r="I61" s="91">
        <f t="shared" si="0"/>
        <v>2.9097321723795876E-2</v>
      </c>
      <c r="J61" s="27">
        <f t="shared" si="1"/>
        <v>1320</v>
      </c>
      <c r="K61" s="27">
        <f t="shared" si="2"/>
        <v>-342</v>
      </c>
      <c r="L61" s="27">
        <f t="shared" si="3"/>
        <v>0</v>
      </c>
    </row>
    <row r="62" spans="1:12">
      <c r="A62" s="87">
        <v>68</v>
      </c>
      <c r="B62" s="86" t="s">
        <v>60</v>
      </c>
      <c r="C62" s="27">
        <v>126461</v>
      </c>
      <c r="D62" s="27">
        <v>134551</v>
      </c>
      <c r="E62" s="27">
        <v>134048</v>
      </c>
      <c r="F62" s="27"/>
      <c r="G62" s="27"/>
      <c r="H62" s="27"/>
      <c r="I62" s="91">
        <f t="shared" si="0"/>
        <v>5.9994780999675791E-2</v>
      </c>
      <c r="J62" s="27">
        <f t="shared" si="1"/>
        <v>7587</v>
      </c>
      <c r="K62" s="27">
        <f t="shared" si="2"/>
        <v>-503</v>
      </c>
      <c r="L62" s="27">
        <f t="shared" si="3"/>
        <v>0</v>
      </c>
    </row>
    <row r="63" spans="1:12">
      <c r="A63" s="87">
        <v>69</v>
      </c>
      <c r="B63" s="86" t="s">
        <v>61</v>
      </c>
      <c r="C63" s="27">
        <v>144235</v>
      </c>
      <c r="D63" s="27">
        <v>150932</v>
      </c>
      <c r="E63" s="27">
        <v>149236</v>
      </c>
      <c r="F63" s="27"/>
      <c r="G63" s="27"/>
      <c r="H63" s="27"/>
      <c r="I63" s="91">
        <f t="shared" si="0"/>
        <v>3.4672582937567163E-2</v>
      </c>
      <c r="J63" s="27">
        <f t="shared" si="1"/>
        <v>5001</v>
      </c>
      <c r="K63" s="27">
        <f t="shared" si="2"/>
        <v>-1696</v>
      </c>
      <c r="L63" s="27">
        <f t="shared" si="3"/>
        <v>0</v>
      </c>
    </row>
    <row r="64" spans="1:12">
      <c r="A64" s="87">
        <v>70</v>
      </c>
      <c r="B64" s="86" t="s">
        <v>62</v>
      </c>
      <c r="C64" s="27">
        <v>167768</v>
      </c>
      <c r="D64" s="27">
        <v>165088</v>
      </c>
      <c r="E64" s="27">
        <v>164245</v>
      </c>
      <c r="F64" s="27"/>
      <c r="G64" s="27"/>
      <c r="H64" s="27"/>
      <c r="I64" s="91">
        <f t="shared" si="0"/>
        <v>-2.0999237041628916E-2</v>
      </c>
      <c r="J64" s="27">
        <f t="shared" si="1"/>
        <v>-3523</v>
      </c>
      <c r="K64" s="27">
        <f t="shared" si="2"/>
        <v>-843</v>
      </c>
      <c r="L64" s="27">
        <f t="shared" si="3"/>
        <v>0</v>
      </c>
    </row>
    <row r="65" spans="1:12">
      <c r="A65" s="87">
        <v>71</v>
      </c>
      <c r="B65" s="86" t="s">
        <v>63</v>
      </c>
      <c r="C65" s="27">
        <v>145967</v>
      </c>
      <c r="D65" s="27">
        <v>136630</v>
      </c>
      <c r="E65" s="27">
        <v>135328</v>
      </c>
      <c r="F65" s="27"/>
      <c r="G65" s="27"/>
      <c r="H65" s="27"/>
      <c r="I65" s="91">
        <f t="shared" si="0"/>
        <v>-7.2886337322819544E-2</v>
      </c>
      <c r="J65" s="27">
        <f t="shared" si="1"/>
        <v>-10639</v>
      </c>
      <c r="K65" s="27">
        <f t="shared" si="2"/>
        <v>-1302</v>
      </c>
      <c r="L65" s="27">
        <f t="shared" si="3"/>
        <v>0</v>
      </c>
    </row>
    <row r="66" spans="1:12">
      <c r="A66" s="87">
        <v>72</v>
      </c>
      <c r="B66" s="86" t="s">
        <v>64</v>
      </c>
      <c r="C66" s="27">
        <v>8789</v>
      </c>
      <c r="D66" s="27">
        <v>8761</v>
      </c>
      <c r="E66" s="27">
        <v>8673</v>
      </c>
      <c r="F66" s="27"/>
      <c r="G66" s="27"/>
      <c r="H66" s="27"/>
      <c r="I66" s="91">
        <f t="shared" si="0"/>
        <v>-1.3198316076914325E-2</v>
      </c>
      <c r="J66" s="27">
        <f t="shared" si="1"/>
        <v>-116</v>
      </c>
      <c r="K66" s="27">
        <f t="shared" si="2"/>
        <v>-88</v>
      </c>
      <c r="L66" s="27">
        <f t="shared" si="3"/>
        <v>0</v>
      </c>
    </row>
    <row r="67" spans="1:12">
      <c r="A67" s="87">
        <v>73</v>
      </c>
      <c r="B67" s="86" t="s">
        <v>65</v>
      </c>
      <c r="C67" s="27">
        <v>46370</v>
      </c>
      <c r="D67" s="27">
        <v>43274</v>
      </c>
      <c r="E67" s="27">
        <v>43287</v>
      </c>
      <c r="F67" s="27"/>
      <c r="G67" s="27"/>
      <c r="H67" s="27"/>
      <c r="I67" s="91">
        <f t="shared" si="0"/>
        <v>-6.6486952771188268E-2</v>
      </c>
      <c r="J67" s="27">
        <f t="shared" si="1"/>
        <v>-3083</v>
      </c>
      <c r="K67" s="27">
        <f t="shared" si="2"/>
        <v>13</v>
      </c>
      <c r="L67" s="27">
        <f t="shared" si="3"/>
        <v>0</v>
      </c>
    </row>
    <row r="68" spans="1:12">
      <c r="A68" s="87">
        <v>74</v>
      </c>
      <c r="B68" s="86" t="s">
        <v>66</v>
      </c>
      <c r="C68" s="27">
        <v>38895</v>
      </c>
      <c r="D68" s="27">
        <v>39646</v>
      </c>
      <c r="E68" s="27">
        <v>39048</v>
      </c>
      <c r="F68" s="27"/>
      <c r="G68" s="27"/>
      <c r="H68" s="27"/>
      <c r="I68" s="91">
        <f t="shared" ref="I68:I92" si="4">(E68-C68)/C68</f>
        <v>3.9336675665252599E-3</v>
      </c>
      <c r="J68" s="27">
        <f t="shared" ref="J68:J92" si="5">E68-C68</f>
        <v>153</v>
      </c>
      <c r="K68" s="27">
        <f t="shared" ref="K68:K92" si="6">E68-D68</f>
        <v>-598</v>
      </c>
      <c r="L68" s="27">
        <f t="shared" ref="L68:L92" si="7">H68-G68</f>
        <v>0</v>
      </c>
    </row>
    <row r="69" spans="1:12">
      <c r="A69" s="87">
        <v>75</v>
      </c>
      <c r="B69" s="86" t="s">
        <v>67</v>
      </c>
      <c r="C69" s="27">
        <v>7909</v>
      </c>
      <c r="D69" s="27">
        <v>8142</v>
      </c>
      <c r="E69" s="27">
        <v>8042</v>
      </c>
      <c r="F69" s="27"/>
      <c r="G69" s="27"/>
      <c r="H69" s="27"/>
      <c r="I69" s="91">
        <f t="shared" si="4"/>
        <v>1.6816285244657985E-2</v>
      </c>
      <c r="J69" s="27">
        <f t="shared" si="5"/>
        <v>133</v>
      </c>
      <c r="K69" s="27">
        <f t="shared" si="6"/>
        <v>-100</v>
      </c>
      <c r="L69" s="27">
        <f t="shared" si="7"/>
        <v>0</v>
      </c>
    </row>
    <row r="70" spans="1:12">
      <c r="A70" s="87">
        <v>77</v>
      </c>
      <c r="B70" s="86" t="s">
        <v>68</v>
      </c>
      <c r="C70" s="27">
        <v>26255</v>
      </c>
      <c r="D70" s="27">
        <v>22974</v>
      </c>
      <c r="E70" s="27">
        <v>22730</v>
      </c>
      <c r="F70" s="27"/>
      <c r="G70" s="27"/>
      <c r="H70" s="27"/>
      <c r="I70" s="91">
        <f t="shared" si="4"/>
        <v>-0.13426014092553798</v>
      </c>
      <c r="J70" s="27">
        <f t="shared" si="5"/>
        <v>-3525</v>
      </c>
      <c r="K70" s="27">
        <f t="shared" si="6"/>
        <v>-244</v>
      </c>
      <c r="L70" s="27">
        <f t="shared" si="7"/>
        <v>0</v>
      </c>
    </row>
    <row r="71" spans="1:12">
      <c r="A71" s="87">
        <v>78</v>
      </c>
      <c r="B71" s="86" t="s">
        <v>69</v>
      </c>
      <c r="C71" s="27">
        <v>39271</v>
      </c>
      <c r="D71" s="27">
        <v>40666</v>
      </c>
      <c r="E71" s="27">
        <v>40587</v>
      </c>
      <c r="F71" s="27"/>
      <c r="G71" s="27"/>
      <c r="H71" s="27"/>
      <c r="I71" s="91">
        <f t="shared" si="4"/>
        <v>3.3510733110947009E-2</v>
      </c>
      <c r="J71" s="27">
        <f t="shared" si="5"/>
        <v>1316</v>
      </c>
      <c r="K71" s="27">
        <f t="shared" si="6"/>
        <v>-79</v>
      </c>
      <c r="L71" s="27">
        <f t="shared" si="7"/>
        <v>0</v>
      </c>
    </row>
    <row r="72" spans="1:12">
      <c r="A72" s="87">
        <v>79</v>
      </c>
      <c r="B72" s="86" t="s">
        <v>70</v>
      </c>
      <c r="C72" s="27">
        <v>45747</v>
      </c>
      <c r="D72" s="27">
        <v>52583</v>
      </c>
      <c r="E72" s="27">
        <v>52485</v>
      </c>
      <c r="F72" s="27"/>
      <c r="G72" s="27"/>
      <c r="H72" s="27"/>
      <c r="I72" s="91">
        <f t="shared" si="4"/>
        <v>0.14728834677683783</v>
      </c>
      <c r="J72" s="27">
        <f t="shared" si="5"/>
        <v>6738</v>
      </c>
      <c r="K72" s="27">
        <f t="shared" si="6"/>
        <v>-98</v>
      </c>
      <c r="L72" s="27">
        <f t="shared" si="7"/>
        <v>0</v>
      </c>
    </row>
    <row r="73" spans="1:12">
      <c r="A73" s="87">
        <v>80</v>
      </c>
      <c r="B73" s="86" t="s">
        <v>71</v>
      </c>
      <c r="C73" s="27">
        <v>239067</v>
      </c>
      <c r="D73" s="27">
        <v>240635</v>
      </c>
      <c r="E73" s="27">
        <v>242746</v>
      </c>
      <c r="F73" s="27"/>
      <c r="G73" s="27"/>
      <c r="H73" s="27"/>
      <c r="I73" s="91">
        <f t="shared" si="4"/>
        <v>1.5388991370619953E-2</v>
      </c>
      <c r="J73" s="27">
        <f t="shared" si="5"/>
        <v>3679</v>
      </c>
      <c r="K73" s="27">
        <f t="shared" si="6"/>
        <v>2111</v>
      </c>
      <c r="L73" s="27">
        <f t="shared" si="7"/>
        <v>0</v>
      </c>
    </row>
    <row r="74" spans="1:12">
      <c r="A74" s="87">
        <v>81</v>
      </c>
      <c r="B74" s="86" t="s">
        <v>72</v>
      </c>
      <c r="C74" s="27">
        <v>487893</v>
      </c>
      <c r="D74" s="27">
        <v>446787</v>
      </c>
      <c r="E74" s="27">
        <v>429140</v>
      </c>
      <c r="F74" s="27"/>
      <c r="G74" s="27"/>
      <c r="H74" s="27"/>
      <c r="I74" s="91">
        <f t="shared" si="4"/>
        <v>-0.12042189578452653</v>
      </c>
      <c r="J74" s="27">
        <f t="shared" si="5"/>
        <v>-58753</v>
      </c>
      <c r="K74" s="27">
        <f t="shared" si="6"/>
        <v>-17647</v>
      </c>
      <c r="L74" s="27">
        <f t="shared" si="7"/>
        <v>0</v>
      </c>
    </row>
    <row r="75" spans="1:12">
      <c r="A75" s="87">
        <v>82</v>
      </c>
      <c r="B75" s="86" t="s">
        <v>73</v>
      </c>
      <c r="C75" s="27">
        <v>329083</v>
      </c>
      <c r="D75" s="27">
        <v>328687</v>
      </c>
      <c r="E75" s="27">
        <v>327703</v>
      </c>
      <c r="F75" s="27"/>
      <c r="G75" s="27"/>
      <c r="H75" s="27"/>
      <c r="I75" s="91">
        <f t="shared" si="4"/>
        <v>-4.1934709480586961E-3</v>
      </c>
      <c r="J75" s="27">
        <f t="shared" si="5"/>
        <v>-1380</v>
      </c>
      <c r="K75" s="27">
        <f t="shared" si="6"/>
        <v>-984</v>
      </c>
      <c r="L75" s="27">
        <f t="shared" si="7"/>
        <v>0</v>
      </c>
    </row>
    <row r="76" spans="1:12">
      <c r="A76" s="87">
        <v>84</v>
      </c>
      <c r="B76" s="86" t="s">
        <v>74</v>
      </c>
      <c r="C76" s="27">
        <v>97499</v>
      </c>
      <c r="D76" s="27">
        <v>102367</v>
      </c>
      <c r="E76" s="27">
        <v>100433</v>
      </c>
      <c r="F76" s="27"/>
      <c r="G76" s="27"/>
      <c r="H76" s="27"/>
      <c r="I76" s="91">
        <f t="shared" si="4"/>
        <v>3.0092616334526506E-2</v>
      </c>
      <c r="J76" s="27">
        <f t="shared" si="5"/>
        <v>2934</v>
      </c>
      <c r="K76" s="27">
        <f t="shared" si="6"/>
        <v>-1934</v>
      </c>
      <c r="L76" s="27">
        <f t="shared" si="7"/>
        <v>0</v>
      </c>
    </row>
    <row r="77" spans="1:12">
      <c r="A77" s="87">
        <v>85</v>
      </c>
      <c r="B77" s="86" t="s">
        <v>75</v>
      </c>
      <c r="C77" s="27">
        <v>328660</v>
      </c>
      <c r="D77" s="27">
        <v>368279</v>
      </c>
      <c r="E77" s="27">
        <v>366775</v>
      </c>
      <c r="F77" s="27"/>
      <c r="G77" s="27"/>
      <c r="H77" s="27"/>
      <c r="I77" s="91">
        <f t="shared" si="4"/>
        <v>0.11597091218888821</v>
      </c>
      <c r="J77" s="27">
        <f t="shared" si="5"/>
        <v>38115</v>
      </c>
      <c r="K77" s="27">
        <f t="shared" si="6"/>
        <v>-1504</v>
      </c>
      <c r="L77" s="27">
        <f t="shared" si="7"/>
        <v>0</v>
      </c>
    </row>
    <row r="78" spans="1:12">
      <c r="A78" s="87">
        <v>86</v>
      </c>
      <c r="B78" s="86" t="s">
        <v>76</v>
      </c>
      <c r="C78" s="27">
        <v>255486</v>
      </c>
      <c r="D78" s="27">
        <v>245529</v>
      </c>
      <c r="E78" s="27">
        <v>244762</v>
      </c>
      <c r="F78" s="27"/>
      <c r="G78" s="27"/>
      <c r="H78" s="27"/>
      <c r="I78" s="91">
        <f t="shared" si="4"/>
        <v>-4.1974902734396406E-2</v>
      </c>
      <c r="J78" s="27">
        <f t="shared" si="5"/>
        <v>-10724</v>
      </c>
      <c r="K78" s="27">
        <f t="shared" si="6"/>
        <v>-767</v>
      </c>
      <c r="L78" s="27">
        <f t="shared" si="7"/>
        <v>0</v>
      </c>
    </row>
    <row r="79" spans="1:12">
      <c r="A79" s="87">
        <v>87</v>
      </c>
      <c r="B79" s="86" t="s">
        <v>77</v>
      </c>
      <c r="C79" s="27">
        <v>30192</v>
      </c>
      <c r="D79" s="27">
        <v>31907</v>
      </c>
      <c r="E79" s="27">
        <v>31991</v>
      </c>
      <c r="F79" s="27"/>
      <c r="G79" s="27"/>
      <c r="H79" s="27"/>
      <c r="I79" s="91">
        <f t="shared" si="4"/>
        <v>5.958532061473238E-2</v>
      </c>
      <c r="J79" s="27">
        <f t="shared" si="5"/>
        <v>1799</v>
      </c>
      <c r="K79" s="27">
        <f t="shared" si="6"/>
        <v>84</v>
      </c>
      <c r="L79" s="27">
        <f t="shared" si="7"/>
        <v>0</v>
      </c>
    </row>
    <row r="80" spans="1:12">
      <c r="A80" s="87">
        <v>88</v>
      </c>
      <c r="B80" s="86" t="s">
        <v>78</v>
      </c>
      <c r="C80" s="27">
        <v>48026</v>
      </c>
      <c r="D80" s="27">
        <v>53019</v>
      </c>
      <c r="E80" s="27">
        <v>53048</v>
      </c>
      <c r="F80" s="27"/>
      <c r="G80" s="27"/>
      <c r="H80" s="27"/>
      <c r="I80" s="91">
        <f t="shared" si="4"/>
        <v>0.10456835880564694</v>
      </c>
      <c r="J80" s="27">
        <f t="shared" si="5"/>
        <v>5022</v>
      </c>
      <c r="K80" s="27">
        <f t="shared" si="6"/>
        <v>29</v>
      </c>
      <c r="L80" s="27">
        <f t="shared" si="7"/>
        <v>0</v>
      </c>
    </row>
    <row r="81" spans="1:12">
      <c r="A81" s="87">
        <v>90</v>
      </c>
      <c r="B81" s="86" t="s">
        <v>79</v>
      </c>
      <c r="C81" s="27">
        <v>10526</v>
      </c>
      <c r="D81" s="27">
        <v>9994</v>
      </c>
      <c r="E81" s="27">
        <v>10182</v>
      </c>
      <c r="F81" s="27"/>
      <c r="G81" s="27"/>
      <c r="H81" s="27"/>
      <c r="I81" s="91">
        <f t="shared" si="4"/>
        <v>-3.2680980429412886E-2</v>
      </c>
      <c r="J81" s="27">
        <f t="shared" si="5"/>
        <v>-344</v>
      </c>
      <c r="K81" s="27">
        <f t="shared" si="6"/>
        <v>188</v>
      </c>
      <c r="L81" s="27">
        <f t="shared" si="7"/>
        <v>0</v>
      </c>
    </row>
    <row r="82" spans="1:12">
      <c r="A82" s="87">
        <v>91</v>
      </c>
      <c r="B82" s="86" t="s">
        <v>80</v>
      </c>
      <c r="C82" s="27">
        <v>4403</v>
      </c>
      <c r="D82" s="27">
        <v>5681</v>
      </c>
      <c r="E82" s="27">
        <v>5710</v>
      </c>
      <c r="F82" s="27"/>
      <c r="G82" s="27"/>
      <c r="H82" s="27"/>
      <c r="I82" s="91">
        <f t="shared" si="4"/>
        <v>0.29684306154894391</v>
      </c>
      <c r="J82" s="27">
        <f t="shared" si="5"/>
        <v>1307</v>
      </c>
      <c r="K82" s="27">
        <f t="shared" si="6"/>
        <v>29</v>
      </c>
      <c r="L82" s="27">
        <f t="shared" si="7"/>
        <v>0</v>
      </c>
    </row>
    <row r="83" spans="1:12">
      <c r="A83" s="87">
        <v>92</v>
      </c>
      <c r="B83" s="86" t="s">
        <v>81</v>
      </c>
      <c r="C83" s="27">
        <v>7174</v>
      </c>
      <c r="D83" s="27">
        <v>6679</v>
      </c>
      <c r="E83" s="27">
        <v>6560</v>
      </c>
      <c r="F83" s="27"/>
      <c r="G83" s="27"/>
      <c r="H83" s="27"/>
      <c r="I83" s="91">
        <f t="shared" si="4"/>
        <v>-8.5586841371619732E-2</v>
      </c>
      <c r="J83" s="27">
        <f t="shared" si="5"/>
        <v>-614</v>
      </c>
      <c r="K83" s="27">
        <f t="shared" si="6"/>
        <v>-119</v>
      </c>
      <c r="L83" s="27">
        <f t="shared" si="7"/>
        <v>0</v>
      </c>
    </row>
    <row r="84" spans="1:12">
      <c r="A84" s="87">
        <v>93</v>
      </c>
      <c r="B84" s="86" t="s">
        <v>82</v>
      </c>
      <c r="C84" s="27">
        <v>50592</v>
      </c>
      <c r="D84" s="27">
        <v>54493</v>
      </c>
      <c r="E84" s="27">
        <v>55724</v>
      </c>
      <c r="F84" s="27"/>
      <c r="G84" s="27"/>
      <c r="H84" s="27"/>
      <c r="I84" s="91">
        <f t="shared" si="4"/>
        <v>0.10143896268184693</v>
      </c>
      <c r="J84" s="27">
        <f t="shared" si="5"/>
        <v>5132</v>
      </c>
      <c r="K84" s="27">
        <f t="shared" si="6"/>
        <v>1231</v>
      </c>
      <c r="L84" s="27">
        <f t="shared" si="7"/>
        <v>0</v>
      </c>
    </row>
    <row r="85" spans="1:12">
      <c r="A85" s="87">
        <v>94</v>
      </c>
      <c r="B85" s="86" t="s">
        <v>83</v>
      </c>
      <c r="C85" s="27">
        <v>54058</v>
      </c>
      <c r="D85" s="27">
        <v>60837</v>
      </c>
      <c r="E85" s="27">
        <v>57340</v>
      </c>
      <c r="F85" s="27"/>
      <c r="G85" s="27"/>
      <c r="H85" s="27"/>
      <c r="I85" s="91">
        <f t="shared" si="4"/>
        <v>6.0712567982537276E-2</v>
      </c>
      <c r="J85" s="27">
        <f t="shared" si="5"/>
        <v>3282</v>
      </c>
      <c r="K85" s="27">
        <f t="shared" si="6"/>
        <v>-3497</v>
      </c>
      <c r="L85" s="27">
        <f t="shared" si="7"/>
        <v>0</v>
      </c>
    </row>
    <row r="86" spans="1:12">
      <c r="A86" s="87">
        <v>95</v>
      </c>
      <c r="B86" s="86" t="s">
        <v>84</v>
      </c>
      <c r="C86" s="27">
        <v>53706</v>
      </c>
      <c r="D86" s="27">
        <v>51534</v>
      </c>
      <c r="E86" s="27">
        <v>50898</v>
      </c>
      <c r="F86" s="27"/>
      <c r="G86" s="27"/>
      <c r="H86" s="27"/>
      <c r="I86" s="91">
        <f t="shared" si="4"/>
        <v>-5.2284660931739467E-2</v>
      </c>
      <c r="J86" s="27">
        <f t="shared" si="5"/>
        <v>-2808</v>
      </c>
      <c r="K86" s="27">
        <f t="shared" si="6"/>
        <v>-636</v>
      </c>
      <c r="L86" s="27">
        <f t="shared" si="7"/>
        <v>0</v>
      </c>
    </row>
    <row r="87" spans="1:12">
      <c r="A87" s="87">
        <v>96</v>
      </c>
      <c r="B87" s="86" t="s">
        <v>85</v>
      </c>
      <c r="C87" s="27">
        <v>105071</v>
      </c>
      <c r="D87" s="27">
        <v>110866</v>
      </c>
      <c r="E87" s="27">
        <v>110323</v>
      </c>
      <c r="F87" s="27"/>
      <c r="G87" s="27"/>
      <c r="H87" s="27"/>
      <c r="I87" s="91">
        <f t="shared" si="4"/>
        <v>4.9985248070352428E-2</v>
      </c>
      <c r="J87" s="27">
        <f t="shared" si="5"/>
        <v>5252</v>
      </c>
      <c r="K87" s="27">
        <f t="shared" si="6"/>
        <v>-543</v>
      </c>
      <c r="L87" s="27">
        <f t="shared" si="7"/>
        <v>0</v>
      </c>
    </row>
    <row r="88" spans="1:12">
      <c r="A88" s="87">
        <v>97</v>
      </c>
      <c r="B88" s="86" t="s">
        <v>86</v>
      </c>
      <c r="C88" s="27">
        <v>15624</v>
      </c>
      <c r="D88" s="27">
        <v>12844</v>
      </c>
      <c r="E88" s="27">
        <v>12624</v>
      </c>
      <c r="F88" s="27"/>
      <c r="G88" s="27"/>
      <c r="H88" s="27"/>
      <c r="I88" s="91">
        <f t="shared" si="4"/>
        <v>-0.19201228878648233</v>
      </c>
      <c r="J88" s="27">
        <f t="shared" si="5"/>
        <v>-3000</v>
      </c>
      <c r="K88" s="27">
        <f t="shared" si="6"/>
        <v>-220</v>
      </c>
      <c r="L88" s="27">
        <f t="shared" si="7"/>
        <v>0</v>
      </c>
    </row>
    <row r="89" spans="1:12">
      <c r="A89" s="87">
        <v>98</v>
      </c>
      <c r="B89" s="86" t="s">
        <v>87</v>
      </c>
      <c r="C89" s="27">
        <v>849</v>
      </c>
      <c r="D89" s="27">
        <v>738</v>
      </c>
      <c r="E89" s="27">
        <v>748</v>
      </c>
      <c r="F89" s="27"/>
      <c r="G89" s="27"/>
      <c r="H89" s="27"/>
      <c r="I89" s="91">
        <f t="shared" si="4"/>
        <v>-0.11896348645465253</v>
      </c>
      <c r="J89" s="27">
        <f t="shared" si="5"/>
        <v>-101</v>
      </c>
      <c r="K89" s="27">
        <f t="shared" si="6"/>
        <v>10</v>
      </c>
      <c r="L89" s="27">
        <f t="shared" si="7"/>
        <v>0</v>
      </c>
    </row>
    <row r="90" spans="1:12">
      <c r="A90" s="87">
        <v>99</v>
      </c>
      <c r="B90" s="86" t="s">
        <v>88</v>
      </c>
      <c r="C90" s="27">
        <v>3923</v>
      </c>
      <c r="D90" s="27">
        <v>4215</v>
      </c>
      <c r="E90" s="27">
        <v>4208</v>
      </c>
      <c r="F90" s="27"/>
      <c r="G90" s="27"/>
      <c r="H90" s="27"/>
      <c r="I90" s="91">
        <f t="shared" si="4"/>
        <v>7.2648483303594191E-2</v>
      </c>
      <c r="J90" s="27">
        <f t="shared" si="5"/>
        <v>285</v>
      </c>
      <c r="K90" s="27">
        <f t="shared" si="6"/>
        <v>-7</v>
      </c>
      <c r="L90" s="27">
        <f t="shared" si="7"/>
        <v>0</v>
      </c>
    </row>
    <row r="91" spans="1:12" s="158" customFormat="1">
      <c r="A91" s="87"/>
      <c r="B91" s="100" t="s">
        <v>285</v>
      </c>
      <c r="C91" s="27">
        <v>43889</v>
      </c>
      <c r="D91" s="27">
        <v>48458</v>
      </c>
      <c r="E91" s="27">
        <v>48002</v>
      </c>
      <c r="F91" s="27"/>
      <c r="G91" s="27"/>
      <c r="H91" s="27"/>
      <c r="I91" s="91">
        <f>(E91-C91)/C91</f>
        <v>9.3713686800792909E-2</v>
      </c>
      <c r="J91" s="27">
        <f>E91-C91</f>
        <v>4113</v>
      </c>
      <c r="K91" s="27">
        <f>E91-D91</f>
        <v>-456</v>
      </c>
      <c r="L91" s="27">
        <f>H91-G91</f>
        <v>0</v>
      </c>
    </row>
    <row r="92" spans="1:12" s="117" customFormat="1" ht="14.45" customHeight="1">
      <c r="A92" s="193" t="s">
        <v>89</v>
      </c>
      <c r="B92" s="193"/>
      <c r="C92" s="121">
        <v>11605015</v>
      </c>
      <c r="D92" s="121">
        <v>11250725</v>
      </c>
      <c r="E92" s="121">
        <v>11141364</v>
      </c>
      <c r="F92" s="121"/>
      <c r="G92" s="121"/>
      <c r="H92" s="121"/>
      <c r="I92" s="114">
        <f t="shared" si="4"/>
        <v>-3.9952641164186342E-2</v>
      </c>
      <c r="J92" s="122">
        <f t="shared" si="5"/>
        <v>-463651</v>
      </c>
      <c r="K92" s="122">
        <f t="shared" si="6"/>
        <v>-109361</v>
      </c>
      <c r="L92" s="27">
        <f t="shared" si="7"/>
        <v>0</v>
      </c>
    </row>
    <row r="94" spans="1:12">
      <c r="C94" s="172"/>
      <c r="D94" s="172"/>
      <c r="E94" s="172"/>
      <c r="F94" s="172"/>
      <c r="G94" s="172"/>
      <c r="H94" s="172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Asus47</cp:lastModifiedBy>
  <dcterms:created xsi:type="dcterms:W3CDTF">2011-08-11T09:01:00Z</dcterms:created>
  <dcterms:modified xsi:type="dcterms:W3CDTF">2019-12-02T12:53:29Z</dcterms:modified>
</cp:coreProperties>
</file>