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6" activeTab="2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O84" i="30"/>
  <c r="N84" i="30"/>
  <c r="L84" i="30"/>
  <c r="M84" i="30" s="1"/>
  <c r="K84" i="30"/>
  <c r="J84" i="30"/>
  <c r="O83" i="30"/>
  <c r="N83" i="30"/>
  <c r="L83" i="30"/>
  <c r="M83" i="30" s="1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M79" i="30" s="1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M75" i="30" s="1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M71" i="30" s="1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M67" i="30" s="1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M63" i="30" s="1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M59" i="30" s="1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M55" i="30" s="1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M51" i="30" s="1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M47" i="30" s="1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M43" i="30" s="1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M39" i="30" s="1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M35" i="30" s="1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M31" i="30" s="1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M27" i="30" s="1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M23" i="30" s="1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M19" i="30" s="1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M15" i="30" s="1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M11" i="30" s="1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M7" i="30" s="1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M3" i="30" s="1"/>
  <c r="K3" i="30"/>
  <c r="J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J22" i="23"/>
  <c r="I22" i="23"/>
  <c r="N21" i="23"/>
  <c r="M21" i="23"/>
  <c r="K21" i="23"/>
  <c r="J21" i="23"/>
  <c r="I21" i="23"/>
  <c r="N20" i="23"/>
  <c r="M20" i="23"/>
  <c r="K20" i="23"/>
  <c r="J20" i="23"/>
  <c r="I20" i="23"/>
  <c r="N19" i="23"/>
  <c r="M19" i="23"/>
  <c r="K19" i="23"/>
  <c r="L19" i="23" s="1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J16" i="23"/>
  <c r="I16" i="23"/>
  <c r="N15" i="23"/>
  <c r="M15" i="23"/>
  <c r="K15" i="23"/>
  <c r="L15" i="23" s="1"/>
  <c r="J15" i="23"/>
  <c r="I15" i="23"/>
  <c r="N14" i="23"/>
  <c r="M14" i="23"/>
  <c r="K14" i="23"/>
  <c r="J14" i="23"/>
  <c r="I14" i="23"/>
  <c r="N13" i="23"/>
  <c r="M13" i="23"/>
  <c r="K13" i="23"/>
  <c r="J13" i="23"/>
  <c r="I13" i="23"/>
  <c r="N12" i="23"/>
  <c r="M12" i="23"/>
  <c r="K12" i="23"/>
  <c r="J12" i="23"/>
  <c r="I12" i="23"/>
  <c r="N11" i="23"/>
  <c r="M11" i="23"/>
  <c r="K11" i="23"/>
  <c r="L11" i="23" s="1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L7" i="23" s="1"/>
  <c r="J7" i="23"/>
  <c r="I7" i="23"/>
  <c r="N6" i="23"/>
  <c r="M6" i="23"/>
  <c r="K6" i="23"/>
  <c r="J6" i="23"/>
  <c r="I6" i="23"/>
  <c r="N5" i="23"/>
  <c r="M5" i="23"/>
  <c r="K5" i="23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1" i="5"/>
  <c r="M91" i="5"/>
  <c r="K91" i="5"/>
  <c r="J91" i="5"/>
  <c r="I91" i="5"/>
  <c r="N90" i="5"/>
  <c r="M90" i="5"/>
  <c r="K90" i="5"/>
  <c r="L90" i="5" s="1"/>
  <c r="J90" i="5"/>
  <c r="I90" i="5"/>
  <c r="N89" i="5"/>
  <c r="M89" i="5"/>
  <c r="K89" i="5"/>
  <c r="J89" i="5"/>
  <c r="I89" i="5"/>
  <c r="N88" i="5"/>
  <c r="M88" i="5"/>
  <c r="K88" i="5"/>
  <c r="L88" i="5" s="1"/>
  <c r="J88" i="5"/>
  <c r="I88" i="5"/>
  <c r="N87" i="5"/>
  <c r="M87" i="5"/>
  <c r="K87" i="5"/>
  <c r="J87" i="5"/>
  <c r="I87" i="5"/>
  <c r="N86" i="5"/>
  <c r="M86" i="5"/>
  <c r="K86" i="5"/>
  <c r="L86" i="5" s="1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L82" i="5" s="1"/>
  <c r="J82" i="5"/>
  <c r="I82" i="5"/>
  <c r="N81" i="5"/>
  <c r="M81" i="5"/>
  <c r="K81" i="5"/>
  <c r="J81" i="5"/>
  <c r="I81" i="5"/>
  <c r="N80" i="5"/>
  <c r="M80" i="5"/>
  <c r="K80" i="5"/>
  <c r="L80" i="5" s="1"/>
  <c r="J80" i="5"/>
  <c r="I80" i="5"/>
  <c r="N79" i="5"/>
  <c r="M79" i="5"/>
  <c r="K79" i="5"/>
  <c r="J79" i="5"/>
  <c r="I79" i="5"/>
  <c r="N78" i="5"/>
  <c r="M78" i="5"/>
  <c r="K78" i="5"/>
  <c r="L78" i="5" s="1"/>
  <c r="J78" i="5"/>
  <c r="I78" i="5"/>
  <c r="N77" i="5"/>
  <c r="M77" i="5"/>
  <c r="K77" i="5"/>
  <c r="J77" i="5"/>
  <c r="I77" i="5"/>
  <c r="N76" i="5"/>
  <c r="M76" i="5"/>
  <c r="K76" i="5"/>
  <c r="L76" i="5" s="1"/>
  <c r="J76" i="5"/>
  <c r="I76" i="5"/>
  <c r="N75" i="5"/>
  <c r="M75" i="5"/>
  <c r="K75" i="5"/>
  <c r="J75" i="5"/>
  <c r="I75" i="5"/>
  <c r="N74" i="5"/>
  <c r="M74" i="5"/>
  <c r="K74" i="5"/>
  <c r="L74" i="5" s="1"/>
  <c r="J74" i="5"/>
  <c r="I74" i="5"/>
  <c r="N73" i="5"/>
  <c r="M73" i="5"/>
  <c r="K73" i="5"/>
  <c r="J73" i="5"/>
  <c r="I73" i="5"/>
  <c r="N72" i="5"/>
  <c r="M72" i="5"/>
  <c r="K72" i="5"/>
  <c r="L72" i="5" s="1"/>
  <c r="J72" i="5"/>
  <c r="I72" i="5"/>
  <c r="N71" i="5"/>
  <c r="M71" i="5"/>
  <c r="K71" i="5"/>
  <c r="J71" i="5"/>
  <c r="I71" i="5"/>
  <c r="N70" i="5"/>
  <c r="M70" i="5"/>
  <c r="K70" i="5"/>
  <c r="L70" i="5" s="1"/>
  <c r="J70" i="5"/>
  <c r="I70" i="5"/>
  <c r="N69" i="5"/>
  <c r="M69" i="5"/>
  <c r="K69" i="5"/>
  <c r="J69" i="5"/>
  <c r="I69" i="5"/>
  <c r="N68" i="5"/>
  <c r="M68" i="5"/>
  <c r="K68" i="5"/>
  <c r="L68" i="5" s="1"/>
  <c r="J68" i="5"/>
  <c r="I68" i="5"/>
  <c r="N67" i="5"/>
  <c r="M67" i="5"/>
  <c r="K67" i="5"/>
  <c r="J67" i="5"/>
  <c r="I67" i="5"/>
  <c r="N66" i="5"/>
  <c r="M66" i="5"/>
  <c r="K66" i="5"/>
  <c r="L66" i="5" s="1"/>
  <c r="J66" i="5"/>
  <c r="I66" i="5"/>
  <c r="N65" i="5"/>
  <c r="M65" i="5"/>
  <c r="K65" i="5"/>
  <c r="J65" i="5"/>
  <c r="I65" i="5"/>
  <c r="N64" i="5"/>
  <c r="M64" i="5"/>
  <c r="K64" i="5"/>
  <c r="L64" i="5" s="1"/>
  <c r="J64" i="5"/>
  <c r="I64" i="5"/>
  <c r="N63" i="5"/>
  <c r="M63" i="5"/>
  <c r="K63" i="5"/>
  <c r="J63" i="5"/>
  <c r="I63" i="5"/>
  <c r="N62" i="5"/>
  <c r="M62" i="5"/>
  <c r="K62" i="5"/>
  <c r="L62" i="5" s="1"/>
  <c r="J62" i="5"/>
  <c r="I62" i="5"/>
  <c r="N61" i="5"/>
  <c r="M61" i="5"/>
  <c r="K61" i="5"/>
  <c r="J61" i="5"/>
  <c r="I61" i="5"/>
  <c r="N60" i="5"/>
  <c r="M60" i="5"/>
  <c r="K60" i="5"/>
  <c r="L60" i="5" s="1"/>
  <c r="J60" i="5"/>
  <c r="I60" i="5"/>
  <c r="N59" i="5"/>
  <c r="M59" i="5"/>
  <c r="K59" i="5"/>
  <c r="J59" i="5"/>
  <c r="I59" i="5"/>
  <c r="N58" i="5"/>
  <c r="M58" i="5"/>
  <c r="K58" i="5"/>
  <c r="L58" i="5" s="1"/>
  <c r="J58" i="5"/>
  <c r="I58" i="5"/>
  <c r="N57" i="5"/>
  <c r="M57" i="5"/>
  <c r="K57" i="5"/>
  <c r="J57" i="5"/>
  <c r="I57" i="5"/>
  <c r="N56" i="5"/>
  <c r="M56" i="5"/>
  <c r="K56" i="5"/>
  <c r="L56" i="5" s="1"/>
  <c r="J56" i="5"/>
  <c r="I56" i="5"/>
  <c r="N55" i="5"/>
  <c r="M55" i="5"/>
  <c r="K55" i="5"/>
  <c r="J55" i="5"/>
  <c r="I55" i="5"/>
  <c r="N54" i="5"/>
  <c r="M54" i="5"/>
  <c r="K54" i="5"/>
  <c r="L54" i="5" s="1"/>
  <c r="J54" i="5"/>
  <c r="I54" i="5"/>
  <c r="N53" i="5"/>
  <c r="M53" i="5"/>
  <c r="K53" i="5"/>
  <c r="J53" i="5"/>
  <c r="I53" i="5"/>
  <c r="N52" i="5"/>
  <c r="M52" i="5"/>
  <c r="K52" i="5"/>
  <c r="L52" i="5" s="1"/>
  <c r="J52" i="5"/>
  <c r="I52" i="5"/>
  <c r="N51" i="5"/>
  <c r="M51" i="5"/>
  <c r="K51" i="5"/>
  <c r="J51" i="5"/>
  <c r="I51" i="5"/>
  <c r="N50" i="5"/>
  <c r="M50" i="5"/>
  <c r="K50" i="5"/>
  <c r="L50" i="5" s="1"/>
  <c r="J50" i="5"/>
  <c r="I50" i="5"/>
  <c r="N49" i="5"/>
  <c r="M49" i="5"/>
  <c r="K49" i="5"/>
  <c r="J49" i="5"/>
  <c r="I49" i="5"/>
  <c r="N48" i="5"/>
  <c r="M48" i="5"/>
  <c r="K48" i="5"/>
  <c r="L48" i="5" s="1"/>
  <c r="J48" i="5"/>
  <c r="I48" i="5"/>
  <c r="N47" i="5"/>
  <c r="M47" i="5"/>
  <c r="K47" i="5"/>
  <c r="J47" i="5"/>
  <c r="I47" i="5"/>
  <c r="N46" i="5"/>
  <c r="M46" i="5"/>
  <c r="K46" i="5"/>
  <c r="L46" i="5" s="1"/>
  <c r="J46" i="5"/>
  <c r="I46" i="5"/>
  <c r="N45" i="5"/>
  <c r="M45" i="5"/>
  <c r="K45" i="5"/>
  <c r="J45" i="5"/>
  <c r="I45" i="5"/>
  <c r="N44" i="5"/>
  <c r="M44" i="5"/>
  <c r="K44" i="5"/>
  <c r="L44" i="5" s="1"/>
  <c r="J44" i="5"/>
  <c r="I44" i="5"/>
  <c r="N43" i="5"/>
  <c r="M43" i="5"/>
  <c r="K43" i="5"/>
  <c r="J43" i="5"/>
  <c r="I43" i="5"/>
  <c r="N42" i="5"/>
  <c r="M42" i="5"/>
  <c r="K42" i="5"/>
  <c r="L42" i="5" s="1"/>
  <c r="J42" i="5"/>
  <c r="I42" i="5"/>
  <c r="N41" i="5"/>
  <c r="M41" i="5"/>
  <c r="K41" i="5"/>
  <c r="J41" i="5"/>
  <c r="I41" i="5"/>
  <c r="N40" i="5"/>
  <c r="M40" i="5"/>
  <c r="K40" i="5"/>
  <c r="L40" i="5" s="1"/>
  <c r="J40" i="5"/>
  <c r="I40" i="5"/>
  <c r="N39" i="5"/>
  <c r="M39" i="5"/>
  <c r="K39" i="5"/>
  <c r="J39" i="5"/>
  <c r="I39" i="5"/>
  <c r="N38" i="5"/>
  <c r="M38" i="5"/>
  <c r="K38" i="5"/>
  <c r="L38" i="5" s="1"/>
  <c r="J38" i="5"/>
  <c r="I38" i="5"/>
  <c r="N37" i="5"/>
  <c r="M37" i="5"/>
  <c r="K37" i="5"/>
  <c r="J37" i="5"/>
  <c r="I37" i="5"/>
  <c r="N36" i="5"/>
  <c r="M36" i="5"/>
  <c r="K36" i="5"/>
  <c r="L36" i="5" s="1"/>
  <c r="J36" i="5"/>
  <c r="I36" i="5"/>
  <c r="N35" i="5"/>
  <c r="M35" i="5"/>
  <c r="K35" i="5"/>
  <c r="J35" i="5"/>
  <c r="I35" i="5"/>
  <c r="N34" i="5"/>
  <c r="M34" i="5"/>
  <c r="K34" i="5"/>
  <c r="L34" i="5" s="1"/>
  <c r="J34" i="5"/>
  <c r="I34" i="5"/>
  <c r="N33" i="5"/>
  <c r="M33" i="5"/>
  <c r="K33" i="5"/>
  <c r="J33" i="5"/>
  <c r="I33" i="5"/>
  <c r="N32" i="5"/>
  <c r="M32" i="5"/>
  <c r="K32" i="5"/>
  <c r="L32" i="5" s="1"/>
  <c r="J32" i="5"/>
  <c r="I32" i="5"/>
  <c r="N31" i="5"/>
  <c r="M31" i="5"/>
  <c r="K31" i="5"/>
  <c r="J31" i="5"/>
  <c r="I31" i="5"/>
  <c r="N30" i="5"/>
  <c r="M30" i="5"/>
  <c r="K30" i="5"/>
  <c r="L30" i="5" s="1"/>
  <c r="J30" i="5"/>
  <c r="I30" i="5"/>
  <c r="N29" i="5"/>
  <c r="M29" i="5"/>
  <c r="K29" i="5"/>
  <c r="J29" i="5"/>
  <c r="I29" i="5"/>
  <c r="N28" i="5"/>
  <c r="M28" i="5"/>
  <c r="K28" i="5"/>
  <c r="L28" i="5" s="1"/>
  <c r="J28" i="5"/>
  <c r="I28" i="5"/>
  <c r="N27" i="5"/>
  <c r="M27" i="5"/>
  <c r="K27" i="5"/>
  <c r="J27" i="5"/>
  <c r="I27" i="5"/>
  <c r="N26" i="5"/>
  <c r="M26" i="5"/>
  <c r="K26" i="5"/>
  <c r="L26" i="5" s="1"/>
  <c r="J26" i="5"/>
  <c r="I26" i="5"/>
  <c r="N25" i="5"/>
  <c r="M25" i="5"/>
  <c r="K25" i="5"/>
  <c r="J25" i="5"/>
  <c r="I25" i="5"/>
  <c r="N24" i="5"/>
  <c r="M24" i="5"/>
  <c r="K24" i="5"/>
  <c r="L24" i="5" s="1"/>
  <c r="J24" i="5"/>
  <c r="I24" i="5"/>
  <c r="N23" i="5"/>
  <c r="M23" i="5"/>
  <c r="K23" i="5"/>
  <c r="J23" i="5"/>
  <c r="I23" i="5"/>
  <c r="N22" i="5"/>
  <c r="M22" i="5"/>
  <c r="K22" i="5"/>
  <c r="L22" i="5" s="1"/>
  <c r="J22" i="5"/>
  <c r="I22" i="5"/>
  <c r="N21" i="5"/>
  <c r="M21" i="5"/>
  <c r="K21" i="5"/>
  <c r="L21" i="5" s="1"/>
  <c r="J21" i="5"/>
  <c r="I21" i="5"/>
  <c r="N20" i="5"/>
  <c r="M20" i="5"/>
  <c r="K20" i="5"/>
  <c r="L20" i="5" s="1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L17" i="5" s="1"/>
  <c r="J17" i="5"/>
  <c r="I17" i="5"/>
  <c r="N16" i="5"/>
  <c r="M16" i="5"/>
  <c r="K16" i="5"/>
  <c r="L16" i="5" s="1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L13" i="5" s="1"/>
  <c r="J13" i="5"/>
  <c r="I13" i="5"/>
  <c r="N12" i="5"/>
  <c r="M12" i="5"/>
  <c r="K12" i="5"/>
  <c r="L12" i="5" s="1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L9" i="5" s="1"/>
  <c r="J9" i="5"/>
  <c r="I9" i="5"/>
  <c r="N8" i="5"/>
  <c r="M8" i="5"/>
  <c r="K8" i="5"/>
  <c r="L8" i="5" s="1"/>
  <c r="J8" i="5"/>
  <c r="I8" i="5"/>
  <c r="N7" i="5"/>
  <c r="M7" i="5"/>
  <c r="K7" i="5"/>
  <c r="L7" i="5" s="1"/>
  <c r="J7" i="5"/>
  <c r="I7" i="5"/>
  <c r="N6" i="5"/>
  <c r="M6" i="5"/>
  <c r="K6" i="5"/>
  <c r="L6" i="5" s="1"/>
  <c r="J6" i="5"/>
  <c r="I6" i="5"/>
  <c r="N5" i="5"/>
  <c r="M5" i="5"/>
  <c r="K5" i="5"/>
  <c r="L5" i="5" s="1"/>
  <c r="J5" i="5"/>
  <c r="I5" i="5"/>
  <c r="N4" i="5"/>
  <c r="M4" i="5"/>
  <c r="K4" i="5"/>
  <c r="L4" i="5" s="1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1" i="17"/>
  <c r="M91" i="17"/>
  <c r="K91" i="17"/>
  <c r="J91" i="17"/>
  <c r="I91" i="17"/>
  <c r="N90" i="17"/>
  <c r="M90" i="17"/>
  <c r="K90" i="17"/>
  <c r="L90" i="17" s="1"/>
  <c r="J90" i="17"/>
  <c r="I90" i="17"/>
  <c r="N89" i="17"/>
  <c r="M89" i="17"/>
  <c r="K89" i="17"/>
  <c r="J89" i="17"/>
  <c r="I89" i="17"/>
  <c r="N88" i="17"/>
  <c r="M88" i="17"/>
  <c r="K88" i="17"/>
  <c r="L88" i="17" s="1"/>
  <c r="J88" i="17"/>
  <c r="I88" i="17"/>
  <c r="N87" i="17"/>
  <c r="M87" i="17"/>
  <c r="K87" i="17"/>
  <c r="J87" i="17"/>
  <c r="I87" i="17"/>
  <c r="N86" i="17"/>
  <c r="M86" i="17"/>
  <c r="K86" i="17"/>
  <c r="L86" i="17" s="1"/>
  <c r="J86" i="17"/>
  <c r="I86" i="17"/>
  <c r="N85" i="17"/>
  <c r="M85" i="17"/>
  <c r="K85" i="17"/>
  <c r="J85" i="17"/>
  <c r="I85" i="17"/>
  <c r="N84" i="17"/>
  <c r="M84" i="17"/>
  <c r="K84" i="17"/>
  <c r="L84" i="17" s="1"/>
  <c r="J84" i="17"/>
  <c r="I84" i="17"/>
  <c r="N83" i="17"/>
  <c r="M83" i="17"/>
  <c r="K83" i="17"/>
  <c r="J83" i="17"/>
  <c r="I83" i="17"/>
  <c r="N82" i="17"/>
  <c r="M82" i="17"/>
  <c r="K82" i="17"/>
  <c r="L82" i="17" s="1"/>
  <c r="J82" i="17"/>
  <c r="I82" i="17"/>
  <c r="N81" i="17"/>
  <c r="M81" i="17"/>
  <c r="K81" i="17"/>
  <c r="L81" i="17" s="1"/>
  <c r="J81" i="17"/>
  <c r="I81" i="17"/>
  <c r="N80" i="17"/>
  <c r="M80" i="17"/>
  <c r="K80" i="17"/>
  <c r="L80" i="17" s="1"/>
  <c r="J80" i="17"/>
  <c r="I80" i="17"/>
  <c r="N79" i="17"/>
  <c r="M79" i="17"/>
  <c r="K79" i="17"/>
  <c r="L79" i="17" s="1"/>
  <c r="J79" i="17"/>
  <c r="I79" i="17"/>
  <c r="N78" i="17"/>
  <c r="M78" i="17"/>
  <c r="K78" i="17"/>
  <c r="L78" i="17" s="1"/>
  <c r="J78" i="17"/>
  <c r="I78" i="17"/>
  <c r="N77" i="17"/>
  <c r="M77" i="17"/>
  <c r="K77" i="17"/>
  <c r="L77" i="17" s="1"/>
  <c r="J77" i="17"/>
  <c r="I77" i="17"/>
  <c r="N76" i="17"/>
  <c r="M76" i="17"/>
  <c r="K76" i="17"/>
  <c r="L76" i="17" s="1"/>
  <c r="J76" i="17"/>
  <c r="I76" i="17"/>
  <c r="N75" i="17"/>
  <c r="M75" i="17"/>
  <c r="K75" i="17"/>
  <c r="L75" i="17" s="1"/>
  <c r="J75" i="17"/>
  <c r="I75" i="17"/>
  <c r="N74" i="17"/>
  <c r="M74" i="17"/>
  <c r="K74" i="17"/>
  <c r="L74" i="17" s="1"/>
  <c r="J74" i="17"/>
  <c r="I74" i="17"/>
  <c r="N73" i="17"/>
  <c r="M73" i="17"/>
  <c r="K73" i="17"/>
  <c r="L73" i="17" s="1"/>
  <c r="J73" i="17"/>
  <c r="I73" i="17"/>
  <c r="N72" i="17"/>
  <c r="M72" i="17"/>
  <c r="K72" i="17"/>
  <c r="L72" i="17" s="1"/>
  <c r="J72" i="17"/>
  <c r="I72" i="17"/>
  <c r="N71" i="17"/>
  <c r="M71" i="17"/>
  <c r="K71" i="17"/>
  <c r="L71" i="17" s="1"/>
  <c r="J71" i="17"/>
  <c r="I71" i="17"/>
  <c r="N70" i="17"/>
  <c r="M70" i="17"/>
  <c r="K70" i="17"/>
  <c r="L70" i="17" s="1"/>
  <c r="J70" i="17"/>
  <c r="I70" i="17"/>
  <c r="N69" i="17"/>
  <c r="M69" i="17"/>
  <c r="K69" i="17"/>
  <c r="L69" i="17" s="1"/>
  <c r="J69" i="17"/>
  <c r="I69" i="17"/>
  <c r="N68" i="17"/>
  <c r="M68" i="17"/>
  <c r="K68" i="17"/>
  <c r="L68" i="17" s="1"/>
  <c r="J68" i="17"/>
  <c r="I68" i="17"/>
  <c r="N67" i="17"/>
  <c r="M67" i="17"/>
  <c r="K67" i="17"/>
  <c r="L67" i="17" s="1"/>
  <c r="J67" i="17"/>
  <c r="I67" i="17"/>
  <c r="N66" i="17"/>
  <c r="M66" i="17"/>
  <c r="K66" i="17"/>
  <c r="L66" i="17" s="1"/>
  <c r="J66" i="17"/>
  <c r="I66" i="17"/>
  <c r="N65" i="17"/>
  <c r="M65" i="17"/>
  <c r="K65" i="17"/>
  <c r="L65" i="17" s="1"/>
  <c r="J65" i="17"/>
  <c r="I65" i="17"/>
  <c r="N64" i="17"/>
  <c r="M64" i="17"/>
  <c r="K64" i="17"/>
  <c r="L64" i="17" s="1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L60" i="17" s="1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L81" i="24" s="1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L77" i="24" s="1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L73" i="24" s="1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L69" i="24" s="1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L66" i="24" s="1"/>
  <c r="J66" i="24"/>
  <c r="I66" i="24"/>
  <c r="N65" i="24"/>
  <c r="M65" i="24"/>
  <c r="K65" i="24"/>
  <c r="L65" i="24" s="1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L62" i="24" s="1"/>
  <c r="J62" i="24"/>
  <c r="I62" i="24"/>
  <c r="N61" i="24"/>
  <c r="M61" i="24"/>
  <c r="K61" i="24"/>
  <c r="L61" i="24" s="1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L58" i="24" s="1"/>
  <c r="J58" i="24"/>
  <c r="I58" i="24"/>
  <c r="N57" i="24"/>
  <c r="M57" i="24"/>
  <c r="K57" i="24"/>
  <c r="L57" i="24" s="1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L54" i="24" s="1"/>
  <c r="J54" i="24"/>
  <c r="I54" i="24"/>
  <c r="N53" i="24"/>
  <c r="M53" i="24"/>
  <c r="K53" i="24"/>
  <c r="L53" i="24" s="1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L50" i="24" s="1"/>
  <c r="J50" i="24"/>
  <c r="I50" i="24"/>
  <c r="N49" i="24"/>
  <c r="M49" i="24"/>
  <c r="K49" i="24"/>
  <c r="L49" i="24" s="1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L46" i="24" s="1"/>
  <c r="J46" i="24"/>
  <c r="I46" i="24"/>
  <c r="N45" i="24"/>
  <c r="M45" i="24"/>
  <c r="K45" i="24"/>
  <c r="L45" i="24" s="1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L42" i="24" s="1"/>
  <c r="J42" i="24"/>
  <c r="I42" i="24"/>
  <c r="N41" i="24"/>
  <c r="M41" i="24"/>
  <c r="K41" i="24"/>
  <c r="L41" i="24" s="1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L38" i="24" s="1"/>
  <c r="J38" i="24"/>
  <c r="I38" i="24"/>
  <c r="N37" i="24"/>
  <c r="M37" i="24"/>
  <c r="K37" i="24"/>
  <c r="L37" i="24" s="1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L34" i="24" s="1"/>
  <c r="J34" i="24"/>
  <c r="I34" i="24"/>
  <c r="N33" i="24"/>
  <c r="M33" i="24"/>
  <c r="K33" i="24"/>
  <c r="L33" i="24" s="1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L30" i="24" s="1"/>
  <c r="J30" i="24"/>
  <c r="I30" i="24"/>
  <c r="N29" i="24"/>
  <c r="M29" i="24"/>
  <c r="K29" i="24"/>
  <c r="L29" i="24" s="1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L26" i="24" s="1"/>
  <c r="J26" i="24"/>
  <c r="I26" i="24"/>
  <c r="N25" i="24"/>
  <c r="M25" i="24"/>
  <c r="K25" i="24"/>
  <c r="L25" i="24" s="1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L22" i="24" s="1"/>
  <c r="J22" i="24"/>
  <c r="I22" i="24"/>
  <c r="N21" i="24"/>
  <c r="M21" i="24"/>
  <c r="K21" i="24"/>
  <c r="L21" i="24" s="1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L18" i="24" s="1"/>
  <c r="J18" i="24"/>
  <c r="I18" i="24"/>
  <c r="N17" i="24"/>
  <c r="M17" i="24"/>
  <c r="K17" i="24"/>
  <c r="L17" i="24" s="1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L14" i="24" s="1"/>
  <c r="J14" i="24"/>
  <c r="I14" i="24"/>
  <c r="N13" i="24"/>
  <c r="M13" i="24"/>
  <c r="K13" i="24"/>
  <c r="L13" i="24" s="1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L10" i="24" s="1"/>
  <c r="J10" i="24"/>
  <c r="I10" i="24"/>
  <c r="N9" i="24"/>
  <c r="M9" i="24"/>
  <c r="K9" i="24"/>
  <c r="L9" i="24" s="1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L6" i="24" s="1"/>
  <c r="J6" i="24"/>
  <c r="I6" i="24"/>
  <c r="N5" i="24"/>
  <c r="M5" i="24"/>
  <c r="K5" i="24"/>
  <c r="L5" i="24" s="1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L61" i="3" s="1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L57" i="3" s="1"/>
  <c r="J57" i="3"/>
  <c r="I57" i="3"/>
  <c r="N56" i="3"/>
  <c r="M56" i="3"/>
  <c r="K56" i="3"/>
  <c r="L56" i="3" s="1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L53" i="3" s="1"/>
  <c r="J53" i="3"/>
  <c r="I53" i="3"/>
  <c r="N52" i="3"/>
  <c r="M52" i="3"/>
  <c r="K52" i="3"/>
  <c r="L52" i="3" s="1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L49" i="3" s="1"/>
  <c r="J49" i="3"/>
  <c r="I49" i="3"/>
  <c r="N48" i="3"/>
  <c r="M48" i="3"/>
  <c r="K48" i="3"/>
  <c r="L48" i="3" s="1"/>
  <c r="J48" i="3"/>
  <c r="I48" i="3"/>
  <c r="N47" i="3"/>
  <c r="M47" i="3"/>
  <c r="K47" i="3"/>
  <c r="J47" i="3"/>
  <c r="I47" i="3"/>
  <c r="N46" i="3"/>
  <c r="M46" i="3"/>
  <c r="K46" i="3"/>
  <c r="L46" i="3" s="1"/>
  <c r="J46" i="3"/>
  <c r="I46" i="3"/>
  <c r="N45" i="3"/>
  <c r="M45" i="3"/>
  <c r="K45" i="3"/>
  <c r="L45" i="3" s="1"/>
  <c r="J45" i="3"/>
  <c r="I45" i="3"/>
  <c r="N44" i="3"/>
  <c r="M44" i="3"/>
  <c r="K44" i="3"/>
  <c r="J44" i="3"/>
  <c r="I44" i="3"/>
  <c r="N43" i="3"/>
  <c r="M43" i="3"/>
  <c r="K43" i="3"/>
  <c r="J43" i="3"/>
  <c r="I43" i="3"/>
  <c r="N42" i="3"/>
  <c r="M42" i="3"/>
  <c r="K42" i="3"/>
  <c r="L42" i="3" s="1"/>
  <c r="J42" i="3"/>
  <c r="I42" i="3"/>
  <c r="N41" i="3"/>
  <c r="M41" i="3"/>
  <c r="K41" i="3"/>
  <c r="L41" i="3" s="1"/>
  <c r="J41" i="3"/>
  <c r="I41" i="3"/>
  <c r="N40" i="3"/>
  <c r="M40" i="3"/>
  <c r="K40" i="3"/>
  <c r="J40" i="3"/>
  <c r="I40" i="3"/>
  <c r="N39" i="3"/>
  <c r="M39" i="3"/>
  <c r="K39" i="3"/>
  <c r="J39" i="3"/>
  <c r="I39" i="3"/>
  <c r="N38" i="3"/>
  <c r="M38" i="3"/>
  <c r="K38" i="3"/>
  <c r="L38" i="3" s="1"/>
  <c r="J38" i="3"/>
  <c r="I38" i="3"/>
  <c r="N37" i="3"/>
  <c r="M37" i="3"/>
  <c r="K37" i="3"/>
  <c r="L37" i="3" s="1"/>
  <c r="J37" i="3"/>
  <c r="I37" i="3"/>
  <c r="N36" i="3"/>
  <c r="M36" i="3"/>
  <c r="K36" i="3"/>
  <c r="J36" i="3"/>
  <c r="I36" i="3"/>
  <c r="N35" i="3"/>
  <c r="M35" i="3"/>
  <c r="K35" i="3"/>
  <c r="J35" i="3"/>
  <c r="I35" i="3"/>
  <c r="N34" i="3"/>
  <c r="M34" i="3"/>
  <c r="K34" i="3"/>
  <c r="L34" i="3" s="1"/>
  <c r="J34" i="3"/>
  <c r="I34" i="3"/>
  <c r="N33" i="3"/>
  <c r="M33" i="3"/>
  <c r="K33" i="3"/>
  <c r="L33" i="3" s="1"/>
  <c r="J33" i="3"/>
  <c r="I33" i="3"/>
  <c r="N32" i="3"/>
  <c r="M32" i="3"/>
  <c r="K32" i="3"/>
  <c r="J32" i="3"/>
  <c r="I32" i="3"/>
  <c r="N31" i="3"/>
  <c r="M31" i="3"/>
  <c r="K31" i="3"/>
  <c r="J31" i="3"/>
  <c r="I31" i="3"/>
  <c r="N30" i="3"/>
  <c r="M30" i="3"/>
  <c r="K30" i="3"/>
  <c r="L30" i="3" s="1"/>
  <c r="J30" i="3"/>
  <c r="I30" i="3"/>
  <c r="N29" i="3"/>
  <c r="M29" i="3"/>
  <c r="K29" i="3"/>
  <c r="J29" i="3"/>
  <c r="I29" i="3"/>
  <c r="N28" i="3"/>
  <c r="M28" i="3"/>
  <c r="K28" i="3"/>
  <c r="J28" i="3"/>
  <c r="I28" i="3"/>
  <c r="N27" i="3"/>
  <c r="M27" i="3"/>
  <c r="K27" i="3"/>
  <c r="J27" i="3"/>
  <c r="I27" i="3"/>
  <c r="N26" i="3"/>
  <c r="M26" i="3"/>
  <c r="K26" i="3"/>
  <c r="L26" i="3" s="1"/>
  <c r="J26" i="3"/>
  <c r="I26" i="3"/>
  <c r="N25" i="3"/>
  <c r="M25" i="3"/>
  <c r="K25" i="3"/>
  <c r="J25" i="3"/>
  <c r="I25" i="3"/>
  <c r="N24" i="3"/>
  <c r="M24" i="3"/>
  <c r="K24" i="3"/>
  <c r="J24" i="3"/>
  <c r="I24" i="3"/>
  <c r="N23" i="3"/>
  <c r="M23" i="3"/>
  <c r="K23" i="3"/>
  <c r="J23" i="3"/>
  <c r="I23" i="3"/>
  <c r="N22" i="3"/>
  <c r="M22" i="3"/>
  <c r="K22" i="3"/>
  <c r="L22" i="3" s="1"/>
  <c r="J22" i="3"/>
  <c r="I22" i="3"/>
  <c r="N21" i="3"/>
  <c r="M21" i="3"/>
  <c r="K21" i="3"/>
  <c r="J21" i="3"/>
  <c r="I21" i="3"/>
  <c r="N20" i="3"/>
  <c r="M20" i="3"/>
  <c r="K20" i="3"/>
  <c r="J20" i="3"/>
  <c r="I20" i="3"/>
  <c r="N19" i="3"/>
  <c r="M19" i="3"/>
  <c r="K19" i="3"/>
  <c r="J19" i="3"/>
  <c r="I19" i="3"/>
  <c r="N18" i="3"/>
  <c r="M18" i="3"/>
  <c r="K18" i="3"/>
  <c r="L18" i="3" s="1"/>
  <c r="J18" i="3"/>
  <c r="I18" i="3"/>
  <c r="N17" i="3"/>
  <c r="M17" i="3"/>
  <c r="K17" i="3"/>
  <c r="J17" i="3"/>
  <c r="I17" i="3"/>
  <c r="N16" i="3"/>
  <c r="M16" i="3"/>
  <c r="K16" i="3"/>
  <c r="J16" i="3"/>
  <c r="I16" i="3"/>
  <c r="N15" i="3"/>
  <c r="M15" i="3"/>
  <c r="K15" i="3"/>
  <c r="J15" i="3"/>
  <c r="I15" i="3"/>
  <c r="N14" i="3"/>
  <c r="M14" i="3"/>
  <c r="L14" i="3"/>
  <c r="K14" i="3"/>
  <c r="J14" i="3"/>
  <c r="I14" i="3"/>
  <c r="N13" i="3"/>
  <c r="M13" i="3"/>
  <c r="K13" i="3"/>
  <c r="J13" i="3"/>
  <c r="I13" i="3"/>
  <c r="N12" i="3"/>
  <c r="M12" i="3"/>
  <c r="K12" i="3"/>
  <c r="L12" i="3" s="1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L8" i="3" s="1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L4" i="3" s="1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1" i="2"/>
  <c r="M91" i="2"/>
  <c r="K91" i="2"/>
  <c r="J91" i="2"/>
  <c r="I91" i="2"/>
  <c r="N90" i="2"/>
  <c r="M90" i="2"/>
  <c r="K90" i="2"/>
  <c r="J90" i="2"/>
  <c r="I90" i="2"/>
  <c r="N89" i="2"/>
  <c r="M89" i="2"/>
  <c r="K89" i="2"/>
  <c r="J89" i="2"/>
  <c r="I89" i="2"/>
  <c r="N88" i="2"/>
  <c r="M88" i="2"/>
  <c r="K88" i="2"/>
  <c r="L88" i="2" s="1"/>
  <c r="J88" i="2"/>
  <c r="I88" i="2"/>
  <c r="N87" i="2"/>
  <c r="M87" i="2"/>
  <c r="K87" i="2"/>
  <c r="J87" i="2"/>
  <c r="I87" i="2"/>
  <c r="N86" i="2"/>
  <c r="M86" i="2"/>
  <c r="K86" i="2"/>
  <c r="J86" i="2"/>
  <c r="I86" i="2"/>
  <c r="N85" i="2"/>
  <c r="M85" i="2"/>
  <c r="K85" i="2"/>
  <c r="J85" i="2"/>
  <c r="I85" i="2"/>
  <c r="N84" i="2"/>
  <c r="M84" i="2"/>
  <c r="K84" i="2"/>
  <c r="L84" i="2" s="1"/>
  <c r="J84" i="2"/>
  <c r="I84" i="2"/>
  <c r="N83" i="2"/>
  <c r="M83" i="2"/>
  <c r="K83" i="2"/>
  <c r="J83" i="2"/>
  <c r="I83" i="2"/>
  <c r="N82" i="2"/>
  <c r="M82" i="2"/>
  <c r="K82" i="2"/>
  <c r="J82" i="2"/>
  <c r="I82" i="2"/>
  <c r="N81" i="2"/>
  <c r="M81" i="2"/>
  <c r="K81" i="2"/>
  <c r="J81" i="2"/>
  <c r="I81" i="2"/>
  <c r="N80" i="2"/>
  <c r="M80" i="2"/>
  <c r="K80" i="2"/>
  <c r="L80" i="2" s="1"/>
  <c r="J80" i="2"/>
  <c r="I80" i="2"/>
  <c r="N79" i="2"/>
  <c r="M79" i="2"/>
  <c r="K79" i="2"/>
  <c r="J79" i="2"/>
  <c r="I79" i="2"/>
  <c r="N78" i="2"/>
  <c r="M78" i="2"/>
  <c r="K78" i="2"/>
  <c r="J78" i="2"/>
  <c r="I78" i="2"/>
  <c r="N77" i="2"/>
  <c r="M77" i="2"/>
  <c r="K77" i="2"/>
  <c r="J77" i="2"/>
  <c r="I77" i="2"/>
  <c r="N76" i="2"/>
  <c r="M76" i="2"/>
  <c r="K76" i="2"/>
  <c r="L76" i="2" s="1"/>
  <c r="J76" i="2"/>
  <c r="I76" i="2"/>
  <c r="N75" i="2"/>
  <c r="M75" i="2"/>
  <c r="K75" i="2"/>
  <c r="L75" i="2" s="1"/>
  <c r="J75" i="2"/>
  <c r="I75" i="2"/>
  <c r="N74" i="2"/>
  <c r="M74" i="2"/>
  <c r="K74" i="2"/>
  <c r="J74" i="2"/>
  <c r="I74" i="2"/>
  <c r="N73" i="2"/>
  <c r="M73" i="2"/>
  <c r="K73" i="2"/>
  <c r="J73" i="2"/>
  <c r="I73" i="2"/>
  <c r="N72" i="2"/>
  <c r="M72" i="2"/>
  <c r="K72" i="2"/>
  <c r="L72" i="2" s="1"/>
  <c r="J72" i="2"/>
  <c r="I72" i="2"/>
  <c r="N71" i="2"/>
  <c r="M71" i="2"/>
  <c r="K71" i="2"/>
  <c r="L71" i="2" s="1"/>
  <c r="J71" i="2"/>
  <c r="I71" i="2"/>
  <c r="N70" i="2"/>
  <c r="M70" i="2"/>
  <c r="K70" i="2"/>
  <c r="J70" i="2"/>
  <c r="I70" i="2"/>
  <c r="N69" i="2"/>
  <c r="M69" i="2"/>
  <c r="K69" i="2"/>
  <c r="J69" i="2"/>
  <c r="I69" i="2"/>
  <c r="N68" i="2"/>
  <c r="M68" i="2"/>
  <c r="K68" i="2"/>
  <c r="L68" i="2" s="1"/>
  <c r="J68" i="2"/>
  <c r="I68" i="2"/>
  <c r="N67" i="2"/>
  <c r="M67" i="2"/>
  <c r="K67" i="2"/>
  <c r="L67" i="2" s="1"/>
  <c r="J67" i="2"/>
  <c r="I67" i="2"/>
  <c r="N66" i="2"/>
  <c r="M66" i="2"/>
  <c r="K66" i="2"/>
  <c r="J66" i="2"/>
  <c r="I66" i="2"/>
  <c r="N65" i="2"/>
  <c r="M65" i="2"/>
  <c r="K65" i="2"/>
  <c r="J65" i="2"/>
  <c r="I65" i="2"/>
  <c r="N64" i="2"/>
  <c r="M64" i="2"/>
  <c r="K64" i="2"/>
  <c r="L64" i="2" s="1"/>
  <c r="J64" i="2"/>
  <c r="I64" i="2"/>
  <c r="N63" i="2"/>
  <c r="M63" i="2"/>
  <c r="K63" i="2"/>
  <c r="L63" i="2" s="1"/>
  <c r="J63" i="2"/>
  <c r="I63" i="2"/>
  <c r="N62" i="2"/>
  <c r="M62" i="2"/>
  <c r="K62" i="2"/>
  <c r="J62" i="2"/>
  <c r="I62" i="2"/>
  <c r="N61" i="2"/>
  <c r="M61" i="2"/>
  <c r="K61" i="2"/>
  <c r="J61" i="2"/>
  <c r="I61" i="2"/>
  <c r="N60" i="2"/>
  <c r="M60" i="2"/>
  <c r="K60" i="2"/>
  <c r="L60" i="2" s="1"/>
  <c r="J60" i="2"/>
  <c r="I60" i="2"/>
  <c r="N59" i="2"/>
  <c r="M59" i="2"/>
  <c r="K59" i="2"/>
  <c r="L59" i="2" s="1"/>
  <c r="J59" i="2"/>
  <c r="I59" i="2"/>
  <c r="N58" i="2"/>
  <c r="M58" i="2"/>
  <c r="K58" i="2"/>
  <c r="J58" i="2"/>
  <c r="I58" i="2"/>
  <c r="N57" i="2"/>
  <c r="M57" i="2"/>
  <c r="K57" i="2"/>
  <c r="J57" i="2"/>
  <c r="I57" i="2"/>
  <c r="N56" i="2"/>
  <c r="M56" i="2"/>
  <c r="K56" i="2"/>
  <c r="L56" i="2" s="1"/>
  <c r="J56" i="2"/>
  <c r="I56" i="2"/>
  <c r="N55" i="2"/>
  <c r="M55" i="2"/>
  <c r="K55" i="2"/>
  <c r="L55" i="2" s="1"/>
  <c r="J55" i="2"/>
  <c r="I55" i="2"/>
  <c r="N54" i="2"/>
  <c r="M54" i="2"/>
  <c r="K54" i="2"/>
  <c r="J54" i="2"/>
  <c r="I54" i="2"/>
  <c r="N53" i="2"/>
  <c r="M53" i="2"/>
  <c r="K53" i="2"/>
  <c r="J53" i="2"/>
  <c r="I53" i="2"/>
  <c r="N52" i="2"/>
  <c r="M52" i="2"/>
  <c r="K52" i="2"/>
  <c r="L52" i="2" s="1"/>
  <c r="J52" i="2"/>
  <c r="I52" i="2"/>
  <c r="N51" i="2"/>
  <c r="M51" i="2"/>
  <c r="K51" i="2"/>
  <c r="L51" i="2" s="1"/>
  <c r="J51" i="2"/>
  <c r="I51" i="2"/>
  <c r="N50" i="2"/>
  <c r="M50" i="2"/>
  <c r="K50" i="2"/>
  <c r="J50" i="2"/>
  <c r="I50" i="2"/>
  <c r="N49" i="2"/>
  <c r="M49" i="2"/>
  <c r="K49" i="2"/>
  <c r="J49" i="2"/>
  <c r="I49" i="2"/>
  <c r="N48" i="2"/>
  <c r="M48" i="2"/>
  <c r="K48" i="2"/>
  <c r="L48" i="2" s="1"/>
  <c r="J48" i="2"/>
  <c r="I48" i="2"/>
  <c r="N47" i="2"/>
  <c r="M47" i="2"/>
  <c r="K47" i="2"/>
  <c r="L47" i="2" s="1"/>
  <c r="J47" i="2"/>
  <c r="I47" i="2"/>
  <c r="N46" i="2"/>
  <c r="M46" i="2"/>
  <c r="K46" i="2"/>
  <c r="J46" i="2"/>
  <c r="I46" i="2"/>
  <c r="N45" i="2"/>
  <c r="M45" i="2"/>
  <c r="K45" i="2"/>
  <c r="J45" i="2"/>
  <c r="I45" i="2"/>
  <c r="N44" i="2"/>
  <c r="M44" i="2"/>
  <c r="K44" i="2"/>
  <c r="L44" i="2" s="1"/>
  <c r="J44" i="2"/>
  <c r="I44" i="2"/>
  <c r="N43" i="2"/>
  <c r="M43" i="2"/>
  <c r="K43" i="2"/>
  <c r="L43" i="2" s="1"/>
  <c r="J43" i="2"/>
  <c r="I43" i="2"/>
  <c r="N42" i="2"/>
  <c r="M42" i="2"/>
  <c r="K42" i="2"/>
  <c r="J42" i="2"/>
  <c r="I42" i="2"/>
  <c r="N41" i="2"/>
  <c r="M41" i="2"/>
  <c r="K41" i="2"/>
  <c r="J41" i="2"/>
  <c r="I41" i="2"/>
  <c r="N40" i="2"/>
  <c r="M40" i="2"/>
  <c r="K40" i="2"/>
  <c r="L40" i="2" s="1"/>
  <c r="J40" i="2"/>
  <c r="I40" i="2"/>
  <c r="N39" i="2"/>
  <c r="M39" i="2"/>
  <c r="K39" i="2"/>
  <c r="L39" i="2" s="1"/>
  <c r="J39" i="2"/>
  <c r="I39" i="2"/>
  <c r="N38" i="2"/>
  <c r="M38" i="2"/>
  <c r="K38" i="2"/>
  <c r="J38" i="2"/>
  <c r="I38" i="2"/>
  <c r="N37" i="2"/>
  <c r="M37" i="2"/>
  <c r="K37" i="2"/>
  <c r="J37" i="2"/>
  <c r="I37" i="2"/>
  <c r="N36" i="2"/>
  <c r="M36" i="2"/>
  <c r="K36" i="2"/>
  <c r="L36" i="2" s="1"/>
  <c r="J36" i="2"/>
  <c r="I36" i="2"/>
  <c r="N35" i="2"/>
  <c r="M35" i="2"/>
  <c r="K35" i="2"/>
  <c r="L35" i="2" s="1"/>
  <c r="J35" i="2"/>
  <c r="I35" i="2"/>
  <c r="N34" i="2"/>
  <c r="M34" i="2"/>
  <c r="K34" i="2"/>
  <c r="J34" i="2"/>
  <c r="I34" i="2"/>
  <c r="N33" i="2"/>
  <c r="M33" i="2"/>
  <c r="K33" i="2"/>
  <c r="J33" i="2"/>
  <c r="I33" i="2"/>
  <c r="N32" i="2"/>
  <c r="M32" i="2"/>
  <c r="K32" i="2"/>
  <c r="L32" i="2" s="1"/>
  <c r="J32" i="2"/>
  <c r="I32" i="2"/>
  <c r="N31" i="2"/>
  <c r="M31" i="2"/>
  <c r="K31" i="2"/>
  <c r="L31" i="2" s="1"/>
  <c r="J31" i="2"/>
  <c r="I31" i="2"/>
  <c r="N30" i="2"/>
  <c r="M30" i="2"/>
  <c r="K30" i="2"/>
  <c r="J30" i="2"/>
  <c r="I30" i="2"/>
  <c r="N29" i="2"/>
  <c r="M29" i="2"/>
  <c r="K29" i="2"/>
  <c r="J29" i="2"/>
  <c r="I29" i="2"/>
  <c r="N28" i="2"/>
  <c r="M28" i="2"/>
  <c r="K28" i="2"/>
  <c r="L28" i="2" s="1"/>
  <c r="J28" i="2"/>
  <c r="I28" i="2"/>
  <c r="N27" i="2"/>
  <c r="M27" i="2"/>
  <c r="K27" i="2"/>
  <c r="L27" i="2" s="1"/>
  <c r="J27" i="2"/>
  <c r="I27" i="2"/>
  <c r="N26" i="2"/>
  <c r="M26" i="2"/>
  <c r="K26" i="2"/>
  <c r="J26" i="2"/>
  <c r="I26" i="2"/>
  <c r="N25" i="2"/>
  <c r="M25" i="2"/>
  <c r="K25" i="2"/>
  <c r="J25" i="2"/>
  <c r="I25" i="2"/>
  <c r="N24" i="2"/>
  <c r="M24" i="2"/>
  <c r="K24" i="2"/>
  <c r="L24" i="2" s="1"/>
  <c r="J24" i="2"/>
  <c r="I24" i="2"/>
  <c r="N23" i="2"/>
  <c r="M23" i="2"/>
  <c r="K23" i="2"/>
  <c r="L23" i="2" s="1"/>
  <c r="J23" i="2"/>
  <c r="I23" i="2"/>
  <c r="N22" i="2"/>
  <c r="M22" i="2"/>
  <c r="K22" i="2"/>
  <c r="J22" i="2"/>
  <c r="I22" i="2"/>
  <c r="N21" i="2"/>
  <c r="M21" i="2"/>
  <c r="K21" i="2"/>
  <c r="J21" i="2"/>
  <c r="I21" i="2"/>
  <c r="N20" i="2"/>
  <c r="M20" i="2"/>
  <c r="K20" i="2"/>
  <c r="L20" i="2" s="1"/>
  <c r="J20" i="2"/>
  <c r="I20" i="2"/>
  <c r="N19" i="2"/>
  <c r="M19" i="2"/>
  <c r="K19" i="2"/>
  <c r="L19" i="2" s="1"/>
  <c r="J19" i="2"/>
  <c r="I19" i="2"/>
  <c r="N18" i="2"/>
  <c r="M18" i="2"/>
  <c r="K18" i="2"/>
  <c r="J18" i="2"/>
  <c r="I18" i="2"/>
  <c r="N17" i="2"/>
  <c r="M17" i="2"/>
  <c r="K17" i="2"/>
  <c r="J17" i="2"/>
  <c r="I17" i="2"/>
  <c r="N16" i="2"/>
  <c r="M16" i="2"/>
  <c r="K16" i="2"/>
  <c r="L16" i="2" s="1"/>
  <c r="J16" i="2"/>
  <c r="I16" i="2"/>
  <c r="N15" i="2"/>
  <c r="M15" i="2"/>
  <c r="K15" i="2"/>
  <c r="L15" i="2" s="1"/>
  <c r="J15" i="2"/>
  <c r="I15" i="2"/>
  <c r="N14" i="2"/>
  <c r="M14" i="2"/>
  <c r="K14" i="2"/>
  <c r="J14" i="2"/>
  <c r="I14" i="2"/>
  <c r="N13" i="2"/>
  <c r="M13" i="2"/>
  <c r="K13" i="2"/>
  <c r="J13" i="2"/>
  <c r="I13" i="2"/>
  <c r="N12" i="2"/>
  <c r="M12" i="2"/>
  <c r="K12" i="2"/>
  <c r="L12" i="2" s="1"/>
  <c r="J12" i="2"/>
  <c r="I12" i="2"/>
  <c r="N11" i="2"/>
  <c r="M11" i="2"/>
  <c r="K11" i="2"/>
  <c r="L11" i="2" s="1"/>
  <c r="J11" i="2"/>
  <c r="I11" i="2"/>
  <c r="N10" i="2"/>
  <c r="M10" i="2"/>
  <c r="K10" i="2"/>
  <c r="J10" i="2"/>
  <c r="I10" i="2"/>
  <c r="N9" i="2"/>
  <c r="M9" i="2"/>
  <c r="K9" i="2"/>
  <c r="J9" i="2"/>
  <c r="I9" i="2"/>
  <c r="N8" i="2"/>
  <c r="M8" i="2"/>
  <c r="K8" i="2"/>
  <c r="L8" i="2" s="1"/>
  <c r="J8" i="2"/>
  <c r="I8" i="2"/>
  <c r="N7" i="2"/>
  <c r="M7" i="2"/>
  <c r="K7" i="2"/>
  <c r="L7" i="2" s="1"/>
  <c r="J7" i="2"/>
  <c r="I7" i="2"/>
  <c r="N6" i="2"/>
  <c r="M6" i="2"/>
  <c r="K6" i="2"/>
  <c r="J6" i="2"/>
  <c r="I6" i="2"/>
  <c r="N5" i="2"/>
  <c r="M5" i="2"/>
  <c r="K5" i="2"/>
  <c r="J5" i="2"/>
  <c r="I5" i="2"/>
  <c r="N4" i="2"/>
  <c r="M4" i="2"/>
  <c r="K4" i="2"/>
  <c r="L4" i="2" s="1"/>
  <c r="J4" i="2"/>
  <c r="I4" i="2"/>
  <c r="N3" i="2"/>
  <c r="M3" i="2"/>
  <c r="K3" i="2"/>
  <c r="L3" i="2" s="1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5" i="3" l="1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2" i="23"/>
  <c r="L16" i="23"/>
  <c r="L20" i="23"/>
  <c r="L24" i="23"/>
  <c r="L5" i="23"/>
  <c r="L9" i="23"/>
  <c r="L13" i="23"/>
  <c r="L17" i="23"/>
  <c r="L21" i="23"/>
  <c r="L25" i="23"/>
  <c r="L6" i="23"/>
  <c r="L10" i="23"/>
  <c r="L14" i="23"/>
  <c r="L18" i="23"/>
  <c r="L22" i="23"/>
  <c r="L26" i="23"/>
  <c r="K84" i="25"/>
  <c r="L84" i="25" s="1"/>
  <c r="L64" i="25"/>
  <c r="L37" i="25"/>
  <c r="L45" i="25"/>
  <c r="L69" i="25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<sst xmlns="http://schemas.openxmlformats.org/spreadsheetml/2006/main" count="1692" uniqueCount="359">
  <si>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</si>
  <si>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</si>
  <si>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</si>
  <si>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</si>
  <si>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</si>
  <si>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</si>
  <si>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</si>
  <si>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</si>
  <si>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</si>
  <si>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</si>
  <si>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</si>
  <si>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</si>
  <si>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</si>
  <si>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</si>
  <si>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</si>
  <si>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</si>
  <si>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</si>
  <si>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</si>
  <si>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</si>
  <si>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</si>
  <si>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</si>
  <si>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</si>
  <si>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</si>
  <si>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</si>
  <si>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</si>
  <si>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</si>
  <si>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</si>
  <si>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</si>
  <si>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</si>
  <si>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</si>
  <si>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</si>
  <si>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</si>
  <si>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</si>
  <si>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</si>
  <si>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</si>
  <si>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</si>
  <si>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</si>
  <si>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</si>
  <si>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</si>
  <si>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</si>
  <si>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</si>
  <si>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</si>
  <si>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</si>
  <si>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</si>
  <si>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</si>
  <si>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</si>
  <si>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</si>
  <si>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</si>
  <si>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</si>
  <si>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</si>
  <si>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</si>
  <si>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</si>
  <si>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</si>
  <si>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</si>
  <si>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</si>
  <si>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</si>
  <si>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</si>
  <si>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</si>
  <si>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</si>
  <si>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</si>
  <si>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</si>
  <si>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</si>
  <si>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</si>
  <si>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</si>
  <si>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</si>
  <si>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</si>
  <si>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</si>
  <si>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</si>
  <si>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</si>
  <si>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</si>
  <si>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</si>
  <si>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</si>
  <si>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</si>
  <si>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</si>
  <si>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</si>
  <si>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</si>
  <si>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</si>
  <si>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</si>
  <si>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</si>
  <si>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</si>
  <si>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</si>
  <si>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</si>
  <si>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</si>
  <si>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</si>
  <si>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</si>
  <si>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</si>
  <si>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</si>
  <si>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</si>
  <si>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</si>
  <si>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</si>
  <si>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</si>
  <si>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</si>
  <si>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</si>
  <si>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</si>
  <si>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</si>
  <si>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</si>
  <si>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</si>
  <si>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</si>
  <si>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</si>
  <si>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</si>
  <si>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</si>
  <si>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</si>
  <si>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</si>
  <si>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</si>
  <si>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</si>
  <si>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</si>
  <si>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</si>
  <si>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</si>
  <si>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</si>
  <si>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</si>
  <si>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</si>
  <si>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</si>
  <si>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</si>
  <si>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</si>
  <si>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</si>
  <si>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</si>
  <si>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</si>
  <si>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</si>
  <si>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</si>
  <si>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</si>
  <si>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</si>
  <si>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</si>
  <si>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</si>
  <si>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</si>
  <si>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</si>
  <si>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</si>
  <si>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</si>
  <si>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</si>
  <si>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</si>
  <si>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</si>
  <si>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</si>
  <si>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</si>
  <si>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</si>
  <si>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</si>
  <si>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</si>
  <si>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</si>
  <si>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</si>
  <si>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</si>
  <si>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</si>
  <si>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</si>
  <si>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</si>
  <si>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</si>
  <si>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</si>
  <si>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</si>
  <si>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</si>
  <si>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</si>
  <si>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</si>
  <si>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</si>
  <si>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</si>
  <si>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</si>
  <si>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</si>
  <si>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</si>
  <si>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</si>
  <si>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</si>
  <si>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</si>
  <si>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</si>
  <si>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</si>
  <si>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</si>
  <si>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</si>
  <si>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</si>
  <si>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</si>
  <si>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</si>
  <si>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</si>
  <si>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</si>
  <si>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</si>
  <si>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</si>
  <si>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</si>
  <si>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</si>
  <si>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</si>
  <si>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</si>
  <si>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</si>
  <si>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</si>
  <si>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</si>
  <si>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</si>
  <si>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</si>
  <si>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</si>
  <si>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</si>
  <si>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</si>
  <si>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</si>
  <si>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</si>
  <si>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</si>
  <si>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</si>
  <si>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</si>
  <si>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</si>
  <si>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</si>
  <si>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</si>
  <si>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</si>
  <si>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</si>
  <si>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</si>
  <si>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</si>
  <si>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</si>
  <si>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</si>
  <si>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</si>
  <si>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</si>
  <si>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</si>
  <si>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</si>
  <si>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</si>
  <si>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</si>
  <si>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</si>
  <si>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</si>
  <si>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</si>
  <si>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</si>
  <si>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</si>
  <si>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</si>
  <si>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</si>
  <si>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</si>
  <si>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</si>
  <si>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</si>
  <si>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</si>
  <si>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</si>
  <si>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</si>
  <si>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</si>
  <si>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</si>
  <si>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</si>
  <si>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</si>
  <si>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</si>
  <si>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</si>
  <si>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</si>
  <si>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</si>
  <si>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</si>
  <si>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</si>
  <si>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</si>
  <si>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</si>
  <si>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</si>
  <si>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</si>
  <si>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</si>
  <si>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</si>
  <si>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</si>
  <si>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</si>
  <si>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</si>
  <si>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</si>
  <si>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</si>
  <si>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</si>
  <si>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</si>
  <si>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</si>
  <si>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</si>
  <si>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</si>
  <si>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</si>
  <si>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</si>
  <si>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</si>
  <si>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</si>
  <si>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</si>
  <si>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</si>
  <si>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</si>
  <si>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</si>
  <si>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</si>
  <si>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</si>
  <si>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</si>
  <si>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</si>
  <si>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</si>
  <si>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</si>
  <si>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</si>
  <si>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</si>
  <si>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</si>
  <si>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</si>
  <si>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</si>
  <si>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</si>
  <si>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</si>
  <si>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</si>
  <si>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</si>
  <si>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</si>
  <si>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</si>
  <si>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</si>
  <si>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</si>
  <si>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</si>
  <si>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</si>
  <si>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</si>
  <si>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</si>
  <si>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</si>
  <si>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</si>
  <si>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</si>
  <si>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</si>
  <si>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</si>
  <si>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</si>
  <si>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</si>
  <si>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</si>
  <si>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</si>
  <si>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</si>
  <si>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</si>
  <si>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</si>
  <si>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</si>
  <si>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</si>
  <si>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</si>
  <si>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</si>
  <si>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</si>
  <si>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</si>
  <si>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</si>
  <si>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</si>
  <si>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</si>
  <si>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</si>
  <si>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</si>
  <si>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</si>
  <si>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</si>
  <si>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</si>
  <si>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</si>
  <si>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</si>
  <si>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</si>
  <si>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</si>
  <si>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</si>
  <si>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</si>
  <si>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</si>
  <si>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</si>
  <si>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</si>
  <si>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>İlin Payı (Kasım 2018)</t>
  </si>
  <si>
    <t xml:space="preserve">DİĞER MADENCİLİK VE TAŞ OCAKÇILIĞI  </t>
  </si>
  <si>
    <t>Başvuru Sayısındaki Değişim (Aralık 2018 - Aralık 2017)</t>
  </si>
  <si>
    <t>Başvuru Sayısındaki Fark (Aralık 2018 - Aralık 2017)</t>
  </si>
  <si>
    <t>İlin Payı (Aralık 2018)</t>
  </si>
  <si>
    <t>Ödeme Yapılan Kişi Sayısındaki Değişim (Aralık 2018 - Aralık 2017)</t>
  </si>
  <si>
    <t>Ödeme Yapılan Kişi Sayısındaki Fark (Aralık 2018 - Aralık 2017)</t>
  </si>
  <si>
    <t>Sektörün payı (Aralık 2018)</t>
  </si>
  <si>
    <t>Çalışan Sayısında Değişim (Aralık 2018 - Aralık 2017)</t>
  </si>
  <si>
    <t>Çalışan Sayısındaki Fark (Aralık 2018 - Aralık 2017)</t>
  </si>
  <si>
    <t>Artışta Sektörün Payı (%) (Aralık 2018)</t>
  </si>
  <si>
    <t>Çalışan Sayısındaki Fark (Aralık 2018- Kasım 2018)</t>
  </si>
  <si>
    <t>Çalışan Sayısındaki Fark-MA (Aralık 2018 - Kasım 2018)</t>
  </si>
  <si>
    <t>Çalışan Sayısındaki Fark (Aralık 2018 - Kasım 2018)</t>
  </si>
  <si>
    <t>Artışta İlin Payı (%) (Aralık 2018)</t>
  </si>
  <si>
    <t>Esnaf Sayısında Değişim (Aralık 2018 - Aralık 2017)</t>
  </si>
  <si>
    <t>Esnaf Sayısındaki Fark (Aralık 2018 - Aralık 2017)</t>
  </si>
  <si>
    <t>Esnaf Sayısındaki Fark (Aralık 2018 - Kasım 2018)</t>
  </si>
  <si>
    <t>Esnaf Sayısındaki Fark-MA (Aralık 2018 - Kasım 2018)</t>
  </si>
  <si>
    <t>Çiftçi Sayısında Değişim (Aralık 2018 - Aralık 2017)</t>
  </si>
  <si>
    <t>Çiftçi Sayısındaki Fark (Aralık 2018 - Aralık 2017)</t>
  </si>
  <si>
    <t>Çiftçi Sayısındaki Fark (Aralık 2018 - Kasım 2018)</t>
  </si>
  <si>
    <t>Çiftçi Sayısındaki Fark-MA (Aralık 2018 - Kasım 2018)</t>
  </si>
  <si>
    <t>İşyeri Sayısında Değişim (Aralık 2018 - Aralık 2017)</t>
  </si>
  <si>
    <t>İşyeri Sayısındaki Fark (Aralık 2018 -Aralık 2017)</t>
  </si>
  <si>
    <t>İşyeri Sayısındaki Fark (Aralık 2018 - Kasım 2018)</t>
  </si>
  <si>
    <t>İşyeri Sayısındaki Fark-MA (Aralık 2018 - Kasım 2018)</t>
  </si>
  <si>
    <t>İşyeri Sayısındaki Fark (Aralık 2018 - Aralık 2017)</t>
  </si>
  <si>
    <t>İşyeri Sayısındaki Fark-MA(Aralık 2018 - Kasım 2018)</t>
  </si>
  <si>
    <t>Sektörün Sigortalı Kadın İstihdamındaki Payı (Aralık 2018)</t>
  </si>
  <si>
    <t>Çalışan Sayısında Değişim (Aralık 2018- Aralık 2017)</t>
  </si>
  <si>
    <t>İldeki Kadın İstihdamının Toplam İstihdama Oranı (Aralık 2018)</t>
  </si>
  <si>
    <t>Kadın İstihdamındaki Değişim (Aralık 2018 - Aralık 2017)</t>
  </si>
  <si>
    <t>Kadın İstihdamındaki Fark (Aralık 2018 - Aralık 2017)</t>
  </si>
  <si>
    <t>Kadın İstihdamındaki Fark (Aralık 2018 - Kasım 2018)</t>
  </si>
  <si>
    <t>Ortalama Günlük Kazanç Değişim (Aralık 2018 - Aralık 2017)</t>
  </si>
  <si>
    <t>Ortalama Günlük Kazanç Fark (TL) (Aralık 2018 - Aralık 2017)</t>
  </si>
  <si>
    <t>Ortalama Günlük Kazanç Fark (TL) (Aralık 2018 - Kasım 2018)</t>
  </si>
  <si>
    <t>Ortalama Günlük Kazanç Fark- MA(TL) (Aralık 2018 - Kasım 2018)</t>
  </si>
  <si>
    <t>Ortalama Günlük Kazanç Fark-MA (TL) (Aralık 2018 - Kasım 2018)</t>
  </si>
  <si>
    <t>KOBİ İşyeri Sayısı Değişim (Aralık 2018 - Aralık 2017)</t>
  </si>
  <si>
    <t>KOBİ İşyeri Sayısı Fark (Aralık 2018 - Aralık 2017)</t>
  </si>
  <si>
    <t>KOBİ İşyeri Sayısı Fark (Aralık 2018 - Kasım 2018)</t>
  </si>
  <si>
    <t>KOBİ İşyeri Sayısı Fark- MA (Aralık 2018 - Kasım 2018)</t>
  </si>
  <si>
    <t>KOBİ İşyeri Sektör Değişim (Aralık 2018 - Aralık 2017)</t>
  </si>
  <si>
    <t>KOBİ İşyeri Sektör Fark (Aralık 2018 - Aralık 2017)</t>
  </si>
  <si>
    <t>KOBİ İşyeri Sektör Fark (Aralık 2018 - Kasım 2018)</t>
  </si>
  <si>
    <t>KOBİ İşyeri Sektör Fark- MA (Aralık 2018 - Kasım 2018)</t>
  </si>
  <si>
    <t>KOBİ Sigortalı Sayısı Değişim ( Aralık 2018 - Aralık 2017)</t>
  </si>
  <si>
    <t>KOBİ Sigortalı Sayısı Fark (Aralık 2018 - Aralık 2017)</t>
  </si>
  <si>
    <t>KOBİ Sigortalı Sayısı Fark (Aralık 2018 - Kasım 2018)</t>
  </si>
  <si>
    <t>KOBİ Sigortalı Sayısı Fark- MA (Aralık 2018 - Kasım 2018)</t>
  </si>
  <si>
    <t>KOBİ Sigortalı Sektör Değişim (Aralık 2018 - Aralık 2017)</t>
  </si>
  <si>
    <t>KOBİ Sigortalı Sektör Fark (Aralık 2018 - Aralık 2017)</t>
  </si>
  <si>
    <t>KOBİ Sigortalı Sektör Fark- MA (Aralık 2018 - Kasım 2018)</t>
  </si>
  <si>
    <t>KOBİ Sigortalı Sektör Fark (Aralık 2018 - Kasım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</si>
</sst>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3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166" fontId="14" fillId="0" borderId="0" xfId="3" applyNumberFormat="1" applyFont="1" applyFill="1" applyBorder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3" fontId="0" fillId="0" borderId="0" xfId="0" applyNumberFormat="1" applyFont="1" applyFill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I130"/>
  <sheetViews>
    <sheetView zoomScaleNormal="100" workbookViewId="0">
      <pane ySplit="1" topLeftCell="A20" activePane="bottomLeft" state="frozen"/>
      <selection pane="bottomLeft" activeCell="S26" sqref="S26"/>
    </sheetView>
  </sheetViews>
  <sheetFormatPr defaultColWidth="8.85546875" defaultRowHeight="15"/>
  <cols>
    <col min="1" max="1" width="9.140625" style="5" customWidth="1"/>
    <col min="2" max="2" width="17.7109375" style="5" bestFit="1" customWidth="1"/>
    <col min="3" max="3" width="11.5703125" style="5" bestFit="1" customWidth="1"/>
    <col min="4" max="6" width="17.7109375" style="5" bestFit="1" customWidth="1"/>
    <col min="7" max="7" width="18" style="5" customWidth="1"/>
    <col min="8" max="8" width="17.7109375" style="5" bestFit="1" customWidth="1"/>
    <col min="9" max="9" width="11.42578125" style="5" bestFit="1" customWidth="1"/>
    <col min="10" max="10" width="9.85546875" style="5" bestFit="1" customWidth="1"/>
    <col min="11" max="11" width="9.140625" style="5" bestFit="1" customWidth="1"/>
    <col min="12" max="16384" width="8.85546875" style="5"/>
  </cols>
  <sheetData>
    <row r="1" spans="1:35">
      <c r="A1" s="24" t="s">
        <v>0</v>
      </c>
      <c r="B1" s="26" t="s">
        <v>255</v>
      </c>
      <c r="C1" s="26" t="s">
        <v>256</v>
      </c>
      <c r="D1" s="26" t="s">
        <v>261</v>
      </c>
      <c r="E1" s="27" t="s">
        <v>282</v>
      </c>
      <c r="F1" s="26" t="s">
        <v>259</v>
      </c>
      <c r="G1" s="28" t="s">
        <v>260</v>
      </c>
      <c r="H1" s="26" t="s">
        <v>258</v>
      </c>
      <c r="I1" s="29" t="s">
        <v>257</v>
      </c>
    </row>
    <row r="2" spans="1:35">
      <c r="A2" s="31">
        <v>39722</v>
      </c>
      <c r="B2" s="35">
        <v>9119936</v>
      </c>
      <c r="C2" s="33">
        <f>(B2/$B$2)*100</f>
        <v>100</v>
      </c>
      <c r="D2" s="35">
        <v>1910373</v>
      </c>
      <c r="E2" s="33">
        <f t="shared" ref="E2:E65" si="0">(D2/$D$2)*100</f>
        <v>100</v>
      </c>
      <c r="F2" s="35">
        <v>1137405</v>
      </c>
      <c r="G2" s="33">
        <f>(F2/$F$2)*100</f>
        <v>100</v>
      </c>
      <c r="H2" s="35">
        <v>2187772</v>
      </c>
      <c r="I2" s="34">
        <f>(H2/$H$2)*100</f>
        <v>100</v>
      </c>
      <c r="J2" s="6"/>
      <c r="K2" s="14"/>
    </row>
    <row r="3" spans="1:35">
      <c r="A3" s="31">
        <v>39753</v>
      </c>
      <c r="B3" s="35">
        <v>9022823</v>
      </c>
      <c r="C3" s="33">
        <f t="shared" ref="C3:C66" si="1">(B3/$B$2)*100</f>
        <v>98.935157001101757</v>
      </c>
      <c r="D3" s="35">
        <v>1911654</v>
      </c>
      <c r="E3" s="33">
        <f t="shared" si="0"/>
        <v>100.06705496779948</v>
      </c>
      <c r="F3" s="35">
        <v>1140518</v>
      </c>
      <c r="G3" s="33">
        <f t="shared" ref="G3:G66" si="2">(F3/$F$2)*100</f>
        <v>100.27369318756291</v>
      </c>
      <c r="H3" s="35">
        <v>2199425</v>
      </c>
      <c r="I3" s="34">
        <f t="shared" ref="I3:I66" si="3">(H3/$H$2)*100</f>
        <v>100.53264234115804</v>
      </c>
      <c r="J3" s="6"/>
      <c r="K3" s="14"/>
    </row>
    <row r="4" spans="1:35">
      <c r="A4" s="31">
        <v>39783</v>
      </c>
      <c r="B4" s="35">
        <v>8802989</v>
      </c>
      <c r="C4" s="33">
        <f t="shared" si="1"/>
        <v>96.524679559154805</v>
      </c>
      <c r="D4" s="35">
        <v>1897864</v>
      </c>
      <c r="E4" s="33">
        <f t="shared" si="0"/>
        <v>99.345206407335112</v>
      </c>
      <c r="F4" s="35">
        <v>1141467</v>
      </c>
      <c r="G4" s="33">
        <f t="shared" si="2"/>
        <v>100.35712872723437</v>
      </c>
      <c r="H4" s="35">
        <v>2205676</v>
      </c>
      <c r="I4" s="34">
        <f t="shared" si="3"/>
        <v>100.81836681336081</v>
      </c>
      <c r="J4" s="6"/>
      <c r="K4" s="14"/>
    </row>
    <row r="5" spans="1:35">
      <c r="A5" s="31">
        <v>39814</v>
      </c>
      <c r="B5" s="35">
        <v>8481011</v>
      </c>
      <c r="C5" s="33">
        <f t="shared" si="1"/>
        <v>92.994194257503565</v>
      </c>
      <c r="D5" s="35">
        <v>1912296</v>
      </c>
      <c r="E5" s="33">
        <f t="shared" si="0"/>
        <v>100.10066097039687</v>
      </c>
      <c r="F5" s="35">
        <v>1144082</v>
      </c>
      <c r="G5" s="33">
        <f t="shared" si="2"/>
        <v>100.58703803834166</v>
      </c>
      <c r="H5" s="35">
        <v>2208984</v>
      </c>
      <c r="I5" s="34">
        <f t="shared" si="3"/>
        <v>100.96957086935933</v>
      </c>
      <c r="J5" s="6"/>
      <c r="K5" s="14"/>
    </row>
    <row r="6" spans="1:35">
      <c r="A6" s="31">
        <v>39845</v>
      </c>
      <c r="B6" s="35">
        <v>8362290</v>
      </c>
      <c r="C6" s="33">
        <f t="shared" si="1"/>
        <v>91.692419771366815</v>
      </c>
      <c r="D6" s="35">
        <v>1918636</v>
      </c>
      <c r="E6" s="33">
        <f t="shared" si="0"/>
        <v>100.43253333249579</v>
      </c>
      <c r="F6" s="35">
        <v>1146634</v>
      </c>
      <c r="G6" s="33">
        <f t="shared" si="2"/>
        <v>100.81140842531904</v>
      </c>
      <c r="H6" s="35">
        <v>2213460</v>
      </c>
      <c r="I6" s="34">
        <f t="shared" si="3"/>
        <v>101.17416257269953</v>
      </c>
      <c r="J6" s="6"/>
      <c r="K6" s="14"/>
    </row>
    <row r="7" spans="1:35">
      <c r="A7" s="31">
        <v>39873</v>
      </c>
      <c r="B7" s="35">
        <v>8410234</v>
      </c>
      <c r="C7" s="33">
        <f t="shared" si="1"/>
        <v>92.218125214913798</v>
      </c>
      <c r="D7" s="35">
        <v>1916016</v>
      </c>
      <c r="E7" s="33">
        <f t="shared" si="0"/>
        <v>100.29538734058741</v>
      </c>
      <c r="F7" s="35">
        <v>1150295</v>
      </c>
      <c r="G7" s="33">
        <f t="shared" si="2"/>
        <v>101.13328146086926</v>
      </c>
      <c r="H7" s="35">
        <v>2279020</v>
      </c>
      <c r="I7" s="34">
        <f t="shared" si="3"/>
        <v>104.17081853136432</v>
      </c>
      <c r="J7" s="6"/>
      <c r="K7" s="14"/>
    </row>
    <row r="8" spans="1:35">
      <c r="A8" s="31">
        <v>39904</v>
      </c>
      <c r="B8" s="35">
        <v>8503053</v>
      </c>
      <c r="C8" s="33">
        <f t="shared" si="1"/>
        <v>93.235884550067013</v>
      </c>
      <c r="D8" s="35">
        <v>1931510</v>
      </c>
      <c r="E8" s="33">
        <f t="shared" si="0"/>
        <v>101.10643314159067</v>
      </c>
      <c r="F8" s="35">
        <v>1149546</v>
      </c>
      <c r="G8" s="33">
        <f t="shared" si="2"/>
        <v>101.06742980732457</v>
      </c>
      <c r="H8" s="35">
        <v>2271908</v>
      </c>
      <c r="I8" s="34">
        <f t="shared" si="3"/>
        <v>103.84573895268794</v>
      </c>
      <c r="J8" s="6"/>
      <c r="K8" s="14"/>
    </row>
    <row r="9" spans="1:35">
      <c r="A9" s="31">
        <v>39934</v>
      </c>
      <c r="B9" s="35">
        <v>8674726</v>
      </c>
      <c r="C9" s="33">
        <f t="shared" si="1"/>
        <v>95.118277145804527</v>
      </c>
      <c r="D9" s="35">
        <v>1945342</v>
      </c>
      <c r="E9" s="33">
        <f t="shared" si="0"/>
        <v>101.83048022558945</v>
      </c>
      <c r="F9" s="35">
        <v>1153672</v>
      </c>
      <c r="G9" s="33">
        <f t="shared" si="2"/>
        <v>101.4301853781195</v>
      </c>
      <c r="H9" s="35">
        <v>2270276</v>
      </c>
      <c r="I9" s="34">
        <f t="shared" si="3"/>
        <v>103.77114251393655</v>
      </c>
      <c r="J9" s="6"/>
      <c r="K9" s="14"/>
    </row>
    <row r="10" spans="1:35">
      <c r="A10" s="31">
        <v>39965</v>
      </c>
      <c r="B10" s="35">
        <v>8922743</v>
      </c>
      <c r="C10" s="33">
        <f t="shared" si="1"/>
        <v>97.837780879164058</v>
      </c>
      <c r="D10" s="35">
        <v>1894680</v>
      </c>
      <c r="E10" s="33">
        <f t="shared" si="0"/>
        <v>99.178537385107518</v>
      </c>
      <c r="F10" s="35">
        <v>1158562</v>
      </c>
      <c r="G10" s="33">
        <f t="shared" si="2"/>
        <v>101.86011139391861</v>
      </c>
      <c r="H10" s="35">
        <v>2271485</v>
      </c>
      <c r="I10" s="34">
        <f t="shared" si="3"/>
        <v>103.82640421396745</v>
      </c>
      <c r="J10" s="6"/>
      <c r="K10" s="14"/>
    </row>
    <row r="11" spans="1:35">
      <c r="A11" s="31">
        <v>39995</v>
      </c>
      <c r="B11" s="35">
        <v>9013349</v>
      </c>
      <c r="C11" s="33">
        <f t="shared" si="1"/>
        <v>98.831274693155748</v>
      </c>
      <c r="D11" s="35">
        <v>1830370</v>
      </c>
      <c r="E11" s="33">
        <f t="shared" si="0"/>
        <v>95.812179087539448</v>
      </c>
      <c r="F11" s="35">
        <v>1049015</v>
      </c>
      <c r="G11" s="33">
        <f t="shared" si="2"/>
        <v>92.228801526281316</v>
      </c>
      <c r="H11" s="35">
        <v>2260614</v>
      </c>
      <c r="I11" s="34">
        <f t="shared" si="3"/>
        <v>103.32950599971112</v>
      </c>
      <c r="J11" s="6"/>
      <c r="K11" s="14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>
      <c r="A12" s="31">
        <v>40026</v>
      </c>
      <c r="B12" s="35">
        <v>8977653</v>
      </c>
      <c r="C12" s="33">
        <f t="shared" si="1"/>
        <v>98.439868437673255</v>
      </c>
      <c r="D12" s="35">
        <v>1786003</v>
      </c>
      <c r="E12" s="33">
        <f t="shared" si="0"/>
        <v>93.489753048226703</v>
      </c>
      <c r="F12" s="35">
        <v>1053385</v>
      </c>
      <c r="G12" s="33">
        <f t="shared" si="2"/>
        <v>92.613009438150883</v>
      </c>
      <c r="H12" s="35">
        <v>2248048</v>
      </c>
      <c r="I12" s="34">
        <f t="shared" si="3"/>
        <v>102.75513170476631</v>
      </c>
      <c r="J12" s="6"/>
      <c r="K12" s="14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</row>
    <row r="13" spans="1:35">
      <c r="A13" s="31">
        <v>40057</v>
      </c>
      <c r="B13" s="35">
        <v>8950211</v>
      </c>
      <c r="C13" s="33">
        <f t="shared" si="1"/>
        <v>98.138967203278611</v>
      </c>
      <c r="D13" s="35">
        <v>1820914</v>
      </c>
      <c r="E13" s="33">
        <f t="shared" si="0"/>
        <v>95.317197217506731</v>
      </c>
      <c r="F13" s="35">
        <v>1059182</v>
      </c>
      <c r="G13" s="33">
        <f t="shared" si="2"/>
        <v>93.122678377534825</v>
      </c>
      <c r="H13" s="35">
        <v>2262750</v>
      </c>
      <c r="I13" s="34">
        <f t="shared" si="3"/>
        <v>103.42713957395927</v>
      </c>
      <c r="J13" s="6"/>
      <c r="K13" s="14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35">
      <c r="A14" s="31">
        <v>40087</v>
      </c>
      <c r="B14" s="35">
        <v>9046769</v>
      </c>
      <c r="C14" s="33">
        <f t="shared" si="1"/>
        <v>99.197724633155318</v>
      </c>
      <c r="D14" s="35">
        <v>1831341</v>
      </c>
      <c r="E14" s="33">
        <f t="shared" si="0"/>
        <v>95.863006857823052</v>
      </c>
      <c r="F14" s="35">
        <v>1061647</v>
      </c>
      <c r="G14" s="33">
        <f t="shared" si="2"/>
        <v>93.339399774047067</v>
      </c>
      <c r="H14" s="35">
        <v>2279402</v>
      </c>
      <c r="I14" s="34">
        <f t="shared" si="3"/>
        <v>104.1882792173956</v>
      </c>
      <c r="J14" s="6"/>
      <c r="K14" s="14"/>
    </row>
    <row r="15" spans="1:35">
      <c r="A15" s="31">
        <v>40118</v>
      </c>
      <c r="B15" s="35">
        <v>8975981</v>
      </c>
      <c r="C15" s="33">
        <f t="shared" si="1"/>
        <v>98.42153497568404</v>
      </c>
      <c r="D15" s="35">
        <v>1833978</v>
      </c>
      <c r="E15" s="33">
        <f t="shared" si="0"/>
        <v>96.001042728304881</v>
      </c>
      <c r="F15" s="35">
        <v>1066653</v>
      </c>
      <c r="G15" s="33">
        <f t="shared" si="2"/>
        <v>93.779524443799701</v>
      </c>
      <c r="H15" s="35">
        <v>2266276</v>
      </c>
      <c r="I15" s="34">
        <f t="shared" si="3"/>
        <v>103.58830810523216</v>
      </c>
      <c r="J15" s="6"/>
      <c r="K15" s="14"/>
    </row>
    <row r="16" spans="1:35">
      <c r="A16" s="31">
        <v>40148</v>
      </c>
      <c r="B16" s="35">
        <v>9030202</v>
      </c>
      <c r="C16" s="33">
        <f t="shared" si="1"/>
        <v>99.016067656615135</v>
      </c>
      <c r="D16" s="35">
        <v>1832133</v>
      </c>
      <c r="E16" s="33">
        <f t="shared" si="0"/>
        <v>95.904464730186206</v>
      </c>
      <c r="F16" s="35">
        <v>1016692</v>
      </c>
      <c r="G16" s="33">
        <f t="shared" si="2"/>
        <v>89.386981769906058</v>
      </c>
      <c r="H16" s="35">
        <v>2241418</v>
      </c>
      <c r="I16" s="34">
        <f t="shared" si="3"/>
        <v>102.4520836723388</v>
      </c>
      <c r="J16" s="6"/>
      <c r="K16" s="14"/>
    </row>
    <row r="17" spans="1:11">
      <c r="A17" s="31">
        <v>40179</v>
      </c>
      <c r="B17" s="35">
        <v>8874966</v>
      </c>
      <c r="C17" s="33">
        <f t="shared" si="1"/>
        <v>97.31390658881817</v>
      </c>
      <c r="D17" s="35">
        <v>1829450</v>
      </c>
      <c r="E17" s="33">
        <f t="shared" si="0"/>
        <v>95.76402095297621</v>
      </c>
      <c r="F17" s="35">
        <v>1023665</v>
      </c>
      <c r="G17" s="33">
        <f t="shared" si="2"/>
        <v>90.000043959715313</v>
      </c>
      <c r="H17" s="35">
        <v>2224741</v>
      </c>
      <c r="I17" s="34">
        <f t="shared" si="3"/>
        <v>101.68980131384806</v>
      </c>
      <c r="J17" s="6"/>
      <c r="K17" s="14"/>
    </row>
    <row r="18" spans="1:11">
      <c r="A18" s="31">
        <v>40210</v>
      </c>
      <c r="B18" s="35">
        <v>8900113</v>
      </c>
      <c r="C18" s="33">
        <f t="shared" si="1"/>
        <v>97.589643172934544</v>
      </c>
      <c r="D18" s="35">
        <v>1836308</v>
      </c>
      <c r="E18" s="33">
        <f t="shared" si="0"/>
        <v>96.123008438666176</v>
      </c>
      <c r="F18" s="35">
        <v>1036251</v>
      </c>
      <c r="G18" s="33">
        <f t="shared" si="2"/>
        <v>91.106597913671919</v>
      </c>
      <c r="H18" s="35">
        <v>2232394</v>
      </c>
      <c r="I18" s="34">
        <f t="shared" si="3"/>
        <v>102.03960924630171</v>
      </c>
      <c r="J18" s="6"/>
      <c r="K18" s="14"/>
    </row>
    <row r="19" spans="1:11">
      <c r="A19" s="31">
        <v>40238</v>
      </c>
      <c r="B19" s="35">
        <v>9136036</v>
      </c>
      <c r="C19" s="33">
        <f t="shared" si="1"/>
        <v>100.17653632657071</v>
      </c>
      <c r="D19" s="35">
        <v>1836519</v>
      </c>
      <c r="E19" s="33">
        <f t="shared" si="0"/>
        <v>96.134053402136658</v>
      </c>
      <c r="F19" s="35">
        <v>1044023</v>
      </c>
      <c r="G19" s="33">
        <f t="shared" si="2"/>
        <v>91.789907728557552</v>
      </c>
      <c r="H19" s="35">
        <v>2233661</v>
      </c>
      <c r="I19" s="34">
        <f t="shared" si="3"/>
        <v>102.09752204525884</v>
      </c>
      <c r="J19" s="6"/>
      <c r="K19" s="14"/>
    </row>
    <row r="20" spans="1:11">
      <c r="A20" s="31">
        <v>40269</v>
      </c>
      <c r="B20" s="35">
        <v>9361665</v>
      </c>
      <c r="C20" s="33">
        <f t="shared" si="1"/>
        <v>102.65055588109391</v>
      </c>
      <c r="D20" s="35">
        <v>1840882</v>
      </c>
      <c r="E20" s="33">
        <f t="shared" si="0"/>
        <v>96.362438120723027</v>
      </c>
      <c r="F20" s="35">
        <v>1049270</v>
      </c>
      <c r="G20" s="33">
        <f t="shared" si="2"/>
        <v>92.251220981092928</v>
      </c>
      <c r="H20" s="35">
        <v>2228659</v>
      </c>
      <c r="I20" s="34">
        <f t="shared" si="3"/>
        <v>101.86888761717401</v>
      </c>
      <c r="J20" s="6"/>
      <c r="K20" s="14"/>
    </row>
    <row r="21" spans="1:11">
      <c r="A21" s="31">
        <v>40299</v>
      </c>
      <c r="B21" s="35">
        <v>9604589</v>
      </c>
      <c r="C21" s="33">
        <f t="shared" si="1"/>
        <v>105.31421492431525</v>
      </c>
      <c r="D21" s="35">
        <v>1850444</v>
      </c>
      <c r="E21" s="33">
        <f t="shared" si="0"/>
        <v>96.862968645390197</v>
      </c>
      <c r="F21" s="35">
        <v>1047511</v>
      </c>
      <c r="G21" s="33">
        <f t="shared" si="2"/>
        <v>92.096570702608133</v>
      </c>
      <c r="H21" s="35">
        <v>2220134</v>
      </c>
      <c r="I21" s="34">
        <f t="shared" si="3"/>
        <v>101.47922178362279</v>
      </c>
      <c r="J21" s="6"/>
      <c r="K21" s="14"/>
    </row>
    <row r="22" spans="1:11">
      <c r="A22" s="31">
        <v>40330</v>
      </c>
      <c r="B22" s="35">
        <v>9743072</v>
      </c>
      <c r="C22" s="33">
        <f t="shared" si="1"/>
        <v>106.83267952757562</v>
      </c>
      <c r="D22" s="35">
        <v>1849129</v>
      </c>
      <c r="E22" s="33">
        <f t="shared" si="0"/>
        <v>96.794133920443798</v>
      </c>
      <c r="F22" s="35">
        <v>1054916</v>
      </c>
      <c r="G22" s="33">
        <f t="shared" si="2"/>
        <v>92.747614086451179</v>
      </c>
      <c r="H22" s="35">
        <v>2250200</v>
      </c>
      <c r="I22" s="34">
        <f t="shared" si="3"/>
        <v>102.85349661664927</v>
      </c>
      <c r="J22" s="6"/>
      <c r="K22" s="14"/>
    </row>
    <row r="23" spans="1:11">
      <c r="A23" s="31">
        <v>40360</v>
      </c>
      <c r="B23" s="35">
        <v>9976855</v>
      </c>
      <c r="C23" s="33">
        <f t="shared" si="1"/>
        <v>109.39610760426388</v>
      </c>
      <c r="D23" s="35">
        <v>1859828.0926363636</v>
      </c>
      <c r="E23" s="33">
        <f t="shared" si="0"/>
        <v>97.354186467059762</v>
      </c>
      <c r="F23" s="35">
        <v>1068099</v>
      </c>
      <c r="G23" s="33">
        <f t="shared" si="2"/>
        <v>93.906655940496137</v>
      </c>
      <c r="H23" s="35">
        <v>2238882</v>
      </c>
      <c r="I23" s="34">
        <f t="shared" si="3"/>
        <v>102.33616665722023</v>
      </c>
      <c r="J23" s="6"/>
      <c r="K23" s="14"/>
    </row>
    <row r="24" spans="1:11">
      <c r="A24" s="31">
        <v>40391</v>
      </c>
      <c r="B24" s="35">
        <v>9937919</v>
      </c>
      <c r="C24" s="33">
        <f t="shared" si="1"/>
        <v>108.96917478368269</v>
      </c>
      <c r="D24" s="35">
        <v>1861234</v>
      </c>
      <c r="E24" s="33">
        <f t="shared" si="0"/>
        <v>97.427779810539619</v>
      </c>
      <c r="F24" s="35">
        <v>1075781</v>
      </c>
      <c r="G24" s="33">
        <f t="shared" si="2"/>
        <v>94.582053006624733</v>
      </c>
      <c r="H24" s="35">
        <v>2244534</v>
      </c>
      <c r="I24" s="34">
        <f t="shared" si="3"/>
        <v>102.59451167671952</v>
      </c>
      <c r="J24" s="6"/>
      <c r="K24" s="14"/>
    </row>
    <row r="25" spans="1:11">
      <c r="A25" s="31">
        <v>40422</v>
      </c>
      <c r="B25" s="35">
        <v>9959685</v>
      </c>
      <c r="C25" s="33">
        <f t="shared" si="1"/>
        <v>109.20783873921923</v>
      </c>
      <c r="D25" s="35">
        <v>1817693.7794000001</v>
      </c>
      <c r="E25" s="33">
        <f t="shared" si="0"/>
        <v>95.14863219905223</v>
      </c>
      <c r="F25" s="35">
        <v>1083929</v>
      </c>
      <c r="G25" s="33">
        <f t="shared" si="2"/>
        <v>95.298420527428661</v>
      </c>
      <c r="H25" s="35">
        <v>2246537</v>
      </c>
      <c r="I25" s="34">
        <f t="shared" si="3"/>
        <v>102.68606600687824</v>
      </c>
      <c r="J25" s="6"/>
      <c r="K25" s="14"/>
    </row>
    <row r="26" spans="1:11">
      <c r="A26" s="31">
        <v>40452</v>
      </c>
      <c r="B26" s="35">
        <v>9992591</v>
      </c>
      <c r="C26" s="33">
        <f t="shared" si="1"/>
        <v>109.56865267475561</v>
      </c>
      <c r="D26" s="35">
        <v>1824281.3330515001</v>
      </c>
      <c r="E26" s="33">
        <f t="shared" si="0"/>
        <v>95.493462954695246</v>
      </c>
      <c r="F26" s="35">
        <v>1089543</v>
      </c>
      <c r="G26" s="33">
        <f t="shared" si="2"/>
        <v>95.792000211006638</v>
      </c>
      <c r="H26" s="35">
        <v>2263441</v>
      </c>
      <c r="I26" s="34">
        <f t="shared" si="3"/>
        <v>103.45872421806294</v>
      </c>
      <c r="J26" s="6"/>
      <c r="K26" s="14"/>
    </row>
    <row r="27" spans="1:11">
      <c r="A27" s="31">
        <v>40483</v>
      </c>
      <c r="B27" s="35">
        <v>9914876</v>
      </c>
      <c r="C27" s="33">
        <f t="shared" si="1"/>
        <v>108.71650853690203</v>
      </c>
      <c r="D27" s="35">
        <v>1832451.5024645755</v>
      </c>
      <c r="E27" s="33">
        <f t="shared" si="0"/>
        <v>95.921136995998964</v>
      </c>
      <c r="F27" s="35">
        <v>1095643</v>
      </c>
      <c r="G27" s="33">
        <f t="shared" si="2"/>
        <v>96.328308737872618</v>
      </c>
      <c r="H27" s="35">
        <v>2260299</v>
      </c>
      <c r="I27" s="34">
        <f t="shared" si="3"/>
        <v>103.31510779002566</v>
      </c>
      <c r="J27" s="6"/>
      <c r="K27" s="14"/>
    </row>
    <row r="28" spans="1:11">
      <c r="A28" s="31">
        <v>40513</v>
      </c>
      <c r="B28" s="35">
        <v>10030810</v>
      </c>
      <c r="C28" s="33">
        <f t="shared" si="1"/>
        <v>109.98772359806033</v>
      </c>
      <c r="D28" s="35">
        <v>1862191.7550279992</v>
      </c>
      <c r="E28" s="33">
        <f t="shared" si="0"/>
        <v>97.477914262188548</v>
      </c>
      <c r="F28" s="35">
        <v>1101131</v>
      </c>
      <c r="G28" s="33">
        <f t="shared" si="2"/>
        <v>96.810810573190736</v>
      </c>
      <c r="H28" s="35">
        <v>2282511</v>
      </c>
      <c r="I28" s="34">
        <f t="shared" si="3"/>
        <v>104.33038726156107</v>
      </c>
      <c r="J28" s="6"/>
      <c r="K28" s="14"/>
    </row>
    <row r="29" spans="1:11">
      <c r="A29" s="31">
        <v>40544</v>
      </c>
      <c r="B29" s="35">
        <v>9960858</v>
      </c>
      <c r="C29" s="33">
        <f t="shared" si="1"/>
        <v>109.22070067158367</v>
      </c>
      <c r="D29" s="35">
        <v>1876534.0000000005</v>
      </c>
      <c r="E29" s="33">
        <f t="shared" si="0"/>
        <v>98.228670526645871</v>
      </c>
      <c r="F29" s="35">
        <v>1115031</v>
      </c>
      <c r="G29" s="33">
        <f t="shared" si="2"/>
        <v>98.032890659000088</v>
      </c>
      <c r="H29" s="35">
        <v>2287486</v>
      </c>
      <c r="I29" s="34">
        <f t="shared" si="3"/>
        <v>104.55778755738716</v>
      </c>
      <c r="J29" s="6"/>
      <c r="K29" s="14"/>
    </row>
    <row r="30" spans="1:11">
      <c r="A30" s="31">
        <v>40575</v>
      </c>
      <c r="B30" s="35">
        <v>9970036</v>
      </c>
      <c r="C30" s="33">
        <f t="shared" si="1"/>
        <v>109.32133734271821</v>
      </c>
      <c r="D30" s="35">
        <v>1883401.7738148256</v>
      </c>
      <c r="E30" s="33">
        <f t="shared" si="0"/>
        <v>98.588169630476642</v>
      </c>
      <c r="F30" s="35">
        <v>1144364</v>
      </c>
      <c r="G30" s="33">
        <f t="shared" si="2"/>
        <v>100.61183131778037</v>
      </c>
      <c r="H30" s="35">
        <v>2301439</v>
      </c>
      <c r="I30" s="34">
        <f t="shared" si="3"/>
        <v>105.19555968355021</v>
      </c>
      <c r="J30" s="6"/>
      <c r="K30" s="14"/>
    </row>
    <row r="31" spans="1:11">
      <c r="A31" s="31">
        <v>40603</v>
      </c>
      <c r="B31" s="35">
        <v>10252034</v>
      </c>
      <c r="C31" s="33">
        <f t="shared" si="1"/>
        <v>112.41344237503421</v>
      </c>
      <c r="D31" s="35">
        <v>1901118.7959576449</v>
      </c>
      <c r="E31" s="33">
        <f t="shared" si="0"/>
        <v>99.515581300491846</v>
      </c>
      <c r="F31" s="35">
        <v>1157888</v>
      </c>
      <c r="G31" s="33">
        <f t="shared" si="2"/>
        <v>101.80085369767144</v>
      </c>
      <c r="H31" s="35">
        <v>2306478</v>
      </c>
      <c r="I31" s="34">
        <f t="shared" si="3"/>
        <v>105.42588532991554</v>
      </c>
      <c r="J31" s="6"/>
      <c r="K31" s="14"/>
    </row>
    <row r="32" spans="1:11">
      <c r="A32" s="31">
        <v>40634</v>
      </c>
      <c r="B32" s="35">
        <v>10511792</v>
      </c>
      <c r="C32" s="33">
        <f t="shared" si="1"/>
        <v>115.26168604691962</v>
      </c>
      <c r="D32" s="35">
        <v>1906281.7196028521</v>
      </c>
      <c r="E32" s="33">
        <f t="shared" si="0"/>
        <v>99.785838660976268</v>
      </c>
      <c r="F32" s="35">
        <v>1195761</v>
      </c>
      <c r="G32" s="33">
        <f t="shared" si="2"/>
        <v>105.13062629406411</v>
      </c>
      <c r="H32" s="35">
        <v>2305863</v>
      </c>
      <c r="I32" s="34">
        <f t="shared" si="3"/>
        <v>105.39777453957726</v>
      </c>
      <c r="J32" s="6"/>
      <c r="K32" s="14"/>
    </row>
    <row r="33" spans="1:11">
      <c r="A33" s="31">
        <v>40664</v>
      </c>
      <c r="B33" s="35">
        <v>10771209</v>
      </c>
      <c r="C33" s="33">
        <f t="shared" si="1"/>
        <v>118.10619065747829</v>
      </c>
      <c r="D33" s="35">
        <v>1885039.9718485156</v>
      </c>
      <c r="E33" s="33">
        <f t="shared" si="0"/>
        <v>98.673922414550219</v>
      </c>
      <c r="F33" s="35">
        <v>1218210</v>
      </c>
      <c r="G33" s="33">
        <f t="shared" si="2"/>
        <v>107.10432959236155</v>
      </c>
      <c r="H33" s="35">
        <v>2312096</v>
      </c>
      <c r="I33" s="34">
        <f t="shared" si="3"/>
        <v>105.68267625694085</v>
      </c>
      <c r="J33" s="6"/>
      <c r="K33" s="14"/>
    </row>
    <row r="34" spans="1:11">
      <c r="A34" s="31">
        <v>40695</v>
      </c>
      <c r="B34" s="35">
        <v>11045909</v>
      </c>
      <c r="C34" s="33">
        <f t="shared" si="1"/>
        <v>121.1182731984084</v>
      </c>
      <c r="D34" s="35">
        <v>1889623.9999999995</v>
      </c>
      <c r="E34" s="33">
        <f t="shared" si="0"/>
        <v>98.913877028203373</v>
      </c>
      <c r="F34" s="35">
        <v>1199684</v>
      </c>
      <c r="G34" s="33">
        <f t="shared" si="2"/>
        <v>105.47553422044038</v>
      </c>
      <c r="H34" s="35">
        <v>2370551</v>
      </c>
      <c r="I34" s="34">
        <f t="shared" si="3"/>
        <v>108.3545725971445</v>
      </c>
      <c r="J34" s="6"/>
      <c r="K34" s="14"/>
    </row>
    <row r="35" spans="1:11">
      <c r="A35" s="31">
        <v>40725</v>
      </c>
      <c r="B35" s="35">
        <v>11112453</v>
      </c>
      <c r="C35" s="33">
        <f t="shared" si="1"/>
        <v>121.84792744159607</v>
      </c>
      <c r="D35" s="35">
        <v>1868398.0000000002</v>
      </c>
      <c r="E35" s="33">
        <f t="shared" si="0"/>
        <v>97.802785110551724</v>
      </c>
      <c r="F35" s="35">
        <v>1184844</v>
      </c>
      <c r="G35" s="33">
        <f t="shared" si="2"/>
        <v>104.1708098698353</v>
      </c>
      <c r="H35" s="35">
        <v>2376533</v>
      </c>
      <c r="I35" s="34">
        <f t="shared" si="3"/>
        <v>108.62800145536188</v>
      </c>
      <c r="J35" s="6"/>
      <c r="K35" s="14"/>
    </row>
    <row r="36" spans="1:11">
      <c r="A36" s="31">
        <v>40756</v>
      </c>
      <c r="B36" s="35">
        <v>10886860</v>
      </c>
      <c r="C36" s="33">
        <f t="shared" si="1"/>
        <v>119.37430262668509</v>
      </c>
      <c r="D36" s="35">
        <v>1876833</v>
      </c>
      <c r="E36" s="33">
        <f t="shared" si="0"/>
        <v>98.244321920378894</v>
      </c>
      <c r="F36" s="35">
        <v>1166692</v>
      </c>
      <c r="G36" s="33">
        <f t="shared" si="2"/>
        <v>102.57489636497115</v>
      </c>
      <c r="H36" s="35">
        <v>2509484</v>
      </c>
      <c r="I36" s="34">
        <f t="shared" si="3"/>
        <v>114.70500582327591</v>
      </c>
      <c r="J36" s="6"/>
      <c r="K36" s="14"/>
    </row>
    <row r="37" spans="1:11">
      <c r="A37" s="31">
        <v>40787</v>
      </c>
      <c r="B37" s="35">
        <v>11061597</v>
      </c>
      <c r="C37" s="33">
        <f t="shared" si="1"/>
        <v>121.29029194941718</v>
      </c>
      <c r="D37" s="35">
        <v>1864766</v>
      </c>
      <c r="E37" s="33">
        <f t="shared" si="0"/>
        <v>97.612665170623742</v>
      </c>
      <c r="F37" s="35">
        <v>1155959</v>
      </c>
      <c r="G37" s="33">
        <f t="shared" si="2"/>
        <v>101.63125711597891</v>
      </c>
      <c r="H37" s="35">
        <v>2537648</v>
      </c>
      <c r="I37" s="34">
        <f t="shared" si="3"/>
        <v>115.99234289496346</v>
      </c>
      <c r="J37" s="6"/>
      <c r="K37" s="14"/>
    </row>
    <row r="38" spans="1:11">
      <c r="A38" s="31">
        <v>40817</v>
      </c>
      <c r="B38" s="35">
        <v>11078121</v>
      </c>
      <c r="C38" s="33">
        <f t="shared" si="1"/>
        <v>121.47147743142057</v>
      </c>
      <c r="D38" s="35">
        <v>1869097</v>
      </c>
      <c r="E38" s="33">
        <f t="shared" si="0"/>
        <v>97.839374823660094</v>
      </c>
      <c r="F38" s="35">
        <v>1154076</v>
      </c>
      <c r="G38" s="33">
        <f t="shared" si="2"/>
        <v>101.46570482809554</v>
      </c>
      <c r="H38" s="35">
        <v>2579366</v>
      </c>
      <c r="I38" s="34">
        <f t="shared" si="3"/>
        <v>117.8992143605458</v>
      </c>
      <c r="J38" s="6"/>
      <c r="K38" s="14"/>
    </row>
    <row r="39" spans="1:11">
      <c r="A39" s="31">
        <v>40848</v>
      </c>
      <c r="B39" s="35">
        <v>10984191</v>
      </c>
      <c r="C39" s="33">
        <f t="shared" si="1"/>
        <v>120.44153599323504</v>
      </c>
      <c r="D39" s="35">
        <v>1878909</v>
      </c>
      <c r="E39" s="33">
        <f t="shared" si="0"/>
        <v>98.352991797936838</v>
      </c>
      <c r="F39" s="35">
        <v>1142647</v>
      </c>
      <c r="G39" s="33">
        <f t="shared" si="2"/>
        <v>100.46087365538222</v>
      </c>
      <c r="H39" s="35">
        <v>2543634</v>
      </c>
      <c r="I39" s="34">
        <f t="shared" si="3"/>
        <v>116.26595458758958</v>
      </c>
      <c r="J39" s="6"/>
      <c r="K39" s="14"/>
    </row>
    <row r="40" spans="1:11">
      <c r="A40" s="31">
        <v>40878</v>
      </c>
      <c r="B40" s="35">
        <v>11030939</v>
      </c>
      <c r="C40" s="33">
        <f t="shared" si="1"/>
        <v>120.95412730966532</v>
      </c>
      <c r="D40" s="35">
        <v>1880740</v>
      </c>
      <c r="E40" s="33">
        <f t="shared" si="0"/>
        <v>98.448836954877393</v>
      </c>
      <c r="F40" s="35">
        <v>1121777</v>
      </c>
      <c r="G40" s="33">
        <f t="shared" si="2"/>
        <v>98.625995138055487</v>
      </c>
      <c r="H40" s="35">
        <v>2554200</v>
      </c>
      <c r="I40" s="34">
        <f t="shared" si="3"/>
        <v>116.74891167818218</v>
      </c>
      <c r="J40" s="6"/>
      <c r="K40" s="14"/>
    </row>
    <row r="41" spans="1:11">
      <c r="A41" s="31">
        <v>40909</v>
      </c>
      <c r="B41" s="35">
        <v>10957242</v>
      </c>
      <c r="C41" s="33">
        <f t="shared" si="1"/>
        <v>120.14604049852981</v>
      </c>
      <c r="D41" s="35">
        <v>1900471</v>
      </c>
      <c r="E41" s="33">
        <f t="shared" si="0"/>
        <v>99.481671903863798</v>
      </c>
      <c r="F41" s="35">
        <v>1139504</v>
      </c>
      <c r="G41" s="33">
        <f t="shared" si="2"/>
        <v>100.18454288490028</v>
      </c>
      <c r="H41" s="35">
        <v>2563237</v>
      </c>
      <c r="I41" s="34">
        <f t="shared" si="3"/>
        <v>117.16198031604756</v>
      </c>
      <c r="J41" s="6"/>
      <c r="K41" s="14"/>
    </row>
    <row r="42" spans="1:11">
      <c r="A42" s="31">
        <v>40940</v>
      </c>
      <c r="B42" s="35">
        <v>10845430</v>
      </c>
      <c r="C42" s="33">
        <f t="shared" si="1"/>
        <v>118.92002312296927</v>
      </c>
      <c r="D42" s="35">
        <v>1921116</v>
      </c>
      <c r="E42" s="33">
        <f t="shared" si="0"/>
        <v>100.56235091262282</v>
      </c>
      <c r="F42" s="35">
        <v>1138592</v>
      </c>
      <c r="G42" s="33">
        <f t="shared" si="2"/>
        <v>100.10436036416228</v>
      </c>
      <c r="H42" s="35">
        <v>2576419</v>
      </c>
      <c r="I42" s="34">
        <f t="shared" si="3"/>
        <v>117.76451110993284</v>
      </c>
      <c r="J42" s="6"/>
      <c r="K42" s="14"/>
    </row>
    <row r="43" spans="1:11">
      <c r="A43" s="31">
        <v>40969</v>
      </c>
      <c r="B43" s="35">
        <v>11257343</v>
      </c>
      <c r="C43" s="33">
        <f t="shared" si="1"/>
        <v>123.43664473084021</v>
      </c>
      <c r="D43" s="35">
        <v>1932074</v>
      </c>
      <c r="E43" s="33">
        <f t="shared" si="0"/>
        <v>101.1359561719099</v>
      </c>
      <c r="F43" s="35">
        <v>1136096</v>
      </c>
      <c r="G43" s="33">
        <f t="shared" si="2"/>
        <v>99.8849134653004</v>
      </c>
      <c r="H43" s="35">
        <v>2574644</v>
      </c>
      <c r="I43" s="34">
        <f t="shared" si="3"/>
        <v>117.68337834107028</v>
      </c>
      <c r="J43" s="6"/>
      <c r="K43" s="14"/>
    </row>
    <row r="44" spans="1:11">
      <c r="A44" s="31">
        <v>41000</v>
      </c>
      <c r="B44" s="35">
        <v>11521869</v>
      </c>
      <c r="C44" s="33">
        <f t="shared" si="1"/>
        <v>126.3371694713647</v>
      </c>
      <c r="D44" s="35">
        <v>1937480</v>
      </c>
      <c r="E44" s="33">
        <f t="shared" si="0"/>
        <v>101.4189375582674</v>
      </c>
      <c r="F44" s="35">
        <v>1121103</v>
      </c>
      <c r="G44" s="33">
        <f t="shared" si="2"/>
        <v>98.566737441808328</v>
      </c>
      <c r="H44" s="35">
        <v>2569269</v>
      </c>
      <c r="I44" s="34">
        <f t="shared" si="3"/>
        <v>117.43769460437376</v>
      </c>
      <c r="J44" s="6"/>
      <c r="K44" s="14"/>
    </row>
    <row r="45" spans="1:11">
      <c r="A45" s="31">
        <v>41030</v>
      </c>
      <c r="B45" s="35">
        <v>11820778</v>
      </c>
      <c r="C45" s="33">
        <f t="shared" si="1"/>
        <v>129.61470343651536</v>
      </c>
      <c r="D45" s="35">
        <v>1931182</v>
      </c>
      <c r="E45" s="33">
        <f t="shared" si="0"/>
        <v>101.0892637197029</v>
      </c>
      <c r="F45" s="35">
        <v>1113613</v>
      </c>
      <c r="G45" s="33">
        <f t="shared" si="2"/>
        <v>97.908220906361407</v>
      </c>
      <c r="H45" s="35">
        <v>2574350</v>
      </c>
      <c r="I45" s="34">
        <f t="shared" si="3"/>
        <v>117.66994001203051</v>
      </c>
      <c r="J45" s="6"/>
      <c r="K45" s="14"/>
    </row>
    <row r="46" spans="1:11">
      <c r="A46" s="31">
        <v>41061</v>
      </c>
      <c r="B46" s="35">
        <v>12087084</v>
      </c>
      <c r="C46" s="33">
        <f t="shared" si="1"/>
        <v>132.53474585786566</v>
      </c>
      <c r="D46" s="35">
        <v>1935759</v>
      </c>
      <c r="E46" s="33">
        <f t="shared" si="0"/>
        <v>101.32885043915508</v>
      </c>
      <c r="F46" s="35">
        <v>1104403</v>
      </c>
      <c r="G46" s="33">
        <f t="shared" si="2"/>
        <v>97.098482950224422</v>
      </c>
      <c r="H46" s="35">
        <v>2610813</v>
      </c>
      <c r="I46" s="34">
        <f t="shared" si="3"/>
        <v>119.33661277317746</v>
      </c>
      <c r="J46" s="6"/>
      <c r="K46" s="14"/>
    </row>
    <row r="47" spans="1:11">
      <c r="A47" s="31">
        <v>41091</v>
      </c>
      <c r="B47" s="35">
        <v>12107944</v>
      </c>
      <c r="C47" s="33">
        <f t="shared" si="1"/>
        <v>132.76347553316162</v>
      </c>
      <c r="D47" s="35">
        <v>1938997</v>
      </c>
      <c r="E47" s="33">
        <f t="shared" si="0"/>
        <v>101.49834613449835</v>
      </c>
      <c r="F47" s="35">
        <v>1103934</v>
      </c>
      <c r="G47" s="33">
        <f t="shared" si="2"/>
        <v>97.057248737257169</v>
      </c>
      <c r="H47" s="35">
        <v>2613791</v>
      </c>
      <c r="I47" s="34">
        <f t="shared" si="3"/>
        <v>119.47273299045787</v>
      </c>
      <c r="J47" s="6"/>
      <c r="K47" s="14"/>
    </row>
    <row r="48" spans="1:11">
      <c r="A48" s="31">
        <v>41122</v>
      </c>
      <c r="B48" s="35">
        <v>11716148</v>
      </c>
      <c r="C48" s="33">
        <f t="shared" si="1"/>
        <v>128.46743661359028</v>
      </c>
      <c r="D48" s="35">
        <v>1937355</v>
      </c>
      <c r="E48" s="33">
        <f t="shared" si="0"/>
        <v>101.41239433346263</v>
      </c>
      <c r="F48" s="35">
        <v>1101083</v>
      </c>
      <c r="G48" s="33">
        <f t="shared" si="2"/>
        <v>96.80659044052031</v>
      </c>
      <c r="H48" s="35">
        <v>2600540</v>
      </c>
      <c r="I48" s="34">
        <f t="shared" si="3"/>
        <v>118.86704830302244</v>
      </c>
      <c r="J48" s="6"/>
      <c r="K48" s="14"/>
    </row>
    <row r="49" spans="1:11">
      <c r="A49" s="31">
        <v>41153</v>
      </c>
      <c r="B49" s="35">
        <v>12069085</v>
      </c>
      <c r="C49" s="33">
        <f t="shared" si="1"/>
        <v>132.33738701675099</v>
      </c>
      <c r="D49" s="35">
        <v>1937908</v>
      </c>
      <c r="E49" s="33">
        <f t="shared" si="0"/>
        <v>101.44134155999902</v>
      </c>
      <c r="F49" s="35">
        <v>1097163</v>
      </c>
      <c r="G49" s="33">
        <f t="shared" si="2"/>
        <v>96.461946272435938</v>
      </c>
      <c r="H49" s="35">
        <v>2613470</v>
      </c>
      <c r="I49" s="34">
        <f t="shared" si="3"/>
        <v>119.45806052915935</v>
      </c>
      <c r="J49" s="6"/>
      <c r="K49" s="14"/>
    </row>
    <row r="50" spans="1:11">
      <c r="A50" s="31">
        <v>41183</v>
      </c>
      <c r="B50" s="35">
        <v>11743906</v>
      </c>
      <c r="C50" s="33">
        <f t="shared" si="1"/>
        <v>128.77180278458093</v>
      </c>
      <c r="D50" s="35">
        <v>1987922</v>
      </c>
      <c r="E50" s="33">
        <f t="shared" si="0"/>
        <v>104.05936432309292</v>
      </c>
      <c r="F50" s="35">
        <v>1079239</v>
      </c>
      <c r="G50" s="33">
        <f t="shared" si="2"/>
        <v>94.886078397756307</v>
      </c>
      <c r="H50" s="35">
        <v>2688851</v>
      </c>
      <c r="I50" s="34">
        <f t="shared" si="3"/>
        <v>122.90362066979557</v>
      </c>
      <c r="J50" s="6"/>
      <c r="K50" s="14"/>
    </row>
    <row r="51" spans="1:11">
      <c r="A51" s="31">
        <v>41214</v>
      </c>
      <c r="B51" s="35">
        <v>11996881</v>
      </c>
      <c r="C51" s="33">
        <f t="shared" si="1"/>
        <v>131.54567093453286</v>
      </c>
      <c r="D51" s="35">
        <v>1933781</v>
      </c>
      <c r="E51" s="33">
        <f t="shared" si="0"/>
        <v>101.22531044984409</v>
      </c>
      <c r="F51" s="35">
        <v>1071133</v>
      </c>
      <c r="G51" s="33">
        <f t="shared" si="2"/>
        <v>94.173403493038975</v>
      </c>
      <c r="H51" s="35">
        <v>2622715</v>
      </c>
      <c r="I51" s="34">
        <f t="shared" si="3"/>
        <v>119.88063655627734</v>
      </c>
      <c r="J51" s="6"/>
      <c r="K51" s="14"/>
    </row>
    <row r="52" spans="1:11">
      <c r="A52" s="31">
        <v>41244</v>
      </c>
      <c r="B52" s="35">
        <v>11939620</v>
      </c>
      <c r="C52" s="33">
        <f t="shared" si="1"/>
        <v>130.91780468634869</v>
      </c>
      <c r="D52" s="35">
        <v>1910505</v>
      </c>
      <c r="E52" s="33">
        <f t="shared" si="0"/>
        <v>100.00690964539385</v>
      </c>
      <c r="F52" s="35">
        <v>1056852</v>
      </c>
      <c r="G52" s="33">
        <f t="shared" si="2"/>
        <v>92.917826104158152</v>
      </c>
      <c r="H52" s="35">
        <v>2662608</v>
      </c>
      <c r="I52" s="34">
        <f t="shared" si="3"/>
        <v>121.70408982288832</v>
      </c>
      <c r="J52" s="6"/>
      <c r="K52" s="14"/>
    </row>
    <row r="53" spans="1:11">
      <c r="A53" s="31">
        <v>41275</v>
      </c>
      <c r="B53" s="35">
        <v>11698045</v>
      </c>
      <c r="C53" s="33">
        <f t="shared" si="1"/>
        <v>128.26893741359589</v>
      </c>
      <c r="D53" s="35">
        <v>1913440</v>
      </c>
      <c r="E53" s="33">
        <f t="shared" si="0"/>
        <v>100.16054456381032</v>
      </c>
      <c r="F53" s="35">
        <v>1050279</v>
      </c>
      <c r="G53" s="33">
        <f t="shared" si="2"/>
        <v>92.339931686602398</v>
      </c>
      <c r="H53" s="35">
        <v>2667984</v>
      </c>
      <c r="I53" s="34">
        <f t="shared" si="3"/>
        <v>121.949819268187</v>
      </c>
      <c r="J53" s="6"/>
      <c r="K53" s="14"/>
    </row>
    <row r="54" spans="1:11">
      <c r="A54" s="31">
        <v>41306</v>
      </c>
      <c r="B54" s="35">
        <v>11620928</v>
      </c>
      <c r="C54" s="33">
        <f t="shared" si="1"/>
        <v>127.42335033930064</v>
      </c>
      <c r="D54" s="35">
        <v>1927111.9999999998</v>
      </c>
      <c r="E54" s="33">
        <f t="shared" si="0"/>
        <v>100.87621632005894</v>
      </c>
      <c r="F54" s="35">
        <v>1042120</v>
      </c>
      <c r="G54" s="33">
        <f t="shared" si="2"/>
        <v>91.622597052061494</v>
      </c>
      <c r="H54" s="35">
        <v>2670744</v>
      </c>
      <c r="I54" s="34">
        <f t="shared" si="3"/>
        <v>122.07597501019303</v>
      </c>
      <c r="K54" s="14"/>
    </row>
    <row r="55" spans="1:11">
      <c r="A55" s="31">
        <v>41334</v>
      </c>
      <c r="B55" s="35">
        <v>11896801</v>
      </c>
      <c r="C55" s="33">
        <f t="shared" si="1"/>
        <v>130.44829481259518</v>
      </c>
      <c r="D55" s="35">
        <v>1938193</v>
      </c>
      <c r="E55" s="33">
        <f t="shared" si="0"/>
        <v>101.45626011255393</v>
      </c>
      <c r="F55" s="35">
        <v>1034903</v>
      </c>
      <c r="G55" s="33">
        <f t="shared" si="2"/>
        <v>90.988082521177589</v>
      </c>
      <c r="H55" s="35">
        <v>2651342</v>
      </c>
      <c r="I55" s="34">
        <f t="shared" si="3"/>
        <v>121.18913671077243</v>
      </c>
      <c r="K55" s="14"/>
    </row>
    <row r="56" spans="1:11">
      <c r="A56" s="31">
        <v>41365</v>
      </c>
      <c r="B56" s="35">
        <v>12132681</v>
      </c>
      <c r="C56" s="33">
        <f t="shared" si="1"/>
        <v>133.03471647169454</v>
      </c>
      <c r="D56" s="35">
        <v>1948982</v>
      </c>
      <c r="E56" s="33">
        <f t="shared" si="0"/>
        <v>102.02101893190492</v>
      </c>
      <c r="F56" s="35">
        <v>1027778</v>
      </c>
      <c r="G56" s="33">
        <f t="shared" si="2"/>
        <v>90.361656577912001</v>
      </c>
      <c r="H56" s="35">
        <v>2649513</v>
      </c>
      <c r="I56" s="34">
        <f t="shared" si="3"/>
        <v>121.10553567739235</v>
      </c>
      <c r="J56" s="7"/>
      <c r="K56" s="14"/>
    </row>
    <row r="57" spans="1:11">
      <c r="A57" s="31">
        <v>41395</v>
      </c>
      <c r="B57" s="35">
        <v>12216079</v>
      </c>
      <c r="C57" s="33">
        <f t="shared" si="1"/>
        <v>133.94917464333082</v>
      </c>
      <c r="D57" s="35">
        <v>1958586</v>
      </c>
      <c r="E57" s="33">
        <f t="shared" si="0"/>
        <v>102.52374798010651</v>
      </c>
      <c r="F57" s="35">
        <v>1022716</v>
      </c>
      <c r="G57" s="33">
        <f t="shared" si="2"/>
        <v>89.916608420043872</v>
      </c>
      <c r="H57" s="35">
        <v>2650756</v>
      </c>
      <c r="I57" s="34">
        <f t="shared" si="3"/>
        <v>121.16235146989722</v>
      </c>
      <c r="K57" s="14"/>
    </row>
    <row r="58" spans="1:11">
      <c r="A58" s="31">
        <v>41426</v>
      </c>
      <c r="B58" s="35">
        <v>12274403</v>
      </c>
      <c r="C58" s="33">
        <f t="shared" si="1"/>
        <v>134.5886966750644</v>
      </c>
      <c r="D58" s="35">
        <v>1961927</v>
      </c>
      <c r="E58" s="33">
        <f t="shared" si="0"/>
        <v>102.69863529268892</v>
      </c>
      <c r="F58" s="35">
        <v>1012428</v>
      </c>
      <c r="G58" s="33">
        <f t="shared" si="2"/>
        <v>89.012093317683679</v>
      </c>
      <c r="H58" s="35">
        <v>2663305</v>
      </c>
      <c r="I58" s="34">
        <f t="shared" si="3"/>
        <v>121.73594871860504</v>
      </c>
      <c r="K58" s="14"/>
    </row>
    <row r="59" spans="1:11">
      <c r="A59" s="31">
        <v>41456</v>
      </c>
      <c r="B59" s="35">
        <v>12200031</v>
      </c>
      <c r="C59" s="33">
        <f t="shared" si="1"/>
        <v>133.77320849619997</v>
      </c>
      <c r="D59" s="35">
        <v>1966920</v>
      </c>
      <c r="E59" s="33">
        <f t="shared" si="0"/>
        <v>102.95999786429142</v>
      </c>
      <c r="F59" s="35">
        <v>1003774</v>
      </c>
      <c r="G59" s="33">
        <f t="shared" si="2"/>
        <v>88.251238564979047</v>
      </c>
      <c r="H59" s="35">
        <v>2668898</v>
      </c>
      <c r="I59" s="34">
        <f t="shared" si="3"/>
        <v>121.99159693057595</v>
      </c>
      <c r="K59" s="14"/>
    </row>
    <row r="60" spans="1:11">
      <c r="A60" s="31">
        <v>41487</v>
      </c>
      <c r="B60" s="35">
        <v>12236880</v>
      </c>
      <c r="C60" s="33">
        <f t="shared" si="1"/>
        <v>134.17725738426233</v>
      </c>
      <c r="D60" s="35">
        <v>1945347</v>
      </c>
      <c r="E60" s="33">
        <f t="shared" si="0"/>
        <v>101.83074195458164</v>
      </c>
      <c r="F60" s="35">
        <v>986334</v>
      </c>
      <c r="G60" s="33">
        <f t="shared" si="2"/>
        <v>86.717923694726153</v>
      </c>
      <c r="H60" s="35">
        <v>2663081</v>
      </c>
      <c r="I60" s="34">
        <f t="shared" si="3"/>
        <v>121.72570999171761</v>
      </c>
      <c r="K60" s="14"/>
    </row>
    <row r="61" spans="1:11">
      <c r="A61" s="31">
        <v>41518</v>
      </c>
      <c r="B61" s="35">
        <v>12523723</v>
      </c>
      <c r="C61" s="33">
        <f t="shared" si="1"/>
        <v>137.32248778938799</v>
      </c>
      <c r="D61" s="35">
        <v>1913073</v>
      </c>
      <c r="E61" s="33">
        <f t="shared" si="0"/>
        <v>100.14133365578346</v>
      </c>
      <c r="F61" s="35">
        <v>970007</v>
      </c>
      <c r="G61" s="33">
        <f t="shared" si="2"/>
        <v>85.282463150768635</v>
      </c>
      <c r="H61" s="35">
        <v>2707070</v>
      </c>
      <c r="I61" s="34">
        <f t="shared" si="3"/>
        <v>123.73638569284185</v>
      </c>
      <c r="K61" s="14"/>
    </row>
    <row r="62" spans="1:11">
      <c r="A62" s="31">
        <v>41548</v>
      </c>
      <c r="B62" s="35">
        <v>12297151</v>
      </c>
      <c r="C62" s="33">
        <f t="shared" si="1"/>
        <v>134.83812825002281</v>
      </c>
      <c r="D62" s="35">
        <v>1896377</v>
      </c>
      <c r="E62" s="33">
        <f t="shared" si="0"/>
        <v>99.267368205057338</v>
      </c>
      <c r="F62" s="35">
        <v>960369</v>
      </c>
      <c r="G62" s="33">
        <f t="shared" si="2"/>
        <v>84.43509567832038</v>
      </c>
      <c r="H62" s="35">
        <v>2756891</v>
      </c>
      <c r="I62" s="34">
        <f t="shared" si="3"/>
        <v>126.0136339618571</v>
      </c>
    </row>
    <row r="63" spans="1:11">
      <c r="A63" s="31">
        <v>41579</v>
      </c>
      <c r="B63" s="35">
        <v>12433976</v>
      </c>
      <c r="C63" s="33">
        <f t="shared" si="1"/>
        <v>136.33841290114316</v>
      </c>
      <c r="D63" s="35">
        <v>1860055</v>
      </c>
      <c r="E63" s="33">
        <f t="shared" si="0"/>
        <v>97.366064114180844</v>
      </c>
      <c r="F63" s="35">
        <v>940806</v>
      </c>
      <c r="G63" s="33">
        <f t="shared" si="2"/>
        <v>82.715127856831998</v>
      </c>
      <c r="H63" s="35">
        <v>2766055</v>
      </c>
      <c r="I63" s="34">
        <f t="shared" si="3"/>
        <v>126.43250759219882</v>
      </c>
    </row>
    <row r="64" spans="1:11">
      <c r="A64" s="31">
        <v>41609</v>
      </c>
      <c r="B64" s="35">
        <v>12363785</v>
      </c>
      <c r="C64" s="33">
        <f t="shared" si="1"/>
        <v>135.56876934224101</v>
      </c>
      <c r="D64" s="35">
        <v>1832463</v>
      </c>
      <c r="E64" s="33">
        <f t="shared" si="0"/>
        <v>95.921738843670852</v>
      </c>
      <c r="F64" s="35">
        <v>928454</v>
      </c>
      <c r="G64" s="33">
        <f t="shared" si="2"/>
        <v>81.629147049643706</v>
      </c>
      <c r="H64" s="35">
        <v>2823400</v>
      </c>
      <c r="I64" s="34">
        <f t="shared" si="3"/>
        <v>129.053667383987</v>
      </c>
    </row>
    <row r="65" spans="1:9">
      <c r="A65" s="31">
        <v>41640</v>
      </c>
      <c r="B65" s="35">
        <v>12329012</v>
      </c>
      <c r="C65" s="33">
        <f t="shared" si="1"/>
        <v>135.18748377181595</v>
      </c>
      <c r="D65" s="35">
        <v>1812824</v>
      </c>
      <c r="E65" s="33">
        <f t="shared" si="0"/>
        <v>94.893719708140765</v>
      </c>
      <c r="F65" s="35">
        <v>908141</v>
      </c>
      <c r="G65" s="33">
        <f t="shared" si="2"/>
        <v>79.84323965518</v>
      </c>
      <c r="H65" s="35">
        <v>2838873</v>
      </c>
      <c r="I65" s="34">
        <f t="shared" si="3"/>
        <v>129.76091658545772</v>
      </c>
    </row>
    <row r="66" spans="1:9">
      <c r="A66" s="31">
        <v>41671</v>
      </c>
      <c r="B66" s="35">
        <v>12355589</v>
      </c>
      <c r="C66" s="33">
        <f t="shared" si="1"/>
        <v>135.47890029052837</v>
      </c>
      <c r="D66" s="35">
        <v>1925354</v>
      </c>
      <c r="E66" s="33">
        <f t="shared" ref="E66:E76" si="4">(D66/$D$2)*100</f>
        <v>100.7841924064044</v>
      </c>
      <c r="F66" s="35">
        <v>929946</v>
      </c>
      <c r="G66" s="33">
        <f t="shared" si="2"/>
        <v>81.760322840149286</v>
      </c>
      <c r="H66" s="35">
        <v>2836699</v>
      </c>
      <c r="I66" s="34">
        <f t="shared" si="3"/>
        <v>129.66154608432689</v>
      </c>
    </row>
    <row r="67" spans="1:9">
      <c r="A67" s="31">
        <v>41699</v>
      </c>
      <c r="B67" s="35">
        <v>12566310</v>
      </c>
      <c r="C67" s="33">
        <f t="shared" ref="C67:C76" si="5">(B67/$B$2)*100</f>
        <v>137.7894537856406</v>
      </c>
      <c r="D67" s="35">
        <v>1928800</v>
      </c>
      <c r="E67" s="33">
        <f t="shared" si="4"/>
        <v>100.96457602782283</v>
      </c>
      <c r="F67" s="35">
        <v>942484</v>
      </c>
      <c r="G67" s="33">
        <f t="shared" ref="G67:G124" si="6">(F67/$F$2)*100</f>
        <v>82.862656661435466</v>
      </c>
      <c r="H67" s="35">
        <v>2849623</v>
      </c>
      <c r="I67" s="34">
        <f t="shared" ref="I67:I88" si="7">(H67/$H$2)*100</f>
        <v>130.25228405885073</v>
      </c>
    </row>
    <row r="68" spans="1:9">
      <c r="A68" s="31">
        <v>41730</v>
      </c>
      <c r="B68" s="35">
        <v>12730077</v>
      </c>
      <c r="C68" s="33">
        <f t="shared" si="5"/>
        <v>139.5851571765416</v>
      </c>
      <c r="D68" s="35">
        <v>1902614</v>
      </c>
      <c r="E68" s="33">
        <f t="shared" si="4"/>
        <v>99.593848949917103</v>
      </c>
      <c r="F68" s="35">
        <v>912476</v>
      </c>
      <c r="G68" s="33">
        <f t="shared" si="6"/>
        <v>80.22437038697737</v>
      </c>
      <c r="H68" s="35">
        <v>2844868</v>
      </c>
      <c r="I68" s="34">
        <f t="shared" si="7"/>
        <v>130.03493965550342</v>
      </c>
    </row>
    <row r="69" spans="1:9">
      <c r="A69" s="31">
        <v>41760</v>
      </c>
      <c r="B69" s="35">
        <v>12922571</v>
      </c>
      <c r="C69" s="33">
        <f t="shared" si="5"/>
        <v>141.69585181299519</v>
      </c>
      <c r="D69" s="35">
        <v>1904808</v>
      </c>
      <c r="E69" s="33">
        <f t="shared" si="4"/>
        <v>99.708695631690773</v>
      </c>
      <c r="F69" s="35">
        <v>910468</v>
      </c>
      <c r="G69" s="33">
        <f t="shared" si="6"/>
        <v>80.047828170264765</v>
      </c>
      <c r="H69" s="35">
        <v>2849314</v>
      </c>
      <c r="I69" s="34">
        <f t="shared" si="7"/>
        <v>130.23816010077834</v>
      </c>
    </row>
    <row r="70" spans="1:9">
      <c r="A70" s="31">
        <v>41791</v>
      </c>
      <c r="B70" s="35">
        <v>13034290</v>
      </c>
      <c r="C70" s="33">
        <f t="shared" si="5"/>
        <v>142.92084944455749</v>
      </c>
      <c r="D70" s="35">
        <v>1906518</v>
      </c>
      <c r="E70" s="33">
        <f t="shared" si="4"/>
        <v>99.79820694702029</v>
      </c>
      <c r="F70" s="35">
        <v>910428</v>
      </c>
      <c r="G70" s="33">
        <f t="shared" si="6"/>
        <v>80.044311393039408</v>
      </c>
      <c r="H70" s="35">
        <v>2852087</v>
      </c>
      <c r="I70" s="34">
        <f t="shared" si="7"/>
        <v>130.36491005461264</v>
      </c>
    </row>
    <row r="71" spans="1:9">
      <c r="A71" s="31">
        <v>41821</v>
      </c>
      <c r="B71" s="35">
        <v>12701507</v>
      </c>
      <c r="C71" s="33">
        <f t="shared" si="5"/>
        <v>139.27188743429778</v>
      </c>
      <c r="D71" s="35">
        <v>1948562</v>
      </c>
      <c r="E71" s="33">
        <f t="shared" si="4"/>
        <v>101.99903369656083</v>
      </c>
      <c r="F71" s="35">
        <v>927355</v>
      </c>
      <c r="G71" s="33">
        <f t="shared" si="6"/>
        <v>81.532523595377199</v>
      </c>
      <c r="H71" s="35">
        <v>2864800</v>
      </c>
      <c r="I71" s="34">
        <f t="shared" si="7"/>
        <v>130.94600351407732</v>
      </c>
    </row>
    <row r="72" spans="1:9">
      <c r="A72" s="31">
        <v>41852</v>
      </c>
      <c r="B72" s="35">
        <v>12884711</v>
      </c>
      <c r="C72" s="33">
        <f t="shared" si="5"/>
        <v>141.2807173208233</v>
      </c>
      <c r="D72" s="35">
        <v>1983848</v>
      </c>
      <c r="E72" s="33">
        <f t="shared" si="4"/>
        <v>103.84610754025523</v>
      </c>
      <c r="F72" s="35">
        <v>925809</v>
      </c>
      <c r="G72" s="33">
        <f t="shared" si="6"/>
        <v>81.396600155617392</v>
      </c>
      <c r="H72" s="35">
        <v>2859563</v>
      </c>
      <c r="I72" s="34">
        <f t="shared" si="7"/>
        <v>130.70662756448112</v>
      </c>
    </row>
    <row r="73" spans="1:9">
      <c r="A73" s="31">
        <v>41883</v>
      </c>
      <c r="B73" s="35">
        <v>13155308</v>
      </c>
      <c r="C73" s="33">
        <f t="shared" si="5"/>
        <v>144.24781051095096</v>
      </c>
      <c r="D73" s="35">
        <v>1984653</v>
      </c>
      <c r="E73" s="33">
        <f t="shared" si="4"/>
        <v>103.88824590799808</v>
      </c>
      <c r="F73" s="35">
        <v>922896</v>
      </c>
      <c r="G73" s="33">
        <f t="shared" si="6"/>
        <v>81.140490854181223</v>
      </c>
      <c r="H73" s="35">
        <v>2879940</v>
      </c>
      <c r="I73" s="34">
        <f t="shared" si="7"/>
        <v>131.63803175102342</v>
      </c>
    </row>
    <row r="74" spans="1:9">
      <c r="A74" s="31">
        <v>41913</v>
      </c>
      <c r="B74" s="36">
        <v>13072609</v>
      </c>
      <c r="C74" s="33">
        <f t="shared" si="5"/>
        <v>143.34101686678503</v>
      </c>
      <c r="D74" s="36">
        <v>2001958</v>
      </c>
      <c r="E74" s="33">
        <f t="shared" si="4"/>
        <v>104.79408994997313</v>
      </c>
      <c r="F74" s="36">
        <v>922888</v>
      </c>
      <c r="G74" s="33">
        <f t="shared" si="6"/>
        <v>81.139787498736155</v>
      </c>
      <c r="H74" s="36">
        <v>2908367</v>
      </c>
      <c r="I74" s="34">
        <f t="shared" si="7"/>
        <v>132.93739018508327</v>
      </c>
    </row>
    <row r="75" spans="1:9" s="48" customFormat="1">
      <c r="A75" s="47">
        <v>41944</v>
      </c>
      <c r="B75" s="49">
        <v>13100694</v>
      </c>
      <c r="C75" s="32">
        <f t="shared" si="5"/>
        <v>143.64896858925326</v>
      </c>
      <c r="D75" s="49">
        <v>1990727</v>
      </c>
      <c r="E75" s="32">
        <f t="shared" si="4"/>
        <v>104.20619428771241</v>
      </c>
      <c r="F75" s="49">
        <v>878159</v>
      </c>
      <c r="G75" s="32">
        <f t="shared" si="6"/>
        <v>77.207239285918376</v>
      </c>
      <c r="H75" s="49">
        <v>2929226</v>
      </c>
      <c r="I75" s="34">
        <f t="shared" si="7"/>
        <v>133.89082591787445</v>
      </c>
    </row>
    <row r="76" spans="1:9">
      <c r="A76" s="50">
        <v>41974</v>
      </c>
      <c r="B76" s="51">
        <v>13093230</v>
      </c>
      <c r="C76" s="32">
        <f t="shared" si="5"/>
        <v>143.56712590965549</v>
      </c>
      <c r="D76" s="51">
        <v>1963165</v>
      </c>
      <c r="E76" s="32">
        <f t="shared" si="4"/>
        <v>102.76343939115556</v>
      </c>
      <c r="F76" s="51">
        <v>864468</v>
      </c>
      <c r="G76" s="32">
        <f t="shared" si="6"/>
        <v>76.003534361111477</v>
      </c>
      <c r="H76" s="51">
        <v>2910148</v>
      </c>
      <c r="I76" s="34">
        <f t="shared" si="7"/>
        <v>133.01879720555888</v>
      </c>
    </row>
    <row r="77" spans="1:9">
      <c r="A77" s="50">
        <v>42005</v>
      </c>
      <c r="B77" s="52">
        <v>12913416</v>
      </c>
      <c r="C77" s="32">
        <f t="shared" ref="C77:C86" si="8">(B77/$B$2)*100</f>
        <v>141.59546733661287</v>
      </c>
      <c r="D77" s="98">
        <v>1971494</v>
      </c>
      <c r="E77" s="32">
        <f t="shared" ref="E77:E89" si="9">(D77/$D$2)*100</f>
        <v>103.19942754634828</v>
      </c>
      <c r="F77" s="98">
        <v>850325</v>
      </c>
      <c r="G77" s="32">
        <f t="shared" si="6"/>
        <v>74.760089853658101</v>
      </c>
      <c r="H77" s="98">
        <v>2926680</v>
      </c>
      <c r="I77" s="34">
        <f t="shared" si="7"/>
        <v>133.77445181673411</v>
      </c>
    </row>
    <row r="78" spans="1:9">
      <c r="A78" s="50">
        <v>42036</v>
      </c>
      <c r="B78" s="60">
        <v>12851205</v>
      </c>
      <c r="C78" s="32">
        <f t="shared" si="8"/>
        <v>140.91332439175014</v>
      </c>
      <c r="D78" s="98">
        <v>2027866</v>
      </c>
      <c r="E78" s="32">
        <f t="shared" si="9"/>
        <v>106.150264895913</v>
      </c>
      <c r="F78" s="98">
        <v>886675</v>
      </c>
      <c r="G78" s="32">
        <f t="shared" si="6"/>
        <v>77.955961157195546</v>
      </c>
      <c r="H78" s="98">
        <v>2929385</v>
      </c>
      <c r="I78" s="34">
        <f t="shared" si="7"/>
        <v>133.89809358562044</v>
      </c>
    </row>
    <row r="79" spans="1:9">
      <c r="A79" s="50">
        <v>42064</v>
      </c>
      <c r="B79" s="53">
        <v>13148326</v>
      </c>
      <c r="C79" s="32">
        <f t="shared" si="8"/>
        <v>144.17125295616108</v>
      </c>
      <c r="D79" s="97">
        <v>2025815</v>
      </c>
      <c r="E79" s="32">
        <f t="shared" si="9"/>
        <v>106.04290366331601</v>
      </c>
      <c r="F79" s="97">
        <v>872201</v>
      </c>
      <c r="G79" s="32">
        <f t="shared" si="6"/>
        <v>76.683415318202393</v>
      </c>
      <c r="H79" s="97">
        <v>2926533</v>
      </c>
      <c r="I79" s="34">
        <f t="shared" si="7"/>
        <v>133.76773265221422</v>
      </c>
    </row>
    <row r="80" spans="1:9">
      <c r="A80" s="50">
        <v>42095</v>
      </c>
      <c r="B80" s="60">
        <v>13451823</v>
      </c>
      <c r="C80" s="32">
        <f t="shared" si="8"/>
        <v>147.49909429188978</v>
      </c>
      <c r="D80" s="98">
        <v>1949831</v>
      </c>
      <c r="E80" s="32">
        <f t="shared" si="9"/>
        <v>102.06546051477905</v>
      </c>
      <c r="F80" s="98">
        <v>839337</v>
      </c>
      <c r="G80" s="32">
        <f t="shared" si="6"/>
        <v>73.794031149854277</v>
      </c>
      <c r="H80" s="98">
        <v>2928695</v>
      </c>
      <c r="I80" s="34">
        <f t="shared" si="7"/>
        <v>133.86655465011893</v>
      </c>
    </row>
    <row r="81" spans="1:9">
      <c r="A81" s="50">
        <v>42125</v>
      </c>
      <c r="B81" s="62">
        <v>13585611</v>
      </c>
      <c r="C81" s="32">
        <f t="shared" si="8"/>
        <v>148.96607827072469</v>
      </c>
      <c r="D81" s="98">
        <v>2026587</v>
      </c>
      <c r="E81" s="32">
        <f t="shared" si="9"/>
        <v>106.08331461971039</v>
      </c>
      <c r="F81" s="98">
        <v>848248</v>
      </c>
      <c r="G81" s="32">
        <f t="shared" si="6"/>
        <v>74.577481196231773</v>
      </c>
      <c r="H81" s="98">
        <v>2928677</v>
      </c>
      <c r="I81" s="34">
        <f t="shared" si="7"/>
        <v>133.86573189527977</v>
      </c>
    </row>
    <row r="82" spans="1:9">
      <c r="A82" s="50">
        <v>42156</v>
      </c>
      <c r="B82" s="43">
        <v>13596512</v>
      </c>
      <c r="C82" s="32">
        <f t="shared" si="8"/>
        <v>149.08560761829906</v>
      </c>
      <c r="D82" s="43">
        <v>1996411</v>
      </c>
      <c r="E82" s="32">
        <f t="shared" si="9"/>
        <v>104.50372780603578</v>
      </c>
      <c r="F82" s="43">
        <v>833523</v>
      </c>
      <c r="G82" s="32">
        <f t="shared" si="6"/>
        <v>73.282867580149542</v>
      </c>
      <c r="H82" s="43">
        <v>2936848</v>
      </c>
      <c r="I82" s="34">
        <f t="shared" si="7"/>
        <v>134.23921688366062</v>
      </c>
    </row>
    <row r="83" spans="1:9">
      <c r="A83" s="50">
        <v>42186</v>
      </c>
      <c r="B83" s="68">
        <v>13318215</v>
      </c>
      <c r="C83" s="32">
        <f t="shared" si="8"/>
        <v>146.03408401111585</v>
      </c>
      <c r="D83" s="98">
        <v>2010252</v>
      </c>
      <c r="E83" s="32">
        <f t="shared" si="9"/>
        <v>105.22824600222052</v>
      </c>
      <c r="F83" s="98">
        <v>828359</v>
      </c>
      <c r="G83" s="32">
        <f t="shared" si="6"/>
        <v>72.828851640356774</v>
      </c>
      <c r="H83" s="98">
        <v>2948014</v>
      </c>
      <c r="I83" s="34">
        <f t="shared" si="7"/>
        <v>134.7495991355589</v>
      </c>
    </row>
    <row r="84" spans="1:9">
      <c r="A84" s="50">
        <v>42217</v>
      </c>
      <c r="B84" s="25">
        <v>13566414</v>
      </c>
      <c r="C84" s="32">
        <f t="shared" si="8"/>
        <v>148.75558337251488</v>
      </c>
      <c r="D84" s="25">
        <v>2018645</v>
      </c>
      <c r="E84" s="32">
        <f t="shared" si="9"/>
        <v>105.66758428851328</v>
      </c>
      <c r="F84" s="25">
        <v>611147</v>
      </c>
      <c r="G84" s="32">
        <f t="shared" si="6"/>
        <v>53.731696273534936</v>
      </c>
      <c r="H84" s="25">
        <v>2949836</v>
      </c>
      <c r="I84" s="34">
        <f t="shared" si="7"/>
        <v>134.83288020872376</v>
      </c>
    </row>
    <row r="85" spans="1:9">
      <c r="A85" s="50">
        <v>42248</v>
      </c>
      <c r="B85" s="68">
        <v>13489364</v>
      </c>
      <c r="C85" s="32">
        <f t="shared" si="8"/>
        <v>147.91073095249791</v>
      </c>
      <c r="D85" s="98">
        <v>2027249</v>
      </c>
      <c r="E85" s="32">
        <f t="shared" si="9"/>
        <v>106.11796753827656</v>
      </c>
      <c r="F85" s="98">
        <v>814110</v>
      </c>
      <c r="G85" s="32">
        <f t="shared" si="6"/>
        <v>71.576087673256225</v>
      </c>
      <c r="H85" s="98">
        <v>2967562</v>
      </c>
      <c r="I85" s="34">
        <f t="shared" si="7"/>
        <v>135.64311089089722</v>
      </c>
    </row>
    <row r="86" spans="1:9">
      <c r="A86" s="50">
        <v>42278</v>
      </c>
      <c r="B86" s="68">
        <v>13741124</v>
      </c>
      <c r="C86" s="32">
        <f t="shared" si="8"/>
        <v>150.67127664053783</v>
      </c>
      <c r="D86" s="98">
        <v>2026155</v>
      </c>
      <c r="E86" s="32">
        <f t="shared" si="9"/>
        <v>106.06070123478504</v>
      </c>
      <c r="F86" s="98">
        <v>808113</v>
      </c>
      <c r="G86" s="32">
        <f t="shared" si="6"/>
        <v>71.048834847745525</v>
      </c>
      <c r="H86" s="98">
        <v>3071020</v>
      </c>
      <c r="I86" s="34">
        <f t="shared" si="7"/>
        <v>140.37203145483167</v>
      </c>
    </row>
    <row r="87" spans="1:9">
      <c r="A87" s="50">
        <v>42309</v>
      </c>
      <c r="B87" s="25">
        <v>13755572</v>
      </c>
      <c r="C87" s="32">
        <f>(B87/$B$2)*100</f>
        <v>150.8296988049039</v>
      </c>
      <c r="D87" s="25">
        <v>2027916</v>
      </c>
      <c r="E87" s="32">
        <f t="shared" si="9"/>
        <v>106.15288218583491</v>
      </c>
      <c r="F87" s="25">
        <v>802893</v>
      </c>
      <c r="G87" s="32">
        <f t="shared" si="6"/>
        <v>70.589895419837262</v>
      </c>
      <c r="H87" s="25">
        <v>2996123</v>
      </c>
      <c r="I87" s="34">
        <f t="shared" si="7"/>
        <v>136.94859427764868</v>
      </c>
    </row>
    <row r="88" spans="1:9">
      <c r="A88" s="50">
        <v>42339</v>
      </c>
      <c r="B88" s="68">
        <v>13713717</v>
      </c>
      <c r="C88" s="32">
        <f>(B88/$B$2)*100</f>
        <v>150.37075918076619</v>
      </c>
      <c r="D88" s="98">
        <v>2035701</v>
      </c>
      <c r="E88" s="32">
        <f t="shared" si="9"/>
        <v>106.5603942266772</v>
      </c>
      <c r="F88" s="98">
        <v>797334</v>
      </c>
      <c r="G88" s="32">
        <f t="shared" si="6"/>
        <v>70.101151304944153</v>
      </c>
      <c r="H88" s="98">
        <v>3032971</v>
      </c>
      <c r="I88" s="34">
        <f t="shared" si="7"/>
        <v>138.63286485063341</v>
      </c>
    </row>
    <row r="89" spans="1:9">
      <c r="A89" s="50">
        <v>42370</v>
      </c>
      <c r="B89" s="68">
        <v>13352629</v>
      </c>
      <c r="C89" s="32">
        <f>(B89/$B$2)*100</f>
        <v>146.41143315040807</v>
      </c>
      <c r="D89" s="98">
        <v>2011113</v>
      </c>
      <c r="E89" s="32">
        <f t="shared" si="9"/>
        <v>105.27331573467589</v>
      </c>
      <c r="F89" s="98">
        <v>792615</v>
      </c>
      <c r="G89" s="32">
        <f t="shared" si="6"/>
        <v>69.686259511783405</v>
      </c>
      <c r="H89" s="98">
        <v>3034105</v>
      </c>
      <c r="I89" s="34">
        <f t="shared" ref="I89:I124" si="10">(H89/$H$2)*100</f>
        <v>138.68469840550114</v>
      </c>
    </row>
    <row r="90" spans="1:9">
      <c r="A90" s="50">
        <v>42401</v>
      </c>
      <c r="B90" s="25">
        <v>13258741</v>
      </c>
      <c r="C90" s="32">
        <f>(B90/$B$2)*100</f>
        <v>145.38195224177011</v>
      </c>
      <c r="D90" s="25">
        <v>1949324</v>
      </c>
      <c r="E90" s="32">
        <f t="shared" ref="E90:E124" si="11">(D90/$D$2)*100</f>
        <v>102.03892119497083</v>
      </c>
      <c r="F90" s="25">
        <v>758850</v>
      </c>
      <c r="G90" s="32">
        <f t="shared" si="6"/>
        <v>66.717659936434245</v>
      </c>
      <c r="H90" s="25">
        <v>3059263</v>
      </c>
      <c r="I90" s="34">
        <f t="shared" si="10"/>
        <v>139.83463541904732</v>
      </c>
    </row>
    <row r="91" spans="1:9">
      <c r="A91" s="50">
        <v>42430</v>
      </c>
      <c r="B91" s="25">
        <v>13503330</v>
      </c>
      <c r="C91" s="32">
        <f>(B91/$B$2)*100</f>
        <v>148.06386799205609</v>
      </c>
      <c r="D91" s="25">
        <v>1935899</v>
      </c>
      <c r="E91" s="32">
        <f t="shared" si="11"/>
        <v>101.33617885093645</v>
      </c>
      <c r="F91" s="25">
        <v>748079</v>
      </c>
      <c r="G91" s="32">
        <f t="shared" si="6"/>
        <v>65.770679749077942</v>
      </c>
      <c r="H91" s="25">
        <v>3068719</v>
      </c>
      <c r="I91" s="34">
        <f t="shared" si="10"/>
        <v>140.26685596122448</v>
      </c>
    </row>
    <row r="92" spans="1:9">
      <c r="A92" s="50">
        <v>42461</v>
      </c>
      <c r="B92" s="25">
        <v>13665900</v>
      </c>
      <c r="C92" s="32">
        <f t="shared" ref="C92:C124" si="12">(B92/$B$2)*100</f>
        <v>149.84644629085116</v>
      </c>
      <c r="D92" s="25">
        <v>1931701</v>
      </c>
      <c r="E92" s="32">
        <f t="shared" si="11"/>
        <v>101.1164311890924</v>
      </c>
      <c r="F92" s="25">
        <v>740165</v>
      </c>
      <c r="G92" s="32">
        <f t="shared" si="6"/>
        <v>65.074885375042314</v>
      </c>
      <c r="H92" s="25">
        <v>3062031</v>
      </c>
      <c r="I92" s="34">
        <f t="shared" si="10"/>
        <v>139.96115682987076</v>
      </c>
    </row>
    <row r="93" spans="1:9">
      <c r="A93" s="50">
        <v>42491</v>
      </c>
      <c r="B93" s="25">
        <v>13696518</v>
      </c>
      <c r="C93" s="32">
        <f t="shared" si="12"/>
        <v>150.18217233103391</v>
      </c>
      <c r="D93" s="25">
        <v>1944407</v>
      </c>
      <c r="E93" s="32">
        <f t="shared" si="11"/>
        <v>101.78153690404963</v>
      </c>
      <c r="F93" s="25">
        <v>738719</v>
      </c>
      <c r="G93" s="32">
        <f t="shared" si="6"/>
        <v>64.947753878345878</v>
      </c>
      <c r="H93" s="25">
        <v>3063975</v>
      </c>
      <c r="I93" s="32">
        <f t="shared" si="10"/>
        <v>140.05001435250108</v>
      </c>
    </row>
    <row r="94" spans="1:9">
      <c r="A94" s="50">
        <v>42522</v>
      </c>
      <c r="B94" s="98">
        <v>13686743</v>
      </c>
      <c r="C94" s="157">
        <f t="shared" si="12"/>
        <v>150.07498956133026</v>
      </c>
      <c r="D94" s="98">
        <v>1946198</v>
      </c>
      <c r="E94" s="157">
        <f t="shared" si="11"/>
        <v>101.87528822905266</v>
      </c>
      <c r="F94" s="98">
        <v>733669</v>
      </c>
      <c r="G94" s="157">
        <f t="shared" si="6"/>
        <v>64.503760753645352</v>
      </c>
      <c r="H94" s="98">
        <v>3083240</v>
      </c>
      <c r="I94" s="157">
        <f t="shared" si="10"/>
        <v>140.93059057342356</v>
      </c>
    </row>
    <row r="95" spans="1:9">
      <c r="A95" s="50">
        <v>42552</v>
      </c>
      <c r="B95" s="98">
        <v>13362031</v>
      </c>
      <c r="C95" s="157">
        <f t="shared" si="12"/>
        <v>146.51452597912967</v>
      </c>
      <c r="D95" s="98">
        <v>1954146</v>
      </c>
      <c r="E95" s="157">
        <f t="shared" si="11"/>
        <v>102.29133263504038</v>
      </c>
      <c r="F95" s="98">
        <v>729995</v>
      </c>
      <c r="G95" s="157">
        <f t="shared" si="6"/>
        <v>64.180744765496897</v>
      </c>
      <c r="H95" s="98">
        <v>3071724</v>
      </c>
      <c r="I95" s="157">
        <f t="shared" si="10"/>
        <v>140.40421031076363</v>
      </c>
    </row>
    <row r="96" spans="1:9">
      <c r="A96" s="50">
        <v>42583</v>
      </c>
      <c r="B96" s="98">
        <v>13471407</v>
      </c>
      <c r="C96" s="157">
        <f t="shared" si="12"/>
        <v>147.7138326409308</v>
      </c>
      <c r="D96" s="98">
        <v>1962189</v>
      </c>
      <c r="E96" s="157">
        <f t="shared" si="11"/>
        <v>102.71234989187977</v>
      </c>
      <c r="F96" s="98">
        <v>727885</v>
      </c>
      <c r="G96" s="157">
        <f t="shared" si="6"/>
        <v>63.995234766859653</v>
      </c>
      <c r="H96" s="98">
        <v>3042243</v>
      </c>
      <c r="I96" s="157">
        <f t="shared" si="10"/>
        <v>139.05667501001017</v>
      </c>
    </row>
    <row r="97" spans="1:10">
      <c r="A97" s="50">
        <v>42614</v>
      </c>
      <c r="B97" s="98">
        <v>13470684</v>
      </c>
      <c r="C97" s="157">
        <f t="shared" si="12"/>
        <v>147.70590495371897</v>
      </c>
      <c r="D97" s="98">
        <v>1967273</v>
      </c>
      <c r="E97" s="157">
        <f t="shared" si="11"/>
        <v>102.97847593114015</v>
      </c>
      <c r="F97" s="98">
        <v>725393</v>
      </c>
      <c r="G97" s="157">
        <f t="shared" si="6"/>
        <v>63.776139545720298</v>
      </c>
      <c r="H97" s="98">
        <v>2992784</v>
      </c>
      <c r="I97" s="157">
        <f t="shared" si="10"/>
        <v>136.7959732549827</v>
      </c>
    </row>
    <row r="98" spans="1:10">
      <c r="A98" s="50">
        <v>42644</v>
      </c>
      <c r="B98" s="98">
        <v>13660465</v>
      </c>
      <c r="C98" s="157">
        <f t="shared" si="12"/>
        <v>149.78685157439702</v>
      </c>
      <c r="D98" s="98">
        <v>1970606</v>
      </c>
      <c r="E98" s="157">
        <f t="shared" si="11"/>
        <v>103.15294447733505</v>
      </c>
      <c r="F98" s="98">
        <v>724432</v>
      </c>
      <c r="G98" s="157">
        <f t="shared" si="6"/>
        <v>63.691648972881254</v>
      </c>
      <c r="H98" s="98">
        <v>2994165</v>
      </c>
      <c r="I98" s="157">
        <f t="shared" si="10"/>
        <v>136.85909683458789</v>
      </c>
    </row>
    <row r="99" spans="1:10">
      <c r="A99" s="50">
        <v>42675</v>
      </c>
      <c r="B99" s="98">
        <v>13583875</v>
      </c>
      <c r="C99" s="157">
        <f t="shared" si="12"/>
        <v>148.94704304942491</v>
      </c>
      <c r="D99" s="98">
        <v>1984374</v>
      </c>
      <c r="E99" s="157">
        <f t="shared" si="11"/>
        <v>103.87364143023379</v>
      </c>
      <c r="F99" s="98">
        <v>722235</v>
      </c>
      <c r="G99" s="157">
        <f t="shared" si="6"/>
        <v>63.49848998377886</v>
      </c>
      <c r="H99" s="98">
        <v>2986386</v>
      </c>
      <c r="I99" s="157">
        <f t="shared" si="10"/>
        <v>136.50352961826005</v>
      </c>
    </row>
    <row r="100" spans="1:10">
      <c r="A100" s="50">
        <v>42705</v>
      </c>
      <c r="B100" s="98">
        <v>13415843</v>
      </c>
      <c r="C100" s="157">
        <f t="shared" si="12"/>
        <v>147.10457397946652</v>
      </c>
      <c r="D100" s="98">
        <v>1983661</v>
      </c>
      <c r="E100" s="157">
        <f t="shared" si="11"/>
        <v>103.83631887594727</v>
      </c>
      <c r="F100" s="98">
        <v>717876</v>
      </c>
      <c r="G100" s="157">
        <f t="shared" si="6"/>
        <v>63.11524918564627</v>
      </c>
      <c r="H100" s="98">
        <v>2982548</v>
      </c>
      <c r="I100" s="157">
        <f t="shared" si="10"/>
        <v>136.32810000310818</v>
      </c>
    </row>
    <row r="101" spans="1:10">
      <c r="A101" s="170">
        <v>42736</v>
      </c>
      <c r="B101" s="63">
        <v>13115945</v>
      </c>
      <c r="C101" s="171">
        <f t="shared" si="12"/>
        <v>143.81619563996941</v>
      </c>
      <c r="D101" s="63">
        <v>1806614</v>
      </c>
      <c r="E101" s="171">
        <f t="shared" si="11"/>
        <v>94.568652299838831</v>
      </c>
      <c r="F101" s="63">
        <v>713465</v>
      </c>
      <c r="G101" s="171">
        <f t="shared" si="6"/>
        <v>62.727436577120734</v>
      </c>
      <c r="H101" s="63">
        <v>2970210</v>
      </c>
      <c r="I101" s="171">
        <f t="shared" si="10"/>
        <v>135.76414726945953</v>
      </c>
    </row>
    <row r="102" spans="1:10">
      <c r="A102" s="170">
        <v>42767</v>
      </c>
      <c r="B102" s="63">
        <v>13126079</v>
      </c>
      <c r="C102" s="171">
        <f t="shared" si="12"/>
        <v>143.92731484080591</v>
      </c>
      <c r="D102" s="63">
        <v>1983739</v>
      </c>
      <c r="E102" s="171">
        <f t="shared" si="11"/>
        <v>103.84040184822545</v>
      </c>
      <c r="F102" s="63">
        <v>715201</v>
      </c>
      <c r="G102" s="171">
        <f t="shared" si="6"/>
        <v>62.880064708700942</v>
      </c>
      <c r="H102" s="63">
        <v>2965218</v>
      </c>
      <c r="I102" s="171">
        <f t="shared" si="10"/>
        <v>135.53596992739645</v>
      </c>
    </row>
    <row r="103" spans="1:10">
      <c r="A103" s="170">
        <v>42795</v>
      </c>
      <c r="B103" s="63">
        <v>13558783</v>
      </c>
      <c r="C103" s="171">
        <f t="shared" si="12"/>
        <v>148.67190953971607</v>
      </c>
      <c r="D103" s="63">
        <v>2006893</v>
      </c>
      <c r="E103" s="171">
        <f t="shared" si="11"/>
        <v>105.05241646526619</v>
      </c>
      <c r="F103" s="63">
        <v>727211</v>
      </c>
      <c r="G103" s="171">
        <f t="shared" si="6"/>
        <v>63.935977070612495</v>
      </c>
      <c r="H103" s="63">
        <v>2970810</v>
      </c>
      <c r="I103" s="171">
        <f t="shared" si="10"/>
        <v>135.79157243076517</v>
      </c>
    </row>
    <row r="104" spans="1:10">
      <c r="A104" s="170">
        <v>42826</v>
      </c>
      <c r="B104" s="63">
        <v>13849359</v>
      </c>
      <c r="C104" s="171">
        <f t="shared" si="12"/>
        <v>151.85807224962983</v>
      </c>
      <c r="D104" s="63">
        <v>2031171</v>
      </c>
      <c r="E104" s="171">
        <f t="shared" si="11"/>
        <v>106.32326775975163</v>
      </c>
      <c r="F104" s="63">
        <v>728918</v>
      </c>
      <c r="G104" s="171">
        <f t="shared" si="6"/>
        <v>64.086055538704329</v>
      </c>
      <c r="H104" s="63">
        <v>2969930</v>
      </c>
      <c r="I104" s="171">
        <f t="shared" si="10"/>
        <v>135.75134886085021</v>
      </c>
      <c r="J104" s="140"/>
    </row>
    <row r="105" spans="1:10">
      <c r="A105" s="170">
        <v>42856</v>
      </c>
      <c r="B105" s="63">
        <v>14105505</v>
      </c>
      <c r="C105" s="171">
        <f t="shared" si="12"/>
        <v>154.66671038042372</v>
      </c>
      <c r="D105" s="63">
        <v>2041743</v>
      </c>
      <c r="E105" s="171">
        <f t="shared" si="11"/>
        <v>106.87666754084151</v>
      </c>
      <c r="F105" s="63">
        <v>729891</v>
      </c>
      <c r="G105" s="171">
        <f t="shared" si="6"/>
        <v>64.171601144710991</v>
      </c>
      <c r="H105" s="63">
        <v>2970555</v>
      </c>
      <c r="I105" s="171">
        <f t="shared" si="10"/>
        <v>135.77991673721027</v>
      </c>
    </row>
    <row r="106" spans="1:10">
      <c r="A106" s="170">
        <v>42887</v>
      </c>
      <c r="B106" s="63">
        <v>14009873</v>
      </c>
      <c r="C106" s="171">
        <f t="shared" si="12"/>
        <v>153.61810653057216</v>
      </c>
      <c r="D106" s="63">
        <v>2061171</v>
      </c>
      <c r="E106" s="171">
        <f t="shared" si="11"/>
        <v>107.8936417129011</v>
      </c>
      <c r="F106" s="63">
        <v>728002</v>
      </c>
      <c r="G106" s="171">
        <f t="shared" si="6"/>
        <v>64.005521340243803</v>
      </c>
      <c r="H106" s="63">
        <v>2976758</v>
      </c>
      <c r="I106" s="171">
        <f t="shared" si="10"/>
        <v>136.0634471965086</v>
      </c>
    </row>
    <row r="107" spans="1:10">
      <c r="A107" s="170">
        <v>42917</v>
      </c>
      <c r="B107" s="63">
        <v>14195607</v>
      </c>
      <c r="C107" s="171">
        <f t="shared" si="12"/>
        <v>155.65467783984448</v>
      </c>
      <c r="D107" s="63">
        <v>2025404</v>
      </c>
      <c r="E107" s="171">
        <f t="shared" si="11"/>
        <v>106.02138954015787</v>
      </c>
      <c r="F107" s="63">
        <v>725985</v>
      </c>
      <c r="G107" s="171">
        <f t="shared" si="6"/>
        <v>63.828187848655496</v>
      </c>
      <c r="H107" s="63">
        <v>2975092</v>
      </c>
      <c r="I107" s="171">
        <f t="shared" si="10"/>
        <v>135.98729666528322</v>
      </c>
    </row>
    <row r="108" spans="1:10">
      <c r="A108" s="170">
        <v>42948</v>
      </c>
      <c r="B108" s="63">
        <v>14265038</v>
      </c>
      <c r="C108" s="171">
        <f t="shared" si="12"/>
        <v>156.41598800693339</v>
      </c>
      <c r="D108" s="63">
        <v>2034842</v>
      </c>
      <c r="E108" s="171">
        <f t="shared" si="11"/>
        <v>106.51542918581869</v>
      </c>
      <c r="F108" s="63">
        <v>719077</v>
      </c>
      <c r="G108" s="171">
        <f t="shared" si="6"/>
        <v>63.22084042183743</v>
      </c>
      <c r="H108" s="63">
        <v>2960311</v>
      </c>
      <c r="I108" s="171">
        <f t="shared" si="10"/>
        <v>135.31167781651837</v>
      </c>
    </row>
    <row r="109" spans="1:10">
      <c r="A109" s="170">
        <v>42979</v>
      </c>
      <c r="B109" s="63">
        <v>14547574</v>
      </c>
      <c r="C109" s="171">
        <f t="shared" si="12"/>
        <v>159.51399220345405</v>
      </c>
      <c r="D109" s="63">
        <v>2050491</v>
      </c>
      <c r="E109" s="171">
        <f t="shared" si="11"/>
        <v>107.33458858557989</v>
      </c>
      <c r="F109" s="63">
        <v>721626</v>
      </c>
      <c r="G109" s="171">
        <f t="shared" si="6"/>
        <v>63.444947050522906</v>
      </c>
      <c r="H109" s="63">
        <v>2964754</v>
      </c>
      <c r="I109" s="171">
        <f t="shared" si="10"/>
        <v>135.51476113598676</v>
      </c>
    </row>
    <row r="110" spans="1:10">
      <c r="A110" s="170">
        <v>43009</v>
      </c>
      <c r="B110" s="63">
        <v>14644895</v>
      </c>
      <c r="C110" s="171">
        <f t="shared" si="12"/>
        <v>160.58111592011173</v>
      </c>
      <c r="D110" s="63">
        <v>2051518</v>
      </c>
      <c r="E110" s="171">
        <f t="shared" si="11"/>
        <v>107.38834772057604</v>
      </c>
      <c r="F110" s="63">
        <v>717318</v>
      </c>
      <c r="G110" s="171">
        <f t="shared" si="6"/>
        <v>63.066190143352628</v>
      </c>
      <c r="H110" s="63">
        <v>2976497</v>
      </c>
      <c r="I110" s="171">
        <f t="shared" si="10"/>
        <v>136.05151725134064</v>
      </c>
    </row>
    <row r="111" spans="1:10">
      <c r="A111" s="170">
        <v>43040</v>
      </c>
      <c r="B111" s="63">
        <v>14555878</v>
      </c>
      <c r="C111" s="171">
        <f t="shared" si="12"/>
        <v>159.6050454740033</v>
      </c>
      <c r="D111" s="63">
        <v>2059343</v>
      </c>
      <c r="E111" s="171">
        <f t="shared" si="11"/>
        <v>107.79795359335584</v>
      </c>
      <c r="F111" s="63">
        <v>708447</v>
      </c>
      <c r="G111" s="171">
        <f t="shared" si="6"/>
        <v>62.286256874200483</v>
      </c>
      <c r="H111" s="63">
        <v>2979048</v>
      </c>
      <c r="I111" s="171">
        <f t="shared" si="10"/>
        <v>136.16811989549186</v>
      </c>
    </row>
    <row r="112" spans="1:10">
      <c r="A112" s="170">
        <v>43070</v>
      </c>
      <c r="B112" s="63">
        <v>14477817</v>
      </c>
      <c r="C112" s="171">
        <f t="shared" si="12"/>
        <v>158.74910744987685</v>
      </c>
      <c r="D112" s="63">
        <v>2071892</v>
      </c>
      <c r="E112" s="171">
        <f t="shared" si="11"/>
        <v>108.45484101795829</v>
      </c>
      <c r="F112" s="63">
        <v>705592</v>
      </c>
      <c r="G112" s="171">
        <f t="shared" si="6"/>
        <v>62.035246899741082</v>
      </c>
      <c r="H112" s="63">
        <v>2986088</v>
      </c>
      <c r="I112" s="171">
        <f t="shared" si="10"/>
        <v>136.48990845481157</v>
      </c>
    </row>
    <row r="113" spans="1:9">
      <c r="A113" s="170">
        <v>43101</v>
      </c>
      <c r="B113" s="63">
        <v>14218231</v>
      </c>
      <c r="C113" s="171">
        <f t="shared" si="12"/>
        <v>155.90274975613866</v>
      </c>
      <c r="D113" s="63">
        <v>2052155</v>
      </c>
      <c r="E113" s="171">
        <f t="shared" si="11"/>
        <v>107.42169199418123</v>
      </c>
      <c r="F113" s="63">
        <v>710746</v>
      </c>
      <c r="G113" s="171">
        <f t="shared" si="6"/>
        <v>62.488383645227522</v>
      </c>
      <c r="H113" s="63">
        <v>2989631</v>
      </c>
      <c r="I113" s="171">
        <f t="shared" si="10"/>
        <v>136.65185403232147</v>
      </c>
    </row>
    <row r="114" spans="1:9">
      <c r="A114" s="170">
        <v>43132</v>
      </c>
      <c r="B114" s="63">
        <v>14127524</v>
      </c>
      <c r="C114" s="171">
        <f t="shared" si="12"/>
        <v>154.90814847823492</v>
      </c>
      <c r="D114" s="63">
        <v>2122417</v>
      </c>
      <c r="E114" s="171">
        <f t="shared" si="11"/>
        <v>111.09961248405415</v>
      </c>
      <c r="F114" s="63">
        <v>713378</v>
      </c>
      <c r="G114" s="171">
        <f t="shared" si="6"/>
        <v>62.719787586655585</v>
      </c>
      <c r="H114" s="63">
        <v>2996690</v>
      </c>
      <c r="I114" s="171">
        <f t="shared" si="10"/>
        <v>136.9745110550825</v>
      </c>
    </row>
    <row r="115" spans="1:9">
      <c r="A115" s="170">
        <v>43160</v>
      </c>
      <c r="B115" s="63">
        <v>14325806</v>
      </c>
      <c r="C115" s="171">
        <f t="shared" si="12"/>
        <v>157.08230847234015</v>
      </c>
      <c r="D115" s="63">
        <v>2096645</v>
      </c>
      <c r="E115" s="171">
        <f t="shared" si="11"/>
        <v>109.7505565667019</v>
      </c>
      <c r="F115" s="63">
        <v>708264</v>
      </c>
      <c r="G115" s="171">
        <f t="shared" si="6"/>
        <v>62.270167618394503</v>
      </c>
      <c r="H115" s="63">
        <v>3006828</v>
      </c>
      <c r="I115" s="171">
        <f t="shared" si="10"/>
        <v>137.43790486394377</v>
      </c>
    </row>
    <row r="116" spans="1:9">
      <c r="A116" s="170">
        <v>43191</v>
      </c>
      <c r="B116" s="63">
        <v>14527332</v>
      </c>
      <c r="C116" s="171">
        <f t="shared" si="12"/>
        <v>159.29203889150099</v>
      </c>
      <c r="D116" s="63">
        <v>2106552</v>
      </c>
      <c r="E116" s="171">
        <f t="shared" si="11"/>
        <v>110.2691463918303</v>
      </c>
      <c r="F116" s="63">
        <v>706409</v>
      </c>
      <c r="G116" s="171">
        <f t="shared" si="6"/>
        <v>62.107077074568863</v>
      </c>
      <c r="H116" s="63">
        <v>3011373</v>
      </c>
      <c r="I116" s="171">
        <f t="shared" si="10"/>
        <v>137.64565046083413</v>
      </c>
    </row>
    <row r="117" spans="1:9">
      <c r="A117" s="170">
        <v>43221</v>
      </c>
      <c r="B117" s="63">
        <v>14729306</v>
      </c>
      <c r="C117" s="171">
        <f t="shared" si="12"/>
        <v>161.50668162583597</v>
      </c>
      <c r="D117" s="63">
        <v>2094008</v>
      </c>
      <c r="E117" s="171">
        <f t="shared" si="11"/>
        <v>109.61252069622005</v>
      </c>
      <c r="F117" s="63">
        <v>709685</v>
      </c>
      <c r="G117" s="171">
        <f t="shared" si="6"/>
        <v>62.395101129325084</v>
      </c>
      <c r="H117" s="63">
        <v>3014740</v>
      </c>
      <c r="I117" s="171">
        <f t="shared" si="10"/>
        <v>137.79955132436103</v>
      </c>
    </row>
    <row r="118" spans="1:9">
      <c r="A118" s="170">
        <v>43252</v>
      </c>
      <c r="B118" s="63">
        <v>14570283</v>
      </c>
      <c r="C118" s="171">
        <f t="shared" si="12"/>
        <v>159.76299614383259</v>
      </c>
      <c r="D118" s="63">
        <v>2012848</v>
      </c>
      <c r="E118" s="171">
        <f t="shared" si="11"/>
        <v>105.36413569496636</v>
      </c>
      <c r="F118" s="63">
        <v>690116</v>
      </c>
      <c r="G118" s="171">
        <f t="shared" si="6"/>
        <v>60.674605791252901</v>
      </c>
      <c r="H118" s="63">
        <v>3019444</v>
      </c>
      <c r="I118" s="171">
        <f t="shared" si="10"/>
        <v>138.01456458899739</v>
      </c>
    </row>
    <row r="119" spans="1:9">
      <c r="A119" s="170">
        <v>43282</v>
      </c>
      <c r="B119" s="63">
        <v>14664384</v>
      </c>
      <c r="C119" s="171">
        <f t="shared" si="12"/>
        <v>160.79481259517613</v>
      </c>
      <c r="D119" s="63">
        <v>2125843</v>
      </c>
      <c r="E119" s="171">
        <f t="shared" si="11"/>
        <v>111.27894918950383</v>
      </c>
      <c r="F119" s="63">
        <v>722771</v>
      </c>
      <c r="G119" s="171">
        <f t="shared" si="6"/>
        <v>63.545614798598557</v>
      </c>
      <c r="H119" s="63">
        <v>3010588</v>
      </c>
      <c r="I119" s="171">
        <f t="shared" si="10"/>
        <v>137.6097692081259</v>
      </c>
    </row>
    <row r="120" spans="1:9">
      <c r="A120" s="170">
        <v>43313</v>
      </c>
      <c r="B120" s="63">
        <v>14482653</v>
      </c>
      <c r="C120" s="171">
        <f t="shared" si="12"/>
        <v>158.80213413778341</v>
      </c>
      <c r="D120" s="63">
        <v>2112407</v>
      </c>
      <c r="E120" s="171">
        <f t="shared" si="11"/>
        <v>110.57563104168662</v>
      </c>
      <c r="F120" s="63">
        <v>731726</v>
      </c>
      <c r="G120" s="171">
        <f t="shared" si="6"/>
        <v>64.332933299923951</v>
      </c>
      <c r="H120" s="63">
        <v>2998531</v>
      </c>
      <c r="I120" s="171">
        <f t="shared" si="10"/>
        <v>137.05866059168872</v>
      </c>
    </row>
    <row r="121" spans="1:9">
      <c r="A121" s="170">
        <v>43344</v>
      </c>
      <c r="B121" s="63">
        <v>14809349</v>
      </c>
      <c r="C121" s="171">
        <f t="shared" si="12"/>
        <v>162.38435225861235</v>
      </c>
      <c r="D121" s="63">
        <v>2093566</v>
      </c>
      <c r="E121" s="171">
        <f t="shared" si="11"/>
        <v>109.58938385331032</v>
      </c>
      <c r="F121" s="63">
        <v>717286</v>
      </c>
      <c r="G121" s="171">
        <f t="shared" si="6"/>
        <v>63.063376721572354</v>
      </c>
      <c r="H121" s="63">
        <v>3001713</v>
      </c>
      <c r="I121" s="171">
        <f t="shared" si="10"/>
        <v>137.20410536381306</v>
      </c>
    </row>
    <row r="122" spans="1:9">
      <c r="A122" s="170">
        <v>43374</v>
      </c>
      <c r="B122" s="63">
        <v>14695062</v>
      </c>
      <c r="C122" s="171">
        <f t="shared" si="12"/>
        <v>161.13119653471253</v>
      </c>
      <c r="D122" s="63">
        <v>2179274</v>
      </c>
      <c r="E122" s="171">
        <f t="shared" si="11"/>
        <v>114.07583754586146</v>
      </c>
      <c r="F122" s="63">
        <v>725162</v>
      </c>
      <c r="G122" s="171">
        <f t="shared" si="6"/>
        <v>63.755830157243899</v>
      </c>
      <c r="H122" s="63">
        <v>3020919</v>
      </c>
      <c r="I122" s="171">
        <f t="shared" si="10"/>
        <v>138.08198477720711</v>
      </c>
    </row>
    <row r="123" spans="1:9">
      <c r="A123" s="170">
        <v>43405</v>
      </c>
      <c r="B123" s="63">
        <v>14448590</v>
      </c>
      <c r="C123" s="171">
        <f t="shared" si="12"/>
        <v>158.42863370971025</v>
      </c>
      <c r="D123" s="63">
        <v>2182185</v>
      </c>
      <c r="E123" s="171">
        <f t="shared" si="11"/>
        <v>114.2282161651154</v>
      </c>
      <c r="F123" s="63">
        <v>697445</v>
      </c>
      <c r="G123" s="171">
        <f t="shared" si="6"/>
        <v>61.318967298367774</v>
      </c>
      <c r="H123" s="63">
        <v>3021127</v>
      </c>
      <c r="I123" s="171">
        <f t="shared" si="10"/>
        <v>138.09149216645974</v>
      </c>
    </row>
    <row r="124" spans="1:9">
      <c r="A124" s="170">
        <v>43435</v>
      </c>
      <c r="B124" s="63">
        <v>14229170</v>
      </c>
      <c r="C124" s="171">
        <f t="shared" si="12"/>
        <v>156.02269577330367</v>
      </c>
      <c r="D124" s="63">
        <v>2137124</v>
      </c>
      <c r="E124" s="171">
        <f t="shared" si="11"/>
        <v>111.86946214168647</v>
      </c>
      <c r="F124" s="63">
        <v>696175</v>
      </c>
      <c r="G124" s="171">
        <f t="shared" si="6"/>
        <v>61.20730962146289</v>
      </c>
      <c r="H124" s="63">
        <v>3031311</v>
      </c>
      <c r="I124" s="171">
        <f t="shared" si="10"/>
        <v>138.55698857102112</v>
      </c>
    </row>
    <row r="125" spans="1:9">
      <c r="D125" s="140"/>
    </row>
    <row r="126" spans="1:9">
      <c r="B126" s="22"/>
      <c r="D126" s="140"/>
    </row>
    <row r="127" spans="1:9">
      <c r="D127" s="140"/>
    </row>
    <row r="128" spans="1:9">
      <c r="D128" s="140"/>
    </row>
    <row r="129" spans="4:4">
      <c r="D129" s="140"/>
    </row>
    <row r="130" spans="4:4">
      <c r="D130" s="14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opLeftCell="B1" workbookViewId="0">
      <selection activeCell="K6" sqref="K6"/>
    </sheetView>
  </sheetViews>
  <sheetFormatPr defaultRowHeight="15"/>
  <cols>
    <col min="1" max="1" width="9.140625" style="156"/>
    <col min="2" max="2" width="16.7109375" style="156" customWidth="1"/>
    <col min="3" max="3" width="10.140625" style="156" customWidth="1"/>
    <col min="4" max="4" width="21.28515625" style="156" customWidth="1"/>
    <col min="5" max="5" width="9.28515625" style="156" customWidth="1"/>
    <col min="6" max="6" width="11.7109375" style="156" customWidth="1"/>
    <col min="7" max="7" width="8.7109375" style="156" customWidth="1"/>
    <col min="8" max="8" width="10.5703125" style="156" bestFit="1" customWidth="1"/>
    <col min="9" max="16384" width="9.140625" style="156"/>
  </cols>
  <sheetData>
    <row r="1" spans="1:8" ht="45">
      <c r="A1" s="174" t="s">
        <v>0</v>
      </c>
      <c r="B1" s="174" t="s">
        <v>286</v>
      </c>
      <c r="C1" s="174" t="s">
        <v>287</v>
      </c>
      <c r="D1" s="174" t="s">
        <v>288</v>
      </c>
      <c r="E1" s="174" t="s">
        <v>289</v>
      </c>
      <c r="F1" s="174" t="s">
        <v>290</v>
      </c>
      <c r="G1" s="174" t="s">
        <v>291</v>
      </c>
      <c r="H1" s="174" t="s">
        <v>292</v>
      </c>
    </row>
    <row r="2" spans="1:8">
      <c r="A2" s="175">
        <v>41275</v>
      </c>
      <c r="B2" s="158">
        <v>11698045</v>
      </c>
      <c r="C2" s="176">
        <f>(B2/$B$2)*100</f>
        <v>100</v>
      </c>
      <c r="D2" s="158">
        <v>2963719</v>
      </c>
      <c r="E2" s="176">
        <f>(D2/$D$2)*100</f>
        <v>100</v>
      </c>
      <c r="F2" s="158">
        <v>2667984</v>
      </c>
      <c r="G2" s="176">
        <f>(F2/$F$2*100)</f>
        <v>100</v>
      </c>
      <c r="H2" s="158">
        <f>B2+D2+F2</f>
        <v>17329748</v>
      </c>
    </row>
    <row r="3" spans="1:8">
      <c r="A3" s="175">
        <v>41306</v>
      </c>
      <c r="B3" s="158">
        <v>11620928</v>
      </c>
      <c r="C3" s="176">
        <f t="shared" ref="C3:C73" si="0">(B3/$B$2)*100</f>
        <v>99.340770188522953</v>
      </c>
      <c r="D3" s="158">
        <v>2969232</v>
      </c>
      <c r="E3" s="176">
        <f t="shared" ref="E3:E73" si="1">(D3/$D$2)*100</f>
        <v>100.18601628561952</v>
      </c>
      <c r="F3" s="158">
        <v>2670744</v>
      </c>
      <c r="G3" s="176">
        <f t="shared" ref="G3:G63" si="2">(F3/$F$2*100)</f>
        <v>100.10344889624525</v>
      </c>
      <c r="H3" s="158">
        <f>B3+D3+F3</f>
        <v>17260904</v>
      </c>
    </row>
    <row r="4" spans="1:8">
      <c r="A4" s="175">
        <v>41334</v>
      </c>
      <c r="B4" s="158">
        <v>11896801</v>
      </c>
      <c r="C4" s="176">
        <f t="shared" si="0"/>
        <v>101.69905313238236</v>
      </c>
      <c r="D4" s="158">
        <v>2973096</v>
      </c>
      <c r="E4" s="176">
        <f t="shared" si="1"/>
        <v>100.31639301836645</v>
      </c>
      <c r="F4" s="158">
        <v>2651342</v>
      </c>
      <c r="G4" s="176">
        <f t="shared" si="2"/>
        <v>99.376233140828433</v>
      </c>
      <c r="H4" s="158">
        <f t="shared" ref="H4:H63" si="3">B4+D4+F4</f>
        <v>17521239</v>
      </c>
    </row>
    <row r="5" spans="1:8">
      <c r="A5" s="175">
        <v>41365</v>
      </c>
      <c r="B5" s="158">
        <v>12132681</v>
      </c>
      <c r="C5" s="176">
        <f t="shared" si="0"/>
        <v>103.71545843771331</v>
      </c>
      <c r="D5" s="158">
        <v>2976760</v>
      </c>
      <c r="E5" s="176">
        <f t="shared" si="1"/>
        <v>100.44002147302089</v>
      </c>
      <c r="F5" s="158">
        <v>2649513</v>
      </c>
      <c r="G5" s="176">
        <f t="shared" si="2"/>
        <v>99.307679506323879</v>
      </c>
      <c r="H5" s="158">
        <f t="shared" si="3"/>
        <v>17758954</v>
      </c>
    </row>
    <row r="6" spans="1:8">
      <c r="A6" s="175">
        <v>41395</v>
      </c>
      <c r="B6" s="158">
        <v>12216079</v>
      </c>
      <c r="C6" s="176">
        <f t="shared" si="0"/>
        <v>104.42838098160847</v>
      </c>
      <c r="D6" s="158">
        <v>2981302</v>
      </c>
      <c r="E6" s="176">
        <f t="shared" si="1"/>
        <v>100.59327486850135</v>
      </c>
      <c r="F6" s="158">
        <v>2650756</v>
      </c>
      <c r="G6" s="176">
        <f t="shared" si="2"/>
        <v>99.354268991118388</v>
      </c>
      <c r="H6" s="158">
        <f t="shared" si="3"/>
        <v>17848137</v>
      </c>
    </row>
    <row r="7" spans="1:8">
      <c r="A7" s="175">
        <v>41426</v>
      </c>
      <c r="B7" s="158">
        <v>12274403</v>
      </c>
      <c r="C7" s="176">
        <f t="shared" si="0"/>
        <v>104.92696001767816</v>
      </c>
      <c r="D7" s="158">
        <v>2974355</v>
      </c>
      <c r="E7" s="176">
        <f t="shared" si="1"/>
        <v>100.35887342895869</v>
      </c>
      <c r="F7" s="158">
        <v>2663305</v>
      </c>
      <c r="G7" s="176">
        <f t="shared" si="2"/>
        <v>99.82462413567697</v>
      </c>
      <c r="H7" s="158">
        <f t="shared" si="3"/>
        <v>17912063</v>
      </c>
    </row>
    <row r="8" spans="1:8">
      <c r="A8" s="175">
        <v>41456</v>
      </c>
      <c r="B8" s="158">
        <v>12200031</v>
      </c>
      <c r="C8" s="176">
        <f t="shared" si="0"/>
        <v>104.29119566560054</v>
      </c>
      <c r="D8" s="158">
        <v>2970694</v>
      </c>
      <c r="E8" s="176">
        <f t="shared" si="1"/>
        <v>100.23534619847563</v>
      </c>
      <c r="F8" s="158">
        <v>2668898</v>
      </c>
      <c r="G8" s="176">
        <f t="shared" si="2"/>
        <v>100.03425807651021</v>
      </c>
      <c r="H8" s="158">
        <f t="shared" si="3"/>
        <v>17839623</v>
      </c>
    </row>
    <row r="9" spans="1:8">
      <c r="A9" s="175">
        <v>41487</v>
      </c>
      <c r="B9" s="158">
        <v>12236880</v>
      </c>
      <c r="C9" s="176">
        <f t="shared" si="0"/>
        <v>104.60619701839069</v>
      </c>
      <c r="D9" s="158">
        <v>2931681</v>
      </c>
      <c r="E9" s="176">
        <f t="shared" si="1"/>
        <v>98.91899333236384</v>
      </c>
      <c r="F9" s="158">
        <v>2663081</v>
      </c>
      <c r="G9" s="176">
        <f t="shared" si="2"/>
        <v>99.816228283228085</v>
      </c>
      <c r="H9" s="158">
        <f t="shared" si="3"/>
        <v>17831642</v>
      </c>
    </row>
    <row r="10" spans="1:8">
      <c r="A10" s="175">
        <v>41518</v>
      </c>
      <c r="B10" s="158">
        <v>12523723</v>
      </c>
      <c r="C10" s="176">
        <f t="shared" si="0"/>
        <v>107.05825631547836</v>
      </c>
      <c r="D10" s="158">
        <v>2883080</v>
      </c>
      <c r="E10" s="176">
        <f t="shared" si="1"/>
        <v>97.279128014497999</v>
      </c>
      <c r="F10" s="158">
        <v>2707070</v>
      </c>
      <c r="G10" s="176">
        <f t="shared" si="2"/>
        <v>101.46500128936304</v>
      </c>
      <c r="H10" s="158">
        <f t="shared" si="3"/>
        <v>18113873</v>
      </c>
    </row>
    <row r="11" spans="1:8">
      <c r="A11" s="175">
        <v>41548</v>
      </c>
      <c r="B11" s="158">
        <v>12297151</v>
      </c>
      <c r="C11" s="176">
        <f t="shared" si="0"/>
        <v>105.12141986118193</v>
      </c>
      <c r="D11" s="158">
        <v>2856746</v>
      </c>
      <c r="E11" s="176">
        <f t="shared" si="1"/>
        <v>96.390582238059679</v>
      </c>
      <c r="F11" s="158">
        <v>2756891</v>
      </c>
      <c r="G11" s="176">
        <f t="shared" si="2"/>
        <v>103.33236631104235</v>
      </c>
      <c r="H11" s="158">
        <f t="shared" si="3"/>
        <v>17910788</v>
      </c>
    </row>
    <row r="12" spans="1:8">
      <c r="A12" s="175">
        <v>41579</v>
      </c>
      <c r="B12" s="158">
        <v>12433976</v>
      </c>
      <c r="C12" s="176">
        <f t="shared" si="0"/>
        <v>106.29105974545318</v>
      </c>
      <c r="D12" s="158">
        <v>2800861</v>
      </c>
      <c r="E12" s="176">
        <f t="shared" si="1"/>
        <v>94.504944632065317</v>
      </c>
      <c r="F12" s="158">
        <v>2766055</v>
      </c>
      <c r="G12" s="176">
        <f t="shared" si="2"/>
        <v>103.6758466317639</v>
      </c>
      <c r="H12" s="158">
        <f t="shared" si="3"/>
        <v>18000892</v>
      </c>
    </row>
    <row r="13" spans="1:8">
      <c r="A13" s="175">
        <v>41609</v>
      </c>
      <c r="B13" s="158">
        <v>12363785</v>
      </c>
      <c r="C13" s="176">
        <f t="shared" si="0"/>
        <v>105.69103640822036</v>
      </c>
      <c r="D13" s="158">
        <v>2760917</v>
      </c>
      <c r="E13" s="176">
        <f t="shared" si="1"/>
        <v>93.157178531432976</v>
      </c>
      <c r="F13" s="158">
        <v>2822178</v>
      </c>
      <c r="G13" s="176">
        <f t="shared" si="2"/>
        <v>105.77941996653652</v>
      </c>
      <c r="H13" s="158">
        <f t="shared" si="3"/>
        <v>17946880</v>
      </c>
    </row>
    <row r="14" spans="1:8">
      <c r="A14" s="175">
        <v>41640</v>
      </c>
      <c r="B14" s="158">
        <v>12329012</v>
      </c>
      <c r="C14" s="176">
        <f t="shared" si="0"/>
        <v>105.39378161051698</v>
      </c>
      <c r="D14" s="158">
        <v>2720965</v>
      </c>
      <c r="E14" s="176">
        <f t="shared" si="1"/>
        <v>91.809142499676923</v>
      </c>
      <c r="F14" s="158">
        <v>2838873</v>
      </c>
      <c r="G14" s="176">
        <f t="shared" si="2"/>
        <v>106.40517334436788</v>
      </c>
      <c r="H14" s="158">
        <f t="shared" si="3"/>
        <v>17888850</v>
      </c>
    </row>
    <row r="15" spans="1:8">
      <c r="A15" s="175">
        <v>41671</v>
      </c>
      <c r="B15" s="158">
        <v>12355589</v>
      </c>
      <c r="C15" s="176">
        <f t="shared" si="0"/>
        <v>105.62097341906276</v>
      </c>
      <c r="D15" s="158">
        <v>2855300</v>
      </c>
      <c r="E15" s="176">
        <f t="shared" si="1"/>
        <v>96.341792187450963</v>
      </c>
      <c r="F15" s="158">
        <v>2836699</v>
      </c>
      <c r="G15" s="176">
        <f t="shared" si="2"/>
        <v>106.32368859783267</v>
      </c>
      <c r="H15" s="158">
        <f t="shared" si="3"/>
        <v>18047588</v>
      </c>
    </row>
    <row r="16" spans="1:8">
      <c r="A16" s="175">
        <v>41699</v>
      </c>
      <c r="B16" s="158">
        <v>12566310</v>
      </c>
      <c r="C16" s="176">
        <f t="shared" si="0"/>
        <v>107.42230859942836</v>
      </c>
      <c r="D16" s="158">
        <v>2871284</v>
      </c>
      <c r="E16" s="176">
        <f t="shared" si="1"/>
        <v>96.881114572602868</v>
      </c>
      <c r="F16" s="158">
        <v>2849623</v>
      </c>
      <c r="G16" s="176">
        <f t="shared" si="2"/>
        <v>106.80809929894633</v>
      </c>
      <c r="H16" s="158">
        <f t="shared" si="3"/>
        <v>18287217</v>
      </c>
    </row>
    <row r="17" spans="1:8">
      <c r="A17" s="175">
        <v>41730</v>
      </c>
      <c r="B17" s="158">
        <v>12730077</v>
      </c>
      <c r="C17" s="176">
        <f t="shared" si="0"/>
        <v>108.8222604717284</v>
      </c>
      <c r="D17" s="158">
        <v>2815090</v>
      </c>
      <c r="E17" s="176">
        <f t="shared" si="1"/>
        <v>94.985050876955611</v>
      </c>
      <c r="F17" s="158">
        <v>2844868</v>
      </c>
      <c r="G17" s="176">
        <f t="shared" si="2"/>
        <v>106.62987484182813</v>
      </c>
      <c r="H17" s="158">
        <f t="shared" si="3"/>
        <v>18390035</v>
      </c>
    </row>
    <row r="18" spans="1:8">
      <c r="A18" s="175">
        <v>41760</v>
      </c>
      <c r="B18" s="158">
        <v>12922571</v>
      </c>
      <c r="C18" s="176">
        <f t="shared" si="0"/>
        <v>110.46778329199452</v>
      </c>
      <c r="D18" s="158">
        <v>2815276</v>
      </c>
      <c r="E18" s="176">
        <f t="shared" si="1"/>
        <v>94.991326775581626</v>
      </c>
      <c r="F18" s="158">
        <v>2849314</v>
      </c>
      <c r="G18" s="176">
        <f t="shared" si="2"/>
        <v>106.79651752034496</v>
      </c>
      <c r="H18" s="158">
        <f t="shared" si="3"/>
        <v>18587161</v>
      </c>
    </row>
    <row r="19" spans="1:8">
      <c r="A19" s="175">
        <v>41791</v>
      </c>
      <c r="B19" s="158">
        <v>13034290</v>
      </c>
      <c r="C19" s="176">
        <f t="shared" si="0"/>
        <v>111.42280611845825</v>
      </c>
      <c r="D19" s="158">
        <v>2816946</v>
      </c>
      <c r="E19" s="176">
        <f t="shared" si="1"/>
        <v>95.04767489765392</v>
      </c>
      <c r="F19" s="158">
        <v>2852087</v>
      </c>
      <c r="G19" s="176">
        <f t="shared" si="2"/>
        <v>106.90045367588412</v>
      </c>
      <c r="H19" s="158">
        <f t="shared" si="3"/>
        <v>18703323</v>
      </c>
    </row>
    <row r="20" spans="1:8">
      <c r="A20" s="175">
        <v>41821</v>
      </c>
      <c r="B20" s="158">
        <v>12701507</v>
      </c>
      <c r="C20" s="176">
        <f t="shared" si="0"/>
        <v>108.57803162836184</v>
      </c>
      <c r="D20" s="158">
        <v>2875917</v>
      </c>
      <c r="E20" s="176">
        <f t="shared" si="1"/>
        <v>97.037438434615424</v>
      </c>
      <c r="F20" s="158">
        <v>2864800</v>
      </c>
      <c r="G20" s="176">
        <f t="shared" si="2"/>
        <v>107.37695578384279</v>
      </c>
      <c r="H20" s="158">
        <f t="shared" si="3"/>
        <v>18442224</v>
      </c>
    </row>
    <row r="21" spans="1:8">
      <c r="A21" s="175">
        <v>41852</v>
      </c>
      <c r="B21" s="158">
        <v>12884711</v>
      </c>
      <c r="C21" s="176">
        <f t="shared" si="0"/>
        <v>110.14413946945835</v>
      </c>
      <c r="D21" s="158">
        <v>2909657</v>
      </c>
      <c r="E21" s="176">
        <f t="shared" si="1"/>
        <v>98.175872948818693</v>
      </c>
      <c r="F21" s="158">
        <v>2859563</v>
      </c>
      <c r="G21" s="176">
        <f t="shared" si="2"/>
        <v>107.18066525136582</v>
      </c>
      <c r="H21" s="158">
        <f t="shared" si="3"/>
        <v>18653931</v>
      </c>
    </row>
    <row r="22" spans="1:8">
      <c r="A22" s="175">
        <v>41883</v>
      </c>
      <c r="B22" s="158">
        <v>13155308</v>
      </c>
      <c r="C22" s="176">
        <f t="shared" si="0"/>
        <v>112.45732086002404</v>
      </c>
      <c r="D22" s="158">
        <v>2907549</v>
      </c>
      <c r="E22" s="176">
        <f t="shared" si="1"/>
        <v>98.104746097723833</v>
      </c>
      <c r="F22" s="158">
        <v>2879940</v>
      </c>
      <c r="G22" s="176">
        <f t="shared" si="2"/>
        <v>107.94442545382581</v>
      </c>
      <c r="H22" s="158">
        <f t="shared" si="3"/>
        <v>18942797</v>
      </c>
    </row>
    <row r="23" spans="1:8">
      <c r="A23" s="175">
        <v>41913</v>
      </c>
      <c r="B23" s="158">
        <v>13072609</v>
      </c>
      <c r="C23" s="176">
        <f t="shared" si="0"/>
        <v>111.75037367354972</v>
      </c>
      <c r="D23" s="158">
        <v>2924846</v>
      </c>
      <c r="E23" s="176">
        <f t="shared" si="1"/>
        <v>98.688370928552942</v>
      </c>
      <c r="F23" s="158">
        <v>2908367</v>
      </c>
      <c r="G23" s="176">
        <f t="shared" si="2"/>
        <v>109.0099116036678</v>
      </c>
      <c r="H23" s="158">
        <f t="shared" si="3"/>
        <v>18905822</v>
      </c>
    </row>
    <row r="24" spans="1:8">
      <c r="A24" s="175">
        <v>41944</v>
      </c>
      <c r="B24" s="158">
        <v>13100694</v>
      </c>
      <c r="C24" s="176">
        <f t="shared" si="0"/>
        <v>111.99045652500055</v>
      </c>
      <c r="D24" s="158">
        <v>2868886</v>
      </c>
      <c r="E24" s="176">
        <f t="shared" si="1"/>
        <v>96.800202718273894</v>
      </c>
      <c r="F24" s="158">
        <v>2929226</v>
      </c>
      <c r="G24" s="176">
        <f t="shared" si="2"/>
        <v>109.79173788148655</v>
      </c>
      <c r="H24" s="158">
        <f t="shared" si="3"/>
        <v>18898806</v>
      </c>
    </row>
    <row r="25" spans="1:8">
      <c r="A25" s="175">
        <v>41974</v>
      </c>
      <c r="B25" s="158">
        <v>13093230</v>
      </c>
      <c r="C25" s="176">
        <f t="shared" si="0"/>
        <v>111.92665099168279</v>
      </c>
      <c r="D25" s="158">
        <v>2827633</v>
      </c>
      <c r="E25" s="176">
        <f t="shared" si="1"/>
        <v>95.40826913752619</v>
      </c>
      <c r="F25" s="158">
        <v>2909003</v>
      </c>
      <c r="G25" s="176">
        <f t="shared" si="2"/>
        <v>109.03374982758518</v>
      </c>
      <c r="H25" s="158">
        <f t="shared" si="3"/>
        <v>18829866</v>
      </c>
    </row>
    <row r="26" spans="1:8">
      <c r="A26" s="175">
        <v>42005</v>
      </c>
      <c r="B26" s="158">
        <v>12913416</v>
      </c>
      <c r="C26" s="176">
        <f t="shared" si="0"/>
        <v>110.38952235181179</v>
      </c>
      <c r="D26" s="158">
        <v>2821819</v>
      </c>
      <c r="E26" s="176">
        <f t="shared" si="1"/>
        <v>95.212096693377475</v>
      </c>
      <c r="F26" s="158">
        <v>2926680</v>
      </c>
      <c r="G26" s="176">
        <f t="shared" si="2"/>
        <v>109.69631002284872</v>
      </c>
      <c r="H26" s="158">
        <f t="shared" si="3"/>
        <v>18661915</v>
      </c>
    </row>
    <row r="27" spans="1:8">
      <c r="A27" s="175">
        <v>42036</v>
      </c>
      <c r="B27" s="158">
        <v>12851205</v>
      </c>
      <c r="C27" s="176">
        <f t="shared" si="0"/>
        <v>109.85771554135755</v>
      </c>
      <c r="D27" s="158">
        <v>2914541</v>
      </c>
      <c r="E27" s="176">
        <f t="shared" si="1"/>
        <v>98.340665899837333</v>
      </c>
      <c r="F27" s="158">
        <v>2929385</v>
      </c>
      <c r="G27" s="176">
        <f t="shared" si="2"/>
        <v>109.7976974374659</v>
      </c>
      <c r="H27" s="158">
        <f t="shared" si="3"/>
        <v>18695131</v>
      </c>
    </row>
    <row r="28" spans="1:8">
      <c r="A28" s="175">
        <v>42064</v>
      </c>
      <c r="B28" s="158">
        <v>13148326</v>
      </c>
      <c r="C28" s="176">
        <f t="shared" si="0"/>
        <v>112.39763567331123</v>
      </c>
      <c r="D28" s="158">
        <v>2898016</v>
      </c>
      <c r="E28" s="176">
        <f t="shared" si="1"/>
        <v>97.783089422445244</v>
      </c>
      <c r="F28" s="158">
        <v>2926533</v>
      </c>
      <c r="G28" s="176">
        <f t="shared" si="2"/>
        <v>109.69080024467912</v>
      </c>
      <c r="H28" s="158">
        <f t="shared" si="3"/>
        <v>18972875</v>
      </c>
    </row>
    <row r="29" spans="1:8">
      <c r="A29" s="175">
        <v>42095</v>
      </c>
      <c r="B29" s="158">
        <v>13451823</v>
      </c>
      <c r="C29" s="176">
        <f t="shared" si="0"/>
        <v>114.99206063919227</v>
      </c>
      <c r="D29" s="158">
        <v>2789168</v>
      </c>
      <c r="E29" s="176">
        <f t="shared" si="1"/>
        <v>94.110406553387833</v>
      </c>
      <c r="F29" s="158">
        <v>2928695</v>
      </c>
      <c r="G29" s="176">
        <f t="shared" si="2"/>
        <v>109.77183521340457</v>
      </c>
      <c r="H29" s="158">
        <f t="shared" si="3"/>
        <v>19169686</v>
      </c>
    </row>
    <row r="30" spans="1:8">
      <c r="A30" s="175">
        <v>42125</v>
      </c>
      <c r="B30" s="158">
        <v>13585611</v>
      </c>
      <c r="C30" s="176">
        <f t="shared" si="0"/>
        <v>116.13573892047775</v>
      </c>
      <c r="D30" s="158">
        <v>2874835</v>
      </c>
      <c r="E30" s="176">
        <f t="shared" si="1"/>
        <v>97.000930250135056</v>
      </c>
      <c r="F30" s="158">
        <v>2928677</v>
      </c>
      <c r="G30" s="176">
        <f t="shared" si="2"/>
        <v>109.77116054668994</v>
      </c>
      <c r="H30" s="158">
        <f t="shared" si="3"/>
        <v>19389123</v>
      </c>
    </row>
    <row r="31" spans="1:8">
      <c r="A31" s="175">
        <v>42156</v>
      </c>
      <c r="B31" s="158">
        <v>13596512</v>
      </c>
      <c r="C31" s="176">
        <f t="shared" si="0"/>
        <v>116.22892543155716</v>
      </c>
      <c r="D31" s="158">
        <v>2829934</v>
      </c>
      <c r="E31" s="176">
        <f t="shared" si="1"/>
        <v>95.485908076980309</v>
      </c>
      <c r="F31" s="158">
        <v>2936848</v>
      </c>
      <c r="G31" s="176">
        <f t="shared" si="2"/>
        <v>110.0774217536537</v>
      </c>
      <c r="H31" s="158">
        <f t="shared" si="3"/>
        <v>19363294</v>
      </c>
    </row>
    <row r="32" spans="1:8">
      <c r="A32" s="175">
        <v>42186</v>
      </c>
      <c r="B32" s="158">
        <v>13318215</v>
      </c>
      <c r="C32" s="176">
        <f t="shared" si="0"/>
        <v>113.84992107655596</v>
      </c>
      <c r="D32" s="158">
        <v>2838611</v>
      </c>
      <c r="E32" s="176">
        <f t="shared" si="1"/>
        <v>95.778682122023042</v>
      </c>
      <c r="F32" s="158">
        <v>2948014</v>
      </c>
      <c r="G32" s="176">
        <f t="shared" si="2"/>
        <v>110.49594000563721</v>
      </c>
      <c r="H32" s="158">
        <f t="shared" si="3"/>
        <v>19104840</v>
      </c>
    </row>
    <row r="33" spans="1:8">
      <c r="A33" s="175">
        <v>42217</v>
      </c>
      <c r="B33" s="158">
        <v>13566414</v>
      </c>
      <c r="C33" s="176">
        <f t="shared" si="0"/>
        <v>115.97163457654676</v>
      </c>
      <c r="D33" s="158">
        <v>2629792</v>
      </c>
      <c r="E33" s="176">
        <f t="shared" si="1"/>
        <v>88.732838707043413</v>
      </c>
      <c r="F33" s="158">
        <v>2949836</v>
      </c>
      <c r="G33" s="176">
        <f t="shared" si="2"/>
        <v>110.56423126975274</v>
      </c>
      <c r="H33" s="158">
        <f t="shared" si="3"/>
        <v>19146042</v>
      </c>
    </row>
    <row r="34" spans="1:8">
      <c r="A34" s="175">
        <v>42248</v>
      </c>
      <c r="B34" s="158">
        <v>13489364</v>
      </c>
      <c r="C34" s="176">
        <f t="shared" si="0"/>
        <v>115.31297751034468</v>
      </c>
      <c r="D34" s="158">
        <v>2841359</v>
      </c>
      <c r="E34" s="176">
        <f t="shared" si="1"/>
        <v>95.871403463013877</v>
      </c>
      <c r="F34" s="158">
        <v>2967562</v>
      </c>
      <c r="G34" s="176">
        <f t="shared" si="2"/>
        <v>111.22862805773947</v>
      </c>
      <c r="H34" s="158">
        <f t="shared" si="3"/>
        <v>19298285</v>
      </c>
    </row>
    <row r="35" spans="1:8">
      <c r="A35" s="175">
        <v>42278</v>
      </c>
      <c r="B35" s="158">
        <v>13741124</v>
      </c>
      <c r="C35" s="176">
        <f t="shared" si="0"/>
        <v>117.46513199427768</v>
      </c>
      <c r="D35" s="158">
        <v>2834268</v>
      </c>
      <c r="E35" s="176">
        <f t="shared" si="1"/>
        <v>95.6321432632446</v>
      </c>
      <c r="F35" s="158">
        <v>3071020</v>
      </c>
      <c r="G35" s="176">
        <f t="shared" si="2"/>
        <v>115.10638744460238</v>
      </c>
      <c r="H35" s="158">
        <f t="shared" si="3"/>
        <v>19646412</v>
      </c>
    </row>
    <row r="36" spans="1:8">
      <c r="A36" s="175">
        <v>42309</v>
      </c>
      <c r="B36" s="158">
        <v>13755572</v>
      </c>
      <c r="C36" s="176">
        <f t="shared" si="0"/>
        <v>117.58863981118213</v>
      </c>
      <c r="D36" s="158">
        <v>2830809</v>
      </c>
      <c r="E36" s="176">
        <f t="shared" si="1"/>
        <v>95.515431793634946</v>
      </c>
      <c r="F36" s="158">
        <v>2996123</v>
      </c>
      <c r="G36" s="176">
        <f t="shared" si="2"/>
        <v>112.29913672645712</v>
      </c>
      <c r="H36" s="158">
        <f t="shared" si="3"/>
        <v>19582504</v>
      </c>
    </row>
    <row r="37" spans="1:8">
      <c r="A37" s="175">
        <v>42339</v>
      </c>
      <c r="B37" s="158">
        <v>13713717</v>
      </c>
      <c r="C37" s="176">
        <f t="shared" si="0"/>
        <v>117.23084498307195</v>
      </c>
      <c r="D37" s="158">
        <v>2833035</v>
      </c>
      <c r="E37" s="176">
        <f t="shared" si="1"/>
        <v>95.590540128804378</v>
      </c>
      <c r="F37" s="158">
        <v>3031979</v>
      </c>
      <c r="G37" s="176">
        <f t="shared" si="2"/>
        <v>113.64307282202593</v>
      </c>
      <c r="H37" s="158">
        <f t="shared" si="3"/>
        <v>19578731</v>
      </c>
    </row>
    <row r="38" spans="1:8">
      <c r="A38" s="175">
        <v>42370</v>
      </c>
      <c r="B38" s="158">
        <v>13352629</v>
      </c>
      <c r="C38" s="176">
        <f t="shared" si="0"/>
        <v>114.14410698539798</v>
      </c>
      <c r="D38" s="158">
        <v>2803728</v>
      </c>
      <c r="E38" s="176">
        <f t="shared" si="1"/>
        <v>94.601681198521177</v>
      </c>
      <c r="F38" s="158">
        <v>3034105</v>
      </c>
      <c r="G38" s="176">
        <f t="shared" si="2"/>
        <v>113.72275845732209</v>
      </c>
      <c r="H38" s="158">
        <f t="shared" si="3"/>
        <v>19190462</v>
      </c>
    </row>
    <row r="39" spans="1:8">
      <c r="A39" s="175">
        <v>42401</v>
      </c>
      <c r="B39" s="158">
        <v>13258741</v>
      </c>
      <c r="C39" s="176">
        <f t="shared" si="0"/>
        <v>113.34151133800563</v>
      </c>
      <c r="D39" s="158">
        <v>2708174</v>
      </c>
      <c r="E39" s="176">
        <f t="shared" si="1"/>
        <v>91.377556374271649</v>
      </c>
      <c r="F39" s="158">
        <v>3059263</v>
      </c>
      <c r="G39" s="176">
        <f t="shared" si="2"/>
        <v>114.66571763548808</v>
      </c>
      <c r="H39" s="158">
        <f t="shared" si="3"/>
        <v>19026178</v>
      </c>
    </row>
    <row r="40" spans="1:8">
      <c r="A40" s="175">
        <v>42430</v>
      </c>
      <c r="B40" s="158">
        <v>13503330</v>
      </c>
      <c r="C40" s="176">
        <f t="shared" si="0"/>
        <v>115.43236498064419</v>
      </c>
      <c r="D40" s="158">
        <v>2683978</v>
      </c>
      <c r="E40" s="176">
        <f t="shared" si="1"/>
        <v>90.561149690642068</v>
      </c>
      <c r="F40" s="158">
        <v>3068719</v>
      </c>
      <c r="G40" s="176">
        <f t="shared" si="2"/>
        <v>115.02014254958051</v>
      </c>
      <c r="H40" s="158">
        <f t="shared" si="3"/>
        <v>19256027</v>
      </c>
    </row>
    <row r="41" spans="1:8">
      <c r="A41" s="175">
        <v>42461</v>
      </c>
      <c r="B41" s="158">
        <v>13665900</v>
      </c>
      <c r="C41" s="176">
        <f t="shared" si="0"/>
        <v>116.82208437392745</v>
      </c>
      <c r="D41" s="158">
        <v>2671866</v>
      </c>
      <c r="E41" s="176">
        <f t="shared" si="1"/>
        <v>90.152473969360784</v>
      </c>
      <c r="F41" s="158">
        <v>3062031</v>
      </c>
      <c r="G41" s="176">
        <f t="shared" si="2"/>
        <v>114.7694663836065</v>
      </c>
      <c r="H41" s="158">
        <f t="shared" si="3"/>
        <v>19399797</v>
      </c>
    </row>
    <row r="42" spans="1:8">
      <c r="A42" s="175">
        <v>42491</v>
      </c>
      <c r="B42" s="158">
        <v>13696518</v>
      </c>
      <c r="C42" s="176">
        <f t="shared" si="0"/>
        <v>117.08382041614647</v>
      </c>
      <c r="D42" s="158">
        <v>2683126</v>
      </c>
      <c r="E42" s="176">
        <f t="shared" si="1"/>
        <v>90.532402025968054</v>
      </c>
      <c r="F42" s="158">
        <v>3063975</v>
      </c>
      <c r="G42" s="176">
        <f t="shared" si="2"/>
        <v>114.84233038878796</v>
      </c>
      <c r="H42" s="158">
        <f t="shared" si="3"/>
        <v>19443619</v>
      </c>
    </row>
    <row r="43" spans="1:8">
      <c r="A43" s="177">
        <v>42522</v>
      </c>
      <c r="B43" s="158">
        <v>13686743</v>
      </c>
      <c r="C43" s="176">
        <f t="shared" si="0"/>
        <v>117.00025944506112</v>
      </c>
      <c r="D43" s="158">
        <v>2679867</v>
      </c>
      <c r="E43" s="176">
        <f t="shared" si="1"/>
        <v>90.422438834450901</v>
      </c>
      <c r="F43" s="158">
        <v>3083240</v>
      </c>
      <c r="G43" s="176">
        <f t="shared" si="2"/>
        <v>115.56441118087663</v>
      </c>
      <c r="H43" s="158">
        <f t="shared" si="3"/>
        <v>19449850</v>
      </c>
    </row>
    <row r="44" spans="1:8">
      <c r="A44" s="177">
        <v>42552</v>
      </c>
      <c r="B44" s="158">
        <v>13362031</v>
      </c>
      <c r="C44" s="176">
        <f t="shared" si="0"/>
        <v>114.22447938950482</v>
      </c>
      <c r="D44" s="158">
        <v>2684141</v>
      </c>
      <c r="E44" s="176">
        <f t="shared" si="1"/>
        <v>90.566649537287446</v>
      </c>
      <c r="F44" s="158">
        <v>3071724</v>
      </c>
      <c r="G44" s="176">
        <f t="shared" si="2"/>
        <v>115.13277440944174</v>
      </c>
      <c r="H44" s="158">
        <f t="shared" si="3"/>
        <v>19117896</v>
      </c>
    </row>
    <row r="45" spans="1:8">
      <c r="A45" s="177">
        <v>42583</v>
      </c>
      <c r="B45" s="158">
        <v>13471407</v>
      </c>
      <c r="C45" s="176">
        <f t="shared" si="0"/>
        <v>115.15947322821891</v>
      </c>
      <c r="D45" s="158">
        <v>2690074</v>
      </c>
      <c r="E45" s="176">
        <f t="shared" si="1"/>
        <v>90.766837206901201</v>
      </c>
      <c r="F45" s="158">
        <v>3042243</v>
      </c>
      <c r="G45" s="176">
        <f t="shared" si="2"/>
        <v>114.02778277530901</v>
      </c>
      <c r="H45" s="158">
        <f t="shared" si="3"/>
        <v>19203724</v>
      </c>
    </row>
    <row r="46" spans="1:8">
      <c r="A46" s="177">
        <v>42614</v>
      </c>
      <c r="B46" s="158">
        <v>13470684</v>
      </c>
      <c r="C46" s="176">
        <f t="shared" si="0"/>
        <v>115.15329270831151</v>
      </c>
      <c r="D46" s="158">
        <v>2692666</v>
      </c>
      <c r="E46" s="176">
        <f t="shared" si="1"/>
        <v>90.854294890979887</v>
      </c>
      <c r="F46" s="158">
        <v>2992784</v>
      </c>
      <c r="G46" s="176">
        <f t="shared" si="2"/>
        <v>112.17398605089086</v>
      </c>
      <c r="H46" s="158">
        <f t="shared" si="3"/>
        <v>19156134</v>
      </c>
    </row>
    <row r="47" spans="1:8">
      <c r="A47" s="177">
        <v>42644</v>
      </c>
      <c r="B47" s="158">
        <v>13660465</v>
      </c>
      <c r="C47" s="176">
        <f t="shared" si="0"/>
        <v>116.7756236191603</v>
      </c>
      <c r="D47" s="158">
        <v>2695038</v>
      </c>
      <c r="E47" s="176">
        <f t="shared" si="1"/>
        <v>90.934329469156822</v>
      </c>
      <c r="F47" s="158">
        <v>2994165</v>
      </c>
      <c r="G47" s="176">
        <f t="shared" si="2"/>
        <v>112.22574798049763</v>
      </c>
      <c r="H47" s="158">
        <f t="shared" si="3"/>
        <v>19349668</v>
      </c>
    </row>
    <row r="48" spans="1:8">
      <c r="A48" s="177">
        <v>42675</v>
      </c>
      <c r="B48" s="158">
        <v>13583875</v>
      </c>
      <c r="C48" s="176">
        <f t="shared" si="0"/>
        <v>116.12089883395046</v>
      </c>
      <c r="D48" s="158">
        <v>2706609</v>
      </c>
      <c r="E48" s="176">
        <f t="shared" si="1"/>
        <v>91.324751098197908</v>
      </c>
      <c r="F48" s="158">
        <v>2985474</v>
      </c>
      <c r="G48" s="176">
        <f t="shared" si="2"/>
        <v>111.89999640177753</v>
      </c>
      <c r="H48" s="158">
        <f t="shared" si="3"/>
        <v>19275958</v>
      </c>
    </row>
    <row r="49" spans="1:8">
      <c r="A49" s="177">
        <v>42705</v>
      </c>
      <c r="B49" s="158">
        <v>13415843</v>
      </c>
      <c r="C49" s="176">
        <f t="shared" si="0"/>
        <v>114.6844878781027</v>
      </c>
      <c r="D49" s="158">
        <v>2701537</v>
      </c>
      <c r="E49" s="176">
        <f t="shared" si="1"/>
        <v>91.153614765772332</v>
      </c>
      <c r="F49" s="158">
        <v>2981646</v>
      </c>
      <c r="G49" s="176">
        <f t="shared" si="2"/>
        <v>111.75651728046346</v>
      </c>
      <c r="H49" s="158">
        <f t="shared" si="3"/>
        <v>19099026</v>
      </c>
    </row>
    <row r="50" spans="1:8">
      <c r="A50" s="177">
        <v>42736</v>
      </c>
      <c r="B50" s="158">
        <v>13115945</v>
      </c>
      <c r="C50" s="176">
        <f t="shared" si="0"/>
        <v>112.12082873676756</v>
      </c>
      <c r="D50" s="158">
        <v>2520079</v>
      </c>
      <c r="E50" s="176">
        <f t="shared" si="1"/>
        <v>85.030969535235968</v>
      </c>
      <c r="F50" s="158">
        <v>2970210</v>
      </c>
      <c r="G50" s="176">
        <f t="shared" si="2"/>
        <v>111.32787902776029</v>
      </c>
      <c r="H50" s="158">
        <f t="shared" si="3"/>
        <v>18606234</v>
      </c>
    </row>
    <row r="51" spans="1:8">
      <c r="A51" s="177">
        <v>42767</v>
      </c>
      <c r="B51" s="158">
        <v>13126079</v>
      </c>
      <c r="C51" s="176">
        <f t="shared" si="0"/>
        <v>112.20745859671423</v>
      </c>
      <c r="D51" s="158">
        <v>2698940</v>
      </c>
      <c r="E51" s="176">
        <f t="shared" si="1"/>
        <v>91.065988374741323</v>
      </c>
      <c r="F51" s="158">
        <v>2965218</v>
      </c>
      <c r="G51" s="176">
        <f t="shared" si="2"/>
        <v>111.14077145889931</v>
      </c>
      <c r="H51" s="158">
        <f t="shared" si="3"/>
        <v>18790237</v>
      </c>
    </row>
    <row r="52" spans="1:8">
      <c r="A52" s="177">
        <v>42795</v>
      </c>
      <c r="B52" s="158">
        <v>13558783</v>
      </c>
      <c r="C52" s="176">
        <f t="shared" si="0"/>
        <v>115.90640145426011</v>
      </c>
      <c r="D52" s="158">
        <v>2734104</v>
      </c>
      <c r="E52" s="176">
        <f t="shared" si="1"/>
        <v>92.252470628963138</v>
      </c>
      <c r="F52" s="158">
        <v>2970810</v>
      </c>
      <c r="G52" s="176">
        <f t="shared" si="2"/>
        <v>111.35036791824839</v>
      </c>
      <c r="H52" s="158">
        <f t="shared" si="3"/>
        <v>19263697</v>
      </c>
    </row>
    <row r="53" spans="1:8">
      <c r="A53" s="177">
        <v>42826</v>
      </c>
      <c r="B53" s="158">
        <v>13849359</v>
      </c>
      <c r="C53" s="176">
        <f t="shared" si="0"/>
        <v>118.39037206644359</v>
      </c>
      <c r="D53" s="158">
        <v>2760089</v>
      </c>
      <c r="E53" s="176">
        <f t="shared" si="1"/>
        <v>93.129240660130066</v>
      </c>
      <c r="F53" s="158">
        <v>2969930</v>
      </c>
      <c r="G53" s="176">
        <f t="shared" si="2"/>
        <v>111.31738421219917</v>
      </c>
      <c r="H53" s="158">
        <f t="shared" si="3"/>
        <v>19579378</v>
      </c>
    </row>
    <row r="54" spans="1:8">
      <c r="A54" s="177">
        <v>42856</v>
      </c>
      <c r="B54" s="158">
        <v>14105505</v>
      </c>
      <c r="C54" s="176">
        <f t="shared" si="0"/>
        <v>120.580019994794</v>
      </c>
      <c r="D54" s="158">
        <v>2771634</v>
      </c>
      <c r="E54" s="176">
        <f t="shared" si="1"/>
        <v>93.518785013019112</v>
      </c>
      <c r="F54" s="158">
        <v>2970555</v>
      </c>
      <c r="G54" s="176">
        <f t="shared" si="2"/>
        <v>111.34081013979093</v>
      </c>
      <c r="H54" s="158">
        <f t="shared" si="3"/>
        <v>19847694</v>
      </c>
    </row>
    <row r="55" spans="1:8">
      <c r="A55" s="177">
        <v>42887</v>
      </c>
      <c r="B55" s="158">
        <v>14009873</v>
      </c>
      <c r="C55" s="176">
        <f t="shared" si="0"/>
        <v>119.76251587337885</v>
      </c>
      <c r="D55" s="158">
        <v>2789173</v>
      </c>
      <c r="E55" s="176">
        <f t="shared" si="1"/>
        <v>94.110575260340141</v>
      </c>
      <c r="F55" s="158">
        <v>2976758</v>
      </c>
      <c r="G55" s="176">
        <f t="shared" si="2"/>
        <v>111.57330778595373</v>
      </c>
      <c r="H55" s="158">
        <f t="shared" si="3"/>
        <v>19775804</v>
      </c>
    </row>
    <row r="56" spans="1:8">
      <c r="A56" s="177">
        <v>42917</v>
      </c>
      <c r="B56" s="158">
        <v>14195607</v>
      </c>
      <c r="C56" s="176">
        <f t="shared" si="0"/>
        <v>121.35025125993275</v>
      </c>
      <c r="D56" s="158">
        <v>2751389</v>
      </c>
      <c r="E56" s="176">
        <f t="shared" si="1"/>
        <v>92.835690563106681</v>
      </c>
      <c r="F56" s="158">
        <v>2975092</v>
      </c>
      <c r="G56" s="176">
        <f t="shared" si="2"/>
        <v>111.5108636333651</v>
      </c>
      <c r="H56" s="158">
        <f t="shared" si="3"/>
        <v>19922088</v>
      </c>
    </row>
    <row r="57" spans="1:8">
      <c r="A57" s="177">
        <v>42948</v>
      </c>
      <c r="B57" s="158">
        <v>14265038</v>
      </c>
      <c r="C57" s="176">
        <f t="shared" si="0"/>
        <v>121.94377778509144</v>
      </c>
      <c r="D57" s="158">
        <v>2753919</v>
      </c>
      <c r="E57" s="176">
        <f t="shared" si="1"/>
        <v>92.921056280976714</v>
      </c>
      <c r="F57" s="158">
        <v>2960311</v>
      </c>
      <c r="G57" s="176">
        <f t="shared" si="2"/>
        <v>110.95684981619081</v>
      </c>
      <c r="H57" s="158">
        <f t="shared" si="3"/>
        <v>19979268</v>
      </c>
    </row>
    <row r="58" spans="1:8">
      <c r="A58" s="177">
        <v>42979</v>
      </c>
      <c r="B58" s="158">
        <v>14547574</v>
      </c>
      <c r="C58" s="176">
        <f t="shared" si="0"/>
        <v>124.35901896427993</v>
      </c>
      <c r="D58" s="158">
        <v>2772117</v>
      </c>
      <c r="E58" s="176">
        <f t="shared" si="1"/>
        <v>93.535082104612471</v>
      </c>
      <c r="F58" s="158">
        <v>2964754</v>
      </c>
      <c r="G58" s="176">
        <f t="shared" si="2"/>
        <v>111.12338005025518</v>
      </c>
      <c r="H58" s="158">
        <f t="shared" si="3"/>
        <v>20284445</v>
      </c>
    </row>
    <row r="59" spans="1:8">
      <c r="A59" s="177">
        <v>43009</v>
      </c>
      <c r="B59" s="158">
        <v>14644895</v>
      </c>
      <c r="C59" s="176">
        <f t="shared" si="0"/>
        <v>125.1909613956862</v>
      </c>
      <c r="D59" s="158">
        <v>2768836</v>
      </c>
      <c r="E59" s="176">
        <f t="shared" si="1"/>
        <v>93.424376602505163</v>
      </c>
      <c r="F59" s="158">
        <v>2976497</v>
      </c>
      <c r="G59" s="176">
        <f t="shared" si="2"/>
        <v>111.56352511859143</v>
      </c>
      <c r="H59" s="158">
        <f t="shared" si="3"/>
        <v>20390228</v>
      </c>
    </row>
    <row r="60" spans="1:8">
      <c r="A60" s="177">
        <v>43040</v>
      </c>
      <c r="B60" s="178">
        <v>14555878</v>
      </c>
      <c r="C60" s="176">
        <f t="shared" si="0"/>
        <v>124.43000518462701</v>
      </c>
      <c r="D60" s="178">
        <v>2767790</v>
      </c>
      <c r="E60" s="176">
        <f t="shared" si="1"/>
        <v>93.389083108081437</v>
      </c>
      <c r="F60" s="178">
        <v>2979048</v>
      </c>
      <c r="G60" s="176">
        <f t="shared" si="2"/>
        <v>111.65914038464999</v>
      </c>
      <c r="H60" s="158">
        <f t="shared" si="3"/>
        <v>20302716</v>
      </c>
    </row>
    <row r="61" spans="1:8">
      <c r="A61" s="177">
        <v>43070</v>
      </c>
      <c r="B61" s="178">
        <v>14477817</v>
      </c>
      <c r="C61" s="176">
        <f t="shared" si="0"/>
        <v>123.7627056486789</v>
      </c>
      <c r="D61" s="178">
        <v>2777484</v>
      </c>
      <c r="E61" s="176">
        <f t="shared" si="1"/>
        <v>93.716172147224484</v>
      </c>
      <c r="F61" s="178">
        <v>2986088</v>
      </c>
      <c r="G61" s="176">
        <f t="shared" si="2"/>
        <v>111.92301003304368</v>
      </c>
      <c r="H61" s="158">
        <f t="shared" si="3"/>
        <v>20241389</v>
      </c>
    </row>
    <row r="62" spans="1:8">
      <c r="A62" s="177">
        <v>43101</v>
      </c>
      <c r="B62" s="178">
        <v>14218231</v>
      </c>
      <c r="C62" s="176">
        <f t="shared" si="0"/>
        <v>121.543651097256</v>
      </c>
      <c r="D62" s="178">
        <v>2762901</v>
      </c>
      <c r="E62" s="176">
        <f t="shared" si="1"/>
        <v>93.224121450110488</v>
      </c>
      <c r="F62" s="178">
        <v>2989631</v>
      </c>
      <c r="G62" s="176">
        <f t="shared" si="2"/>
        <v>112.05580693137588</v>
      </c>
      <c r="H62" s="158">
        <f t="shared" si="3"/>
        <v>19970763</v>
      </c>
    </row>
    <row r="63" spans="1:8">
      <c r="A63" s="177">
        <v>43132</v>
      </c>
      <c r="B63" s="178">
        <v>14127524</v>
      </c>
      <c r="C63" s="176">
        <f t="shared" si="0"/>
        <v>120.76824802776873</v>
      </c>
      <c r="D63" s="178">
        <v>2835795</v>
      </c>
      <c r="E63" s="176">
        <f t="shared" si="1"/>
        <v>95.683666366480765</v>
      </c>
      <c r="F63" s="178">
        <v>2996690</v>
      </c>
      <c r="G63" s="176">
        <f t="shared" si="2"/>
        <v>112.32038872796839</v>
      </c>
      <c r="H63" s="158">
        <f t="shared" si="3"/>
        <v>19960009</v>
      </c>
    </row>
    <row r="64" spans="1:8">
      <c r="A64" s="177">
        <v>43160</v>
      </c>
      <c r="B64" s="178">
        <v>14325806</v>
      </c>
      <c r="C64" s="176">
        <f t="shared" si="0"/>
        <v>122.46324920104171</v>
      </c>
      <c r="D64" s="178">
        <v>2804909</v>
      </c>
      <c r="E64" s="176">
        <f t="shared" si="1"/>
        <v>94.641529780657336</v>
      </c>
      <c r="F64" s="178">
        <v>3006828</v>
      </c>
      <c r="G64" s="176">
        <f t="shared" ref="G64:G73" si="4">(F64/$F$2*100)</f>
        <v>112.70037601424896</v>
      </c>
      <c r="H64" s="158">
        <f t="shared" ref="H64:H73" si="5">B64+D64+F64</f>
        <v>20137543</v>
      </c>
    </row>
    <row r="65" spans="1:8">
      <c r="A65" s="177">
        <v>43191</v>
      </c>
      <c r="B65" s="178">
        <v>14527332</v>
      </c>
      <c r="C65" s="176">
        <f t="shared" si="0"/>
        <v>124.185981503747</v>
      </c>
      <c r="D65" s="178">
        <v>2812961</v>
      </c>
      <c r="E65" s="176">
        <f t="shared" si="1"/>
        <v>94.913215456661035</v>
      </c>
      <c r="F65" s="178">
        <v>3011373</v>
      </c>
      <c r="G65" s="176">
        <f t="shared" si="4"/>
        <v>112.87072935969631</v>
      </c>
      <c r="H65" s="158">
        <f t="shared" si="5"/>
        <v>20351666</v>
      </c>
    </row>
    <row r="66" spans="1:8">
      <c r="A66" s="177">
        <v>43221</v>
      </c>
      <c r="B66" s="178">
        <v>14729306</v>
      </c>
      <c r="C66" s="176">
        <f t="shared" si="0"/>
        <v>125.91254350620125</v>
      </c>
      <c r="D66" s="178">
        <v>2803693</v>
      </c>
      <c r="E66" s="176">
        <f t="shared" si="1"/>
        <v>94.600500249855003</v>
      </c>
      <c r="F66" s="178">
        <v>3014740</v>
      </c>
      <c r="G66" s="176">
        <f t="shared" si="4"/>
        <v>112.9969295168187</v>
      </c>
      <c r="H66" s="158">
        <f t="shared" si="5"/>
        <v>20547739</v>
      </c>
    </row>
    <row r="67" spans="1:8">
      <c r="A67" s="177">
        <v>43252</v>
      </c>
      <c r="B67" s="178">
        <v>14570283</v>
      </c>
      <c r="C67" s="176">
        <f t="shared" si="0"/>
        <v>124.55314541874304</v>
      </c>
      <c r="D67" s="178">
        <v>2702964</v>
      </c>
      <c r="E67" s="176">
        <f t="shared" si="1"/>
        <v>91.201763729962252</v>
      </c>
      <c r="F67" s="178">
        <v>3019444</v>
      </c>
      <c r="G67" s="176">
        <f t="shared" si="4"/>
        <v>113.17324241824538</v>
      </c>
      <c r="H67" s="158">
        <f t="shared" si="5"/>
        <v>20292691</v>
      </c>
    </row>
    <row r="68" spans="1:8">
      <c r="A68" s="177">
        <v>43282</v>
      </c>
      <c r="B68" s="158">
        <v>14664384</v>
      </c>
      <c r="C68" s="176">
        <f t="shared" si="0"/>
        <v>125.35756188320354</v>
      </c>
      <c r="D68" s="158">
        <v>2848614</v>
      </c>
      <c r="E68" s="176">
        <f t="shared" si="1"/>
        <v>96.116197250818985</v>
      </c>
      <c r="F68" s="158">
        <v>3010588</v>
      </c>
      <c r="G68" s="176">
        <f t="shared" si="4"/>
        <v>112.84130639464105</v>
      </c>
      <c r="H68" s="158">
        <f t="shared" si="5"/>
        <v>20523586</v>
      </c>
    </row>
    <row r="69" spans="1:8">
      <c r="A69" s="177">
        <v>43313</v>
      </c>
      <c r="B69" s="158">
        <v>14482653</v>
      </c>
      <c r="C69" s="176">
        <f t="shared" si="0"/>
        <v>123.80404588971918</v>
      </c>
      <c r="D69" s="158">
        <v>2844133</v>
      </c>
      <c r="E69" s="176">
        <f t="shared" si="1"/>
        <v>95.965002080156722</v>
      </c>
      <c r="F69" s="158">
        <v>2998531</v>
      </c>
      <c r="G69" s="176">
        <f t="shared" si="4"/>
        <v>112.38939214028269</v>
      </c>
      <c r="H69" s="158">
        <f t="shared" si="5"/>
        <v>20325317</v>
      </c>
    </row>
    <row r="70" spans="1:8">
      <c r="A70" s="177">
        <v>43344</v>
      </c>
      <c r="B70" s="158">
        <v>14809349</v>
      </c>
      <c r="C70" s="176">
        <f t="shared" si="0"/>
        <v>126.59678604416381</v>
      </c>
      <c r="D70" s="158">
        <v>2810852</v>
      </c>
      <c r="E70" s="176">
        <f t="shared" si="1"/>
        <v>94.842054864175722</v>
      </c>
      <c r="F70" s="158">
        <v>3001713</v>
      </c>
      <c r="G70" s="176">
        <f t="shared" si="4"/>
        <v>112.50865822283791</v>
      </c>
      <c r="H70" s="158">
        <f t="shared" si="5"/>
        <v>20621914</v>
      </c>
    </row>
    <row r="71" spans="1:8">
      <c r="A71" s="177">
        <v>43374</v>
      </c>
      <c r="B71" s="178">
        <v>14695062</v>
      </c>
      <c r="C71" s="176">
        <f t="shared" si="0"/>
        <v>125.61981083163896</v>
      </c>
      <c r="D71" s="178">
        <v>2904436</v>
      </c>
      <c r="E71" s="176">
        <f t="shared" si="1"/>
        <v>97.999709149214212</v>
      </c>
      <c r="F71" s="178">
        <v>3020919</v>
      </c>
      <c r="G71" s="176">
        <f t="shared" si="4"/>
        <v>113.22852760736197</v>
      </c>
      <c r="H71" s="158">
        <f t="shared" si="5"/>
        <v>20620417</v>
      </c>
    </row>
    <row r="72" spans="1:8">
      <c r="A72" s="177">
        <v>43405</v>
      </c>
      <c r="B72" s="178">
        <v>14448590</v>
      </c>
      <c r="C72" s="176">
        <f t="shared" si="0"/>
        <v>123.51286048224297</v>
      </c>
      <c r="D72" s="178">
        <v>2879630</v>
      </c>
      <c r="E72" s="176">
        <f t="shared" si="1"/>
        <v>97.162720217402537</v>
      </c>
      <c r="F72" s="178">
        <v>3021127</v>
      </c>
      <c r="G72" s="176">
        <f t="shared" si="4"/>
        <v>113.23632375606449</v>
      </c>
      <c r="H72" s="158">
        <f t="shared" si="5"/>
        <v>20349347</v>
      </c>
    </row>
    <row r="73" spans="1:8">
      <c r="A73" s="177">
        <v>43435</v>
      </c>
      <c r="B73" s="178">
        <v>14229170</v>
      </c>
      <c r="C73" s="176">
        <f t="shared" si="0"/>
        <v>121.63716244893912</v>
      </c>
      <c r="D73" s="178">
        <v>2833299</v>
      </c>
      <c r="E73" s="176">
        <f t="shared" si="1"/>
        <v>95.599447855886481</v>
      </c>
      <c r="F73" s="178">
        <v>3031311</v>
      </c>
      <c r="G73" s="176">
        <f t="shared" si="4"/>
        <v>113.61803519061584</v>
      </c>
      <c r="H73" s="158">
        <f t="shared" si="5"/>
        <v>20093780</v>
      </c>
    </row>
    <row r="76" spans="1:8">
      <c r="B76" s="179"/>
      <c r="C76" s="179"/>
      <c r="D76" s="179"/>
      <c r="E76" s="179"/>
      <c r="F76" s="179"/>
      <c r="G76" s="146"/>
      <c r="H76" s="1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>
      <selection activeCell="K72" sqref="K72"/>
    </sheetView>
  </sheetViews>
  <sheetFormatPr defaultRowHeight="15"/>
  <cols>
    <col min="1" max="1" width="9.140625" style="156"/>
    <col min="2" max="2" width="15.28515625" style="156" customWidth="1"/>
    <col min="3" max="3" width="16" style="156" customWidth="1"/>
    <col min="4" max="4" width="16.28515625" style="156" customWidth="1"/>
    <col min="5" max="5" width="17" style="156" customWidth="1"/>
    <col min="6" max="6" width="15.85546875" style="156" customWidth="1"/>
    <col min="7" max="7" width="16.42578125" style="156" customWidth="1"/>
    <col min="8" max="16384" width="9.140625" style="156"/>
  </cols>
  <sheetData>
    <row r="1" spans="1:14" ht="60">
      <c r="A1" s="174" t="s">
        <v>0</v>
      </c>
      <c r="B1" s="174" t="s">
        <v>293</v>
      </c>
      <c r="C1" s="174" t="s">
        <v>294</v>
      </c>
      <c r="D1" s="174" t="s">
        <v>295</v>
      </c>
      <c r="E1" s="174" t="s">
        <v>296</v>
      </c>
      <c r="F1" s="174" t="s">
        <v>297</v>
      </c>
      <c r="G1" s="174" t="s">
        <v>298</v>
      </c>
    </row>
    <row r="2" spans="1:14">
      <c r="A2" s="180">
        <v>41275</v>
      </c>
      <c r="B2" s="158">
        <v>11698045</v>
      </c>
      <c r="C2" s="181">
        <v>11903751.2636551</v>
      </c>
      <c r="D2" s="158">
        <v>2963719</v>
      </c>
      <c r="E2" s="181">
        <v>3019636.0811810601</v>
      </c>
      <c r="F2" s="158">
        <v>2667984</v>
      </c>
      <c r="G2" s="181">
        <v>2667984</v>
      </c>
      <c r="J2" s="182"/>
      <c r="L2" s="182"/>
      <c r="N2" s="158"/>
    </row>
    <row r="3" spans="1:14">
      <c r="A3" s="180">
        <v>41306</v>
      </c>
      <c r="B3" s="158">
        <v>11620928</v>
      </c>
      <c r="C3" s="181">
        <v>11916437.489801001</v>
      </c>
      <c r="D3" s="158">
        <v>2969232</v>
      </c>
      <c r="E3" s="181">
        <v>2950695.1142728399</v>
      </c>
      <c r="F3" s="158">
        <v>2670744</v>
      </c>
      <c r="G3" s="181">
        <v>2670744</v>
      </c>
      <c r="J3" s="182"/>
      <c r="L3" s="182"/>
      <c r="N3" s="158"/>
    </row>
    <row r="4" spans="1:14">
      <c r="A4" s="180">
        <v>41334</v>
      </c>
      <c r="B4" s="158">
        <v>11896801</v>
      </c>
      <c r="C4" s="181">
        <v>12009211.133493001</v>
      </c>
      <c r="D4" s="158">
        <v>2973096</v>
      </c>
      <c r="E4" s="181">
        <v>2957772.2738552899</v>
      </c>
      <c r="F4" s="158">
        <v>2651342</v>
      </c>
      <c r="G4" s="181">
        <v>2651342</v>
      </c>
      <c r="J4" s="182"/>
      <c r="L4" s="182"/>
      <c r="N4" s="158"/>
    </row>
    <row r="5" spans="1:14">
      <c r="A5" s="180">
        <v>41365</v>
      </c>
      <c r="B5" s="158">
        <v>12132681</v>
      </c>
      <c r="C5" s="181">
        <v>12043627.844204901</v>
      </c>
      <c r="D5" s="158">
        <v>2976760</v>
      </c>
      <c r="E5" s="181">
        <v>2986114.9673495102</v>
      </c>
      <c r="F5" s="158">
        <v>2649513</v>
      </c>
      <c r="G5" s="181">
        <v>2649513</v>
      </c>
      <c r="J5" s="182"/>
      <c r="L5" s="182"/>
      <c r="N5" s="158"/>
    </row>
    <row r="6" spans="1:14">
      <c r="A6" s="180">
        <v>41395</v>
      </c>
      <c r="B6" s="158">
        <v>12216079</v>
      </c>
      <c r="C6" s="181">
        <v>12075869.3853612</v>
      </c>
      <c r="D6" s="158">
        <v>2981302</v>
      </c>
      <c r="E6" s="181">
        <v>2972717.1637597</v>
      </c>
      <c r="F6" s="158">
        <v>2650756</v>
      </c>
      <c r="G6" s="181">
        <v>2650756</v>
      </c>
      <c r="J6" s="182"/>
      <c r="L6" s="182"/>
      <c r="N6" s="158"/>
    </row>
    <row r="7" spans="1:14">
      <c r="A7" s="180">
        <v>41426</v>
      </c>
      <c r="B7" s="158">
        <v>12274403</v>
      </c>
      <c r="C7" s="181">
        <v>12115536.756489299</v>
      </c>
      <c r="D7" s="158">
        <v>2974355</v>
      </c>
      <c r="E7" s="181">
        <v>2969334.3397825002</v>
      </c>
      <c r="F7" s="158">
        <v>2663305</v>
      </c>
      <c r="G7" s="181">
        <v>2663305</v>
      </c>
      <c r="J7" s="182"/>
      <c r="L7" s="182"/>
      <c r="N7" s="158"/>
    </row>
    <row r="8" spans="1:14">
      <c r="A8" s="180">
        <v>41456</v>
      </c>
      <c r="B8" s="158">
        <v>12200031</v>
      </c>
      <c r="C8" s="181">
        <v>12231901.5542682</v>
      </c>
      <c r="D8" s="158">
        <v>2970694</v>
      </c>
      <c r="E8" s="181">
        <v>2956016.1014644699</v>
      </c>
      <c r="F8" s="158">
        <v>2668898</v>
      </c>
      <c r="G8" s="181">
        <v>2668898</v>
      </c>
      <c r="J8" s="182"/>
      <c r="L8" s="182"/>
      <c r="N8" s="158"/>
    </row>
    <row r="9" spans="1:14">
      <c r="A9" s="180">
        <v>41487</v>
      </c>
      <c r="B9" s="158">
        <v>12236880</v>
      </c>
      <c r="C9" s="181">
        <v>12239949.5520219</v>
      </c>
      <c r="D9" s="158">
        <v>2931681</v>
      </c>
      <c r="E9" s="181">
        <v>2916440.18799617</v>
      </c>
      <c r="F9" s="158">
        <v>2663081</v>
      </c>
      <c r="G9" s="181">
        <v>2663081</v>
      </c>
      <c r="J9" s="182"/>
      <c r="L9" s="182"/>
      <c r="N9" s="158"/>
    </row>
    <row r="10" spans="1:14">
      <c r="A10" s="180">
        <v>41518</v>
      </c>
      <c r="B10" s="158">
        <v>12523723</v>
      </c>
      <c r="C10" s="181">
        <v>12335014.326885501</v>
      </c>
      <c r="D10" s="158">
        <v>2883080</v>
      </c>
      <c r="E10" s="181">
        <v>2879526.4724712502</v>
      </c>
      <c r="F10" s="158">
        <v>2707070</v>
      </c>
      <c r="G10" s="181">
        <v>2707070</v>
      </c>
      <c r="J10" s="182"/>
      <c r="L10" s="182"/>
      <c r="N10" s="158"/>
    </row>
    <row r="11" spans="1:14">
      <c r="A11" s="180">
        <v>41548</v>
      </c>
      <c r="B11" s="158">
        <v>12297151</v>
      </c>
      <c r="C11" s="181">
        <v>12276923.5283885</v>
      </c>
      <c r="D11" s="158">
        <v>2856746</v>
      </c>
      <c r="E11" s="181">
        <v>2840949.3998362902</v>
      </c>
      <c r="F11" s="158">
        <v>2756891</v>
      </c>
      <c r="G11" s="181">
        <v>2756891</v>
      </c>
      <c r="J11" s="182"/>
      <c r="L11" s="182"/>
      <c r="N11" s="158"/>
    </row>
    <row r="12" spans="1:14">
      <c r="A12" s="180">
        <v>41579</v>
      </c>
      <c r="B12" s="158">
        <v>12433976</v>
      </c>
      <c r="C12" s="181">
        <v>12395103.385979701</v>
      </c>
      <c r="D12" s="158">
        <v>2800861</v>
      </c>
      <c r="E12" s="181">
        <v>2806715.3742737402</v>
      </c>
      <c r="F12" s="158">
        <v>2766055</v>
      </c>
      <c r="G12" s="181">
        <v>2766055</v>
      </c>
      <c r="J12" s="182"/>
      <c r="L12" s="182"/>
      <c r="N12" s="158"/>
    </row>
    <row r="13" spans="1:14">
      <c r="A13" s="180">
        <v>41609</v>
      </c>
      <c r="B13" s="158">
        <v>12363785</v>
      </c>
      <c r="C13" s="181">
        <v>12416210.795793099</v>
      </c>
      <c r="D13" s="158">
        <v>2760917</v>
      </c>
      <c r="E13" s="181">
        <v>2786807.7803030699</v>
      </c>
      <c r="F13" s="158">
        <v>2822178</v>
      </c>
      <c r="G13" s="181">
        <v>2822178</v>
      </c>
      <c r="J13" s="182"/>
      <c r="L13" s="182"/>
      <c r="N13" s="158"/>
    </row>
    <row r="14" spans="1:14">
      <c r="A14" s="180">
        <v>41640</v>
      </c>
      <c r="B14" s="158">
        <v>12329012</v>
      </c>
      <c r="C14" s="181">
        <v>12557603.863667799</v>
      </c>
      <c r="D14" s="158">
        <v>2720965</v>
      </c>
      <c r="E14" s="181">
        <v>2772303.5276942002</v>
      </c>
      <c r="F14" s="158">
        <v>2838873</v>
      </c>
      <c r="G14" s="181">
        <v>2838873</v>
      </c>
      <c r="J14" s="182"/>
      <c r="L14" s="182"/>
      <c r="N14" s="158"/>
    </row>
    <row r="15" spans="1:14">
      <c r="A15" s="180">
        <v>41671</v>
      </c>
      <c r="B15" s="158">
        <v>12355589</v>
      </c>
      <c r="C15" s="181">
        <v>12662306.306660701</v>
      </c>
      <c r="D15" s="158">
        <v>2855300</v>
      </c>
      <c r="E15" s="181">
        <v>2837470.6955514601</v>
      </c>
      <c r="F15" s="158">
        <v>2836699</v>
      </c>
      <c r="G15" s="181">
        <v>2836699</v>
      </c>
      <c r="J15" s="182"/>
      <c r="L15" s="182"/>
      <c r="N15" s="158"/>
    </row>
    <row r="16" spans="1:14">
      <c r="A16" s="180">
        <v>41699</v>
      </c>
      <c r="B16" s="158">
        <v>12566310</v>
      </c>
      <c r="C16" s="181">
        <v>12610099.452837599</v>
      </c>
      <c r="D16" s="158">
        <v>2871284</v>
      </c>
      <c r="E16" s="181">
        <v>2856483.8607938602</v>
      </c>
      <c r="F16" s="158">
        <v>2849623</v>
      </c>
      <c r="G16" s="181">
        <v>2849623</v>
      </c>
      <c r="J16" s="182"/>
      <c r="L16" s="182"/>
      <c r="N16" s="158"/>
    </row>
    <row r="17" spans="1:14">
      <c r="A17" s="180">
        <v>41730</v>
      </c>
      <c r="B17" s="158">
        <v>12730077</v>
      </c>
      <c r="C17" s="181">
        <v>12669495.9572313</v>
      </c>
      <c r="D17" s="158">
        <v>2815090</v>
      </c>
      <c r="E17" s="181">
        <v>2823939.9141847198</v>
      </c>
      <c r="F17" s="158">
        <v>2844868</v>
      </c>
      <c r="G17" s="181">
        <v>2844868</v>
      </c>
      <c r="J17" s="182"/>
      <c r="L17" s="182"/>
      <c r="N17" s="158"/>
    </row>
    <row r="18" spans="1:14">
      <c r="A18" s="180">
        <v>41760</v>
      </c>
      <c r="B18" s="158">
        <v>12922571</v>
      </c>
      <c r="C18" s="181">
        <v>12745374.9703198</v>
      </c>
      <c r="D18" s="158">
        <v>2815276</v>
      </c>
      <c r="E18" s="181">
        <v>2807172.2191407601</v>
      </c>
      <c r="F18" s="158">
        <v>2849314</v>
      </c>
      <c r="G18" s="181">
        <v>2849314</v>
      </c>
      <c r="J18" s="182"/>
      <c r="L18" s="182"/>
      <c r="N18" s="158"/>
    </row>
    <row r="19" spans="1:14">
      <c r="A19" s="180">
        <v>41791</v>
      </c>
      <c r="B19" s="158">
        <v>13034290</v>
      </c>
      <c r="C19" s="181">
        <v>12843449.2310028</v>
      </c>
      <c r="D19" s="158">
        <v>2816946</v>
      </c>
      <c r="E19" s="181">
        <v>2812195.3720987798</v>
      </c>
      <c r="F19" s="158">
        <v>2852087</v>
      </c>
      <c r="G19" s="181">
        <v>2852087</v>
      </c>
      <c r="J19" s="182"/>
      <c r="L19" s="182"/>
      <c r="N19" s="158"/>
    </row>
    <row r="20" spans="1:14">
      <c r="A20" s="180">
        <v>41821</v>
      </c>
      <c r="B20" s="158">
        <v>12701507</v>
      </c>
      <c r="C20" s="181">
        <v>12799488.601108</v>
      </c>
      <c r="D20" s="158">
        <v>2875917</v>
      </c>
      <c r="E20" s="181">
        <v>2861713.17694169</v>
      </c>
      <c r="F20" s="158">
        <v>2864800</v>
      </c>
      <c r="G20" s="181">
        <v>2864800</v>
      </c>
      <c r="J20" s="182"/>
      <c r="L20" s="182"/>
      <c r="N20" s="158"/>
    </row>
    <row r="21" spans="1:14">
      <c r="A21" s="180">
        <v>41852</v>
      </c>
      <c r="B21" s="158">
        <v>12884711</v>
      </c>
      <c r="C21" s="181">
        <v>12901619.1338169</v>
      </c>
      <c r="D21" s="158">
        <v>2909657</v>
      </c>
      <c r="E21" s="181">
        <v>2894533.9159782599</v>
      </c>
      <c r="F21" s="158">
        <v>2859563</v>
      </c>
      <c r="G21" s="181">
        <v>2859563</v>
      </c>
      <c r="J21" s="182"/>
      <c r="L21" s="182"/>
      <c r="N21" s="158"/>
    </row>
    <row r="22" spans="1:14">
      <c r="A22" s="180">
        <v>41883</v>
      </c>
      <c r="B22" s="158">
        <v>13155308</v>
      </c>
      <c r="C22" s="181">
        <v>12999752.4732255</v>
      </c>
      <c r="D22" s="158">
        <v>2907549</v>
      </c>
      <c r="E22" s="181">
        <v>2903965.5214572698</v>
      </c>
      <c r="F22" s="158">
        <v>2879940</v>
      </c>
      <c r="G22" s="181">
        <v>2879940</v>
      </c>
      <c r="J22" s="182"/>
      <c r="L22" s="182"/>
      <c r="N22" s="158"/>
    </row>
    <row r="23" spans="1:14">
      <c r="A23" s="180">
        <v>41913</v>
      </c>
      <c r="B23" s="158">
        <v>13072609</v>
      </c>
      <c r="C23" s="181">
        <v>13013341.061442601</v>
      </c>
      <c r="D23" s="158">
        <v>2924846</v>
      </c>
      <c r="E23" s="181">
        <v>2908670.0036622901</v>
      </c>
      <c r="F23" s="158">
        <v>2908367</v>
      </c>
      <c r="G23" s="181">
        <v>2908367</v>
      </c>
      <c r="J23" s="182"/>
      <c r="L23" s="182"/>
      <c r="N23" s="158"/>
    </row>
    <row r="24" spans="1:14">
      <c r="A24" s="183">
        <v>41944</v>
      </c>
      <c r="B24" s="158">
        <v>13100694</v>
      </c>
      <c r="C24" s="181">
        <v>13022050.2888101</v>
      </c>
      <c r="D24" s="158">
        <v>2868886</v>
      </c>
      <c r="E24" s="181">
        <v>2874876.15446901</v>
      </c>
      <c r="F24" s="158">
        <v>2929226</v>
      </c>
      <c r="G24" s="181">
        <v>2929226</v>
      </c>
      <c r="J24" s="182"/>
      <c r="L24" s="182"/>
      <c r="N24" s="158"/>
    </row>
    <row r="25" spans="1:14">
      <c r="A25" s="184">
        <v>41974</v>
      </c>
      <c r="B25" s="158">
        <v>13093230</v>
      </c>
      <c r="C25" s="181">
        <v>13095570.610007299</v>
      </c>
      <c r="D25" s="158">
        <v>2827633</v>
      </c>
      <c r="E25" s="181">
        <v>2854141.7504429598</v>
      </c>
      <c r="F25" s="158">
        <v>2909003</v>
      </c>
      <c r="G25" s="181">
        <v>2909003</v>
      </c>
      <c r="J25" s="182"/>
      <c r="L25" s="182"/>
      <c r="N25" s="158"/>
    </row>
    <row r="26" spans="1:14">
      <c r="A26" s="184">
        <v>42005</v>
      </c>
      <c r="B26" s="158">
        <v>12913416</v>
      </c>
      <c r="C26" s="181">
        <v>13164234.176722599</v>
      </c>
      <c r="D26" s="158">
        <v>2821819</v>
      </c>
      <c r="E26" s="181">
        <v>2875054.8841625899</v>
      </c>
      <c r="F26" s="158">
        <v>2926680</v>
      </c>
      <c r="G26" s="181">
        <v>2926680</v>
      </c>
      <c r="J26" s="182"/>
      <c r="L26" s="182"/>
      <c r="N26" s="158"/>
    </row>
    <row r="27" spans="1:14">
      <c r="A27" s="184">
        <v>42036</v>
      </c>
      <c r="B27" s="158">
        <v>12851205</v>
      </c>
      <c r="C27" s="181">
        <v>13202090.001214201</v>
      </c>
      <c r="D27" s="158">
        <v>2914541</v>
      </c>
      <c r="E27" s="181">
        <v>2896336.9810849298</v>
      </c>
      <c r="F27" s="158">
        <v>2929385</v>
      </c>
      <c r="G27" s="181">
        <v>2929385</v>
      </c>
      <c r="J27" s="182"/>
      <c r="L27" s="182"/>
      <c r="N27" s="158"/>
    </row>
    <row r="28" spans="1:14">
      <c r="A28" s="184">
        <v>42064</v>
      </c>
      <c r="B28" s="158">
        <v>13148326</v>
      </c>
      <c r="C28" s="181">
        <v>13256633.6277801</v>
      </c>
      <c r="D28" s="158">
        <v>2898016</v>
      </c>
      <c r="E28" s="181">
        <v>2883079.0858757999</v>
      </c>
      <c r="F28" s="158">
        <v>2926533</v>
      </c>
      <c r="G28" s="181">
        <v>2926533</v>
      </c>
      <c r="J28" s="182"/>
      <c r="L28" s="182"/>
      <c r="N28" s="158"/>
    </row>
    <row r="29" spans="1:14">
      <c r="A29" s="184">
        <v>42095</v>
      </c>
      <c r="B29" s="158">
        <v>13451823</v>
      </c>
      <c r="C29" s="181">
        <v>13354923.3341206</v>
      </c>
      <c r="D29" s="158">
        <v>2789168</v>
      </c>
      <c r="E29" s="181">
        <v>2797936.64648428</v>
      </c>
      <c r="F29" s="158">
        <v>2928695</v>
      </c>
      <c r="G29" s="181">
        <v>2928695</v>
      </c>
      <c r="J29" s="182"/>
      <c r="L29" s="182"/>
      <c r="N29" s="158"/>
    </row>
    <row r="30" spans="1:14">
      <c r="A30" s="184">
        <v>42125</v>
      </c>
      <c r="B30" s="158">
        <v>13585611</v>
      </c>
      <c r="C30" s="181">
        <v>13407483.951421401</v>
      </c>
      <c r="D30" s="158">
        <v>2874835</v>
      </c>
      <c r="E30" s="181">
        <v>2866560.2841666201</v>
      </c>
      <c r="F30" s="158">
        <v>2928677</v>
      </c>
      <c r="G30" s="181">
        <v>2928677</v>
      </c>
      <c r="J30" s="182"/>
      <c r="L30" s="182"/>
      <c r="N30" s="158"/>
    </row>
    <row r="31" spans="1:14">
      <c r="A31" s="184">
        <v>42156</v>
      </c>
      <c r="B31" s="158">
        <v>13596512</v>
      </c>
      <c r="C31" s="181">
        <v>13423246.445938099</v>
      </c>
      <c r="D31" s="158">
        <v>2829934</v>
      </c>
      <c r="E31" s="181">
        <v>2825162.62357317</v>
      </c>
      <c r="F31" s="158">
        <v>2936848</v>
      </c>
      <c r="G31" s="181">
        <v>2936848</v>
      </c>
      <c r="J31" s="182"/>
      <c r="L31" s="182"/>
      <c r="N31" s="158"/>
    </row>
    <row r="32" spans="1:14">
      <c r="A32" s="184">
        <v>42186</v>
      </c>
      <c r="B32" s="158">
        <v>13318215</v>
      </c>
      <c r="C32" s="181">
        <v>13425889.304366101</v>
      </c>
      <c r="D32" s="158">
        <v>2838611</v>
      </c>
      <c r="E32" s="181">
        <v>2824599.3129941402</v>
      </c>
      <c r="F32" s="158">
        <v>2948014</v>
      </c>
      <c r="G32" s="181">
        <v>2948014</v>
      </c>
      <c r="J32" s="182"/>
      <c r="L32" s="182"/>
      <c r="N32" s="158"/>
    </row>
    <row r="33" spans="1:14">
      <c r="A33" s="184">
        <v>42217</v>
      </c>
      <c r="B33" s="158">
        <v>13566414</v>
      </c>
      <c r="C33" s="181">
        <v>13500730.544433501</v>
      </c>
      <c r="D33" s="158">
        <v>2629792</v>
      </c>
      <c r="E33" s="181">
        <v>2616131.36631874</v>
      </c>
      <c r="F33" s="158">
        <v>2949836</v>
      </c>
      <c r="G33" s="181">
        <v>2949836</v>
      </c>
      <c r="J33" s="182"/>
      <c r="L33" s="182"/>
      <c r="N33" s="158"/>
    </row>
    <row r="34" spans="1:14">
      <c r="A34" s="184">
        <v>42248</v>
      </c>
      <c r="B34" s="158">
        <v>13489364</v>
      </c>
      <c r="C34" s="181">
        <v>13402698.350405</v>
      </c>
      <c r="D34" s="158">
        <v>2841359</v>
      </c>
      <c r="E34" s="181">
        <v>2837863.5183251798</v>
      </c>
      <c r="F34" s="158">
        <v>2967562</v>
      </c>
      <c r="G34" s="181">
        <v>2967562</v>
      </c>
      <c r="J34" s="182"/>
      <c r="L34" s="182"/>
      <c r="N34" s="158"/>
    </row>
    <row r="35" spans="1:14">
      <c r="A35" s="184">
        <v>42278</v>
      </c>
      <c r="B35" s="158">
        <v>13741124</v>
      </c>
      <c r="C35" s="181">
        <v>13610137.741276501</v>
      </c>
      <c r="D35" s="158">
        <v>2834268</v>
      </c>
      <c r="E35" s="181">
        <v>2818594.97627737</v>
      </c>
      <c r="F35" s="158">
        <v>3071020</v>
      </c>
      <c r="G35" s="181">
        <v>3071020</v>
      </c>
      <c r="J35" s="182"/>
      <c r="L35" s="182"/>
      <c r="N35" s="158"/>
    </row>
    <row r="36" spans="1:14">
      <c r="A36" s="184">
        <v>42309</v>
      </c>
      <c r="B36" s="158">
        <v>13755572</v>
      </c>
      <c r="C36" s="181">
        <v>13618397.9670048</v>
      </c>
      <c r="D36" s="158">
        <v>2830809</v>
      </c>
      <c r="E36" s="181">
        <v>2836714.3228348098</v>
      </c>
      <c r="F36" s="158">
        <v>2996123</v>
      </c>
      <c r="G36" s="181">
        <v>2996123</v>
      </c>
      <c r="J36" s="182"/>
      <c r="L36" s="182"/>
      <c r="N36" s="158"/>
    </row>
    <row r="37" spans="1:14">
      <c r="A37" s="184">
        <v>42339</v>
      </c>
      <c r="B37" s="158">
        <v>13713717</v>
      </c>
      <c r="C37" s="181">
        <v>13729626.7928543</v>
      </c>
      <c r="D37" s="158">
        <v>2833035</v>
      </c>
      <c r="E37" s="181">
        <v>2859585.7089829701</v>
      </c>
      <c r="F37" s="158">
        <v>3031979</v>
      </c>
      <c r="G37" s="181">
        <v>3031979</v>
      </c>
      <c r="J37" s="182"/>
      <c r="L37" s="182"/>
      <c r="N37" s="158"/>
    </row>
    <row r="38" spans="1:14">
      <c r="A38" s="184">
        <v>42370</v>
      </c>
      <c r="B38" s="158">
        <v>13352629</v>
      </c>
      <c r="C38" s="181">
        <v>13654212.4919679</v>
      </c>
      <c r="D38" s="158">
        <v>2803728</v>
      </c>
      <c r="E38" s="181">
        <v>2856617.2884269198</v>
      </c>
      <c r="F38" s="158">
        <v>3034105</v>
      </c>
      <c r="G38" s="181">
        <v>3034105</v>
      </c>
      <c r="J38" s="182"/>
      <c r="L38" s="182"/>
      <c r="N38" s="158"/>
    </row>
    <row r="39" spans="1:14">
      <c r="A39" s="184">
        <v>42401</v>
      </c>
      <c r="B39" s="158">
        <v>13258741</v>
      </c>
      <c r="C39" s="181">
        <v>13600830.510746701</v>
      </c>
      <c r="D39" s="158">
        <v>2708174</v>
      </c>
      <c r="E39" s="181">
        <v>2691258.8673328399</v>
      </c>
      <c r="F39" s="158">
        <v>3059263</v>
      </c>
      <c r="G39" s="181">
        <v>3059263</v>
      </c>
      <c r="J39" s="182"/>
      <c r="L39" s="182"/>
      <c r="N39" s="158"/>
    </row>
    <row r="40" spans="1:14">
      <c r="A40" s="184">
        <v>42430</v>
      </c>
      <c r="B40" s="158">
        <v>13503330</v>
      </c>
      <c r="C40" s="181">
        <v>13626857.6314441</v>
      </c>
      <c r="D40" s="158">
        <v>2683978</v>
      </c>
      <c r="E40" s="181">
        <v>2670147.5273862402</v>
      </c>
      <c r="F40" s="158">
        <v>3068719</v>
      </c>
      <c r="G40" s="181">
        <v>3068719</v>
      </c>
      <c r="J40" s="182"/>
      <c r="L40" s="182"/>
      <c r="N40" s="158"/>
    </row>
    <row r="41" spans="1:14">
      <c r="A41" s="184">
        <v>42461</v>
      </c>
      <c r="B41" s="158">
        <v>13665900</v>
      </c>
      <c r="C41" s="181">
        <v>13590966.9418079</v>
      </c>
      <c r="D41" s="158">
        <v>2671866</v>
      </c>
      <c r="E41" s="181">
        <v>2680260.58794179</v>
      </c>
      <c r="F41" s="158">
        <v>3062031</v>
      </c>
      <c r="G41" s="181">
        <v>3062031</v>
      </c>
      <c r="J41" s="182"/>
      <c r="L41" s="182"/>
      <c r="N41" s="158"/>
    </row>
    <row r="42" spans="1:14">
      <c r="A42" s="184">
        <v>42491</v>
      </c>
      <c r="B42" s="158">
        <v>13696518</v>
      </c>
      <c r="C42" s="181">
        <v>13498799.7531655</v>
      </c>
      <c r="D42" s="158">
        <v>2683126</v>
      </c>
      <c r="E42" s="181">
        <v>2675403.0007575899</v>
      </c>
      <c r="F42" s="158">
        <v>3063975</v>
      </c>
      <c r="G42" s="181">
        <v>3063975</v>
      </c>
      <c r="J42" s="182"/>
      <c r="L42" s="182"/>
      <c r="N42" s="158"/>
    </row>
    <row r="43" spans="1:14">
      <c r="A43" s="184">
        <v>42522</v>
      </c>
      <c r="B43" s="158">
        <v>13686743</v>
      </c>
      <c r="C43" s="181">
        <v>13541016.929327801</v>
      </c>
      <c r="D43" s="158">
        <v>2679867</v>
      </c>
      <c r="E43" s="181">
        <v>2675346.21504087</v>
      </c>
      <c r="F43" s="158">
        <v>3083240</v>
      </c>
      <c r="G43" s="181">
        <v>3083240</v>
      </c>
      <c r="J43" s="182"/>
      <c r="L43" s="182"/>
      <c r="N43" s="158"/>
    </row>
    <row r="44" spans="1:14">
      <c r="A44" s="184">
        <v>42552</v>
      </c>
      <c r="B44" s="158">
        <v>13362031</v>
      </c>
      <c r="C44" s="181">
        <v>13425545.523245299</v>
      </c>
      <c r="D44" s="158">
        <v>2684141</v>
      </c>
      <c r="E44" s="181">
        <v>2670896.6037474899</v>
      </c>
      <c r="F44" s="158">
        <v>3071724</v>
      </c>
      <c r="G44" s="181">
        <v>3071724</v>
      </c>
      <c r="J44" s="182"/>
      <c r="L44" s="182"/>
      <c r="N44" s="158"/>
    </row>
    <row r="45" spans="1:14">
      <c r="A45" s="184">
        <v>42583</v>
      </c>
      <c r="B45" s="158">
        <v>13471407</v>
      </c>
      <c r="C45" s="181">
        <v>13429411.1899065</v>
      </c>
      <c r="D45" s="158">
        <v>2690074</v>
      </c>
      <c r="E45" s="181">
        <v>2676107.0871790601</v>
      </c>
      <c r="F45" s="158">
        <v>3042243</v>
      </c>
      <c r="G45" s="181">
        <v>3042243</v>
      </c>
      <c r="J45" s="182"/>
      <c r="L45" s="182"/>
      <c r="N45" s="158"/>
    </row>
    <row r="46" spans="1:14">
      <c r="A46" s="184">
        <v>42614</v>
      </c>
      <c r="B46" s="158">
        <v>13470684</v>
      </c>
      <c r="C46" s="181">
        <v>13384666.5588063</v>
      </c>
      <c r="D46" s="158">
        <v>2692666</v>
      </c>
      <c r="E46" s="181">
        <v>2689359.5538296402</v>
      </c>
      <c r="F46" s="158">
        <v>2992784</v>
      </c>
      <c r="G46" s="181">
        <v>2992784</v>
      </c>
      <c r="J46" s="182"/>
      <c r="L46" s="182"/>
      <c r="N46" s="158"/>
    </row>
    <row r="47" spans="1:14">
      <c r="A47" s="184">
        <v>42644</v>
      </c>
      <c r="B47" s="158">
        <v>13660465</v>
      </c>
      <c r="C47" s="181">
        <v>13428691.5717759</v>
      </c>
      <c r="D47" s="158">
        <v>2695038</v>
      </c>
      <c r="E47" s="181">
        <v>2680135.1312086298</v>
      </c>
      <c r="F47" s="158">
        <v>2994165</v>
      </c>
      <c r="G47" s="181">
        <v>2994165</v>
      </c>
      <c r="J47" s="182"/>
      <c r="L47" s="182"/>
      <c r="N47" s="158"/>
    </row>
    <row r="48" spans="1:14">
      <c r="A48" s="184">
        <v>42675</v>
      </c>
      <c r="B48" s="158">
        <v>13583875</v>
      </c>
      <c r="C48" s="181">
        <v>13500831.361272501</v>
      </c>
      <c r="D48" s="158">
        <v>2706609</v>
      </c>
      <c r="E48" s="181">
        <v>2712250.3711553901</v>
      </c>
      <c r="F48" s="158">
        <v>2985474</v>
      </c>
      <c r="G48" s="181">
        <v>2985474</v>
      </c>
      <c r="J48" s="182"/>
      <c r="L48" s="182"/>
      <c r="N48" s="158"/>
    </row>
    <row r="49" spans="1:14">
      <c r="A49" s="184">
        <v>42705</v>
      </c>
      <c r="B49" s="158">
        <v>13415843</v>
      </c>
      <c r="C49" s="181">
        <v>13460363.058568699</v>
      </c>
      <c r="D49" s="158">
        <v>2701537</v>
      </c>
      <c r="E49" s="181">
        <v>2726849.5336397402</v>
      </c>
      <c r="F49" s="158">
        <v>2981646</v>
      </c>
      <c r="G49" s="181">
        <v>2981646</v>
      </c>
      <c r="J49" s="182"/>
      <c r="L49" s="182"/>
      <c r="N49" s="158"/>
    </row>
    <row r="50" spans="1:14">
      <c r="A50" s="184">
        <v>42736</v>
      </c>
      <c r="B50" s="56">
        <v>13115945</v>
      </c>
      <c r="C50" s="181">
        <v>13463987.0310716</v>
      </c>
      <c r="D50" s="158">
        <v>2520079</v>
      </c>
      <c r="E50" s="181">
        <v>2567615.06376073</v>
      </c>
      <c r="F50" s="185">
        <v>2970210</v>
      </c>
      <c r="G50" s="181">
        <v>2970210</v>
      </c>
      <c r="J50" s="182"/>
      <c r="L50" s="182"/>
      <c r="N50" s="158"/>
    </row>
    <row r="51" spans="1:14">
      <c r="A51" s="184">
        <v>42767</v>
      </c>
      <c r="B51" s="56">
        <v>13126079</v>
      </c>
      <c r="C51" s="181">
        <v>13559398.990611801</v>
      </c>
      <c r="D51" s="158">
        <v>2698940</v>
      </c>
      <c r="E51" s="181">
        <v>2682084.4535671398</v>
      </c>
      <c r="F51" s="185">
        <v>2965218</v>
      </c>
      <c r="G51" s="181">
        <v>2965218</v>
      </c>
      <c r="J51" s="182"/>
      <c r="L51" s="182"/>
      <c r="N51" s="158"/>
    </row>
    <row r="52" spans="1:14">
      <c r="A52" s="184">
        <v>42795</v>
      </c>
      <c r="B52" s="56">
        <v>13558783</v>
      </c>
      <c r="C52" s="181">
        <v>13725367.673042201</v>
      </c>
      <c r="D52" s="158">
        <v>2734104</v>
      </c>
      <c r="E52" s="181">
        <v>2720019.2330316398</v>
      </c>
      <c r="F52" s="185">
        <v>2970810</v>
      </c>
      <c r="G52" s="181">
        <v>2970810</v>
      </c>
      <c r="J52" s="182"/>
      <c r="L52" s="182"/>
      <c r="N52" s="158"/>
    </row>
    <row r="53" spans="1:14">
      <c r="A53" s="184">
        <v>42826</v>
      </c>
      <c r="B53" s="56">
        <v>13849359</v>
      </c>
      <c r="C53" s="181">
        <v>13794875.2767541</v>
      </c>
      <c r="D53" s="158">
        <v>2760089</v>
      </c>
      <c r="E53" s="181">
        <v>2768754.95778412</v>
      </c>
      <c r="F53" s="185">
        <v>2969930</v>
      </c>
      <c r="G53" s="181">
        <v>2969930</v>
      </c>
      <c r="J53" s="182"/>
      <c r="L53" s="182"/>
      <c r="N53" s="158"/>
    </row>
    <row r="54" spans="1:14">
      <c r="A54" s="184">
        <v>42856</v>
      </c>
      <c r="B54" s="56">
        <v>14105505</v>
      </c>
      <c r="C54" s="181">
        <v>13882047.2246258</v>
      </c>
      <c r="D54" s="158">
        <v>2771634</v>
      </c>
      <c r="E54" s="181">
        <v>2763657.1590156001</v>
      </c>
      <c r="F54" s="185">
        <v>2970555</v>
      </c>
      <c r="G54" s="181">
        <v>2970555</v>
      </c>
      <c r="J54" s="182"/>
      <c r="L54" s="182"/>
      <c r="N54" s="158"/>
    </row>
    <row r="55" spans="1:14">
      <c r="A55" s="184">
        <v>42887</v>
      </c>
      <c r="B55" s="56">
        <v>14009873</v>
      </c>
      <c r="C55" s="181">
        <v>13945702.7046791</v>
      </c>
      <c r="D55" s="158">
        <v>2789173</v>
      </c>
      <c r="E55" s="181">
        <v>2784465.0993889901</v>
      </c>
      <c r="F55" s="185">
        <v>2976758</v>
      </c>
      <c r="G55" s="181">
        <v>2976758</v>
      </c>
      <c r="J55" s="182"/>
      <c r="L55" s="182"/>
      <c r="N55" s="158"/>
    </row>
    <row r="56" spans="1:14">
      <c r="A56" s="184">
        <v>42917</v>
      </c>
      <c r="B56" s="56">
        <v>14195607</v>
      </c>
      <c r="C56" s="181">
        <v>14100536.499369901</v>
      </c>
      <c r="D56" s="158">
        <v>2751389</v>
      </c>
      <c r="E56" s="181">
        <v>2737815.2707766001</v>
      </c>
      <c r="F56" s="185">
        <v>2975092</v>
      </c>
      <c r="G56" s="181">
        <v>2975092</v>
      </c>
      <c r="J56" s="182"/>
      <c r="L56" s="182"/>
      <c r="N56" s="158"/>
    </row>
    <row r="57" spans="1:14">
      <c r="A57" s="184">
        <v>42948</v>
      </c>
      <c r="B57" s="56">
        <v>14265038</v>
      </c>
      <c r="C57" s="158">
        <v>14232768.470634799</v>
      </c>
      <c r="D57" s="158">
        <v>2753919</v>
      </c>
      <c r="E57" s="158">
        <v>2739625.5493364502</v>
      </c>
      <c r="F57" s="185">
        <v>2960311</v>
      </c>
      <c r="G57" s="158">
        <v>2960311</v>
      </c>
      <c r="J57" s="182"/>
      <c r="L57" s="182"/>
      <c r="N57" s="158"/>
    </row>
    <row r="58" spans="1:14">
      <c r="A58" s="184">
        <v>42979</v>
      </c>
      <c r="B58" s="56">
        <v>14547574</v>
      </c>
      <c r="C58" s="158">
        <v>14321566.535371199</v>
      </c>
      <c r="D58" s="158">
        <v>2772117</v>
      </c>
      <c r="E58" s="158">
        <v>2768719.1214100099</v>
      </c>
      <c r="F58" s="185">
        <v>2964754</v>
      </c>
      <c r="G58" s="158">
        <v>2964754</v>
      </c>
      <c r="J58" s="182"/>
      <c r="L58" s="182"/>
      <c r="N58" s="158"/>
    </row>
    <row r="59" spans="1:14">
      <c r="A59" s="184">
        <v>43009</v>
      </c>
      <c r="B59" s="56">
        <v>14644895</v>
      </c>
      <c r="C59" s="158">
        <v>14406330.2383371</v>
      </c>
      <c r="D59" s="158">
        <v>2768836</v>
      </c>
      <c r="E59" s="158">
        <v>2753522.5551327202</v>
      </c>
      <c r="F59" s="185">
        <v>2976497</v>
      </c>
      <c r="G59" s="158">
        <v>2976497</v>
      </c>
      <c r="J59" s="182"/>
      <c r="L59" s="182"/>
      <c r="N59" s="158"/>
    </row>
    <row r="60" spans="1:14">
      <c r="A60" s="184">
        <v>43040</v>
      </c>
      <c r="B60" s="56">
        <v>14555878</v>
      </c>
      <c r="C60" s="158">
        <v>14416003.9484189</v>
      </c>
      <c r="D60" s="178">
        <v>2767790</v>
      </c>
      <c r="E60" s="158">
        <v>2773554.7830530498</v>
      </c>
      <c r="F60" s="185">
        <v>2979048</v>
      </c>
      <c r="G60" s="158">
        <v>2979048</v>
      </c>
    </row>
    <row r="61" spans="1:14">
      <c r="A61" s="184">
        <v>43070</v>
      </c>
      <c r="B61" s="56">
        <v>14477817</v>
      </c>
      <c r="C61" s="158">
        <v>14549560.730562501</v>
      </c>
      <c r="D61" s="158">
        <v>2777484</v>
      </c>
      <c r="E61" s="158">
        <v>2803505.0836776299</v>
      </c>
      <c r="F61" s="185">
        <v>2986088</v>
      </c>
      <c r="G61" s="158">
        <v>2986088</v>
      </c>
    </row>
    <row r="62" spans="1:14">
      <c r="A62" s="184">
        <v>43101</v>
      </c>
      <c r="B62" s="56">
        <v>14218231</v>
      </c>
      <c r="C62" s="158">
        <v>14570777.896572899</v>
      </c>
      <c r="D62" s="178">
        <v>2762901</v>
      </c>
      <c r="E62" s="158">
        <v>2815014.26009375</v>
      </c>
      <c r="F62" s="185">
        <v>2989631</v>
      </c>
      <c r="G62" s="158">
        <v>2989631</v>
      </c>
      <c r="H62" s="179"/>
    </row>
    <row r="63" spans="1:14">
      <c r="A63" s="184">
        <v>43132</v>
      </c>
      <c r="B63" s="178">
        <v>14127524</v>
      </c>
      <c r="C63" s="158">
        <v>14589383.9685151</v>
      </c>
      <c r="D63" s="158">
        <v>2835795</v>
      </c>
      <c r="E63" s="158">
        <v>2818083.5027200999</v>
      </c>
      <c r="F63" s="158">
        <v>2996690</v>
      </c>
      <c r="G63" s="158">
        <v>2996690</v>
      </c>
    </row>
    <row r="64" spans="1:14">
      <c r="A64" s="184">
        <v>43160</v>
      </c>
      <c r="B64" s="158">
        <v>14325806</v>
      </c>
      <c r="C64" s="158">
        <v>14510224.5219802</v>
      </c>
      <c r="D64" s="158">
        <v>2804909</v>
      </c>
      <c r="E64" s="158">
        <v>2790461.9055765499</v>
      </c>
      <c r="F64" s="158">
        <v>3006828</v>
      </c>
      <c r="G64" s="158">
        <v>3006828</v>
      </c>
      <c r="I64" s="158"/>
    </row>
    <row r="65" spans="1:9">
      <c r="A65" s="184">
        <v>43191</v>
      </c>
      <c r="B65" s="158">
        <v>14527332</v>
      </c>
      <c r="C65" s="158">
        <v>14492024.394734601</v>
      </c>
      <c r="D65" s="158">
        <v>2812961</v>
      </c>
      <c r="E65" s="158">
        <v>2821791.53669975</v>
      </c>
      <c r="F65" s="158">
        <v>3011373</v>
      </c>
      <c r="G65" s="158">
        <v>3011373</v>
      </c>
      <c r="I65" s="158"/>
    </row>
    <row r="66" spans="1:9">
      <c r="A66" s="184">
        <v>43221</v>
      </c>
      <c r="B66" s="158">
        <v>14729306</v>
      </c>
      <c r="C66" s="158">
        <v>14546660.2419242</v>
      </c>
      <c r="D66" s="158">
        <v>2803693</v>
      </c>
      <c r="E66" s="158">
        <v>2795627.2775671999</v>
      </c>
      <c r="F66" s="158">
        <v>3014740</v>
      </c>
      <c r="G66" s="158">
        <v>3014740</v>
      </c>
      <c r="I66" s="158"/>
    </row>
    <row r="67" spans="1:9">
      <c r="A67" s="184">
        <v>43252</v>
      </c>
      <c r="B67" s="158">
        <v>14570283</v>
      </c>
      <c r="C67" s="158">
        <v>14484768.984864401</v>
      </c>
      <c r="D67" s="158">
        <v>2702964</v>
      </c>
      <c r="E67" s="158">
        <v>2698402.4766854001</v>
      </c>
      <c r="F67" s="158">
        <v>3019444</v>
      </c>
      <c r="G67" s="158">
        <v>3019444</v>
      </c>
      <c r="I67" s="158"/>
    </row>
    <row r="68" spans="1:9">
      <c r="A68" s="184">
        <v>43282</v>
      </c>
      <c r="B68" s="158">
        <v>14664384</v>
      </c>
      <c r="C68" s="158">
        <v>14578829.147117799</v>
      </c>
      <c r="D68" s="158">
        <v>2848614</v>
      </c>
      <c r="E68" s="158">
        <v>2834561.5223357198</v>
      </c>
      <c r="F68" s="158">
        <v>3010588</v>
      </c>
      <c r="G68" s="158">
        <v>3010588</v>
      </c>
      <c r="I68" s="158"/>
    </row>
    <row r="69" spans="1:9">
      <c r="A69" s="184">
        <v>43313</v>
      </c>
      <c r="B69" s="158">
        <v>14482653</v>
      </c>
      <c r="C69" s="158">
        <v>14451302.5419978</v>
      </c>
      <c r="D69" s="158">
        <v>2844133</v>
      </c>
      <c r="E69" s="158">
        <v>2829373.6181855202</v>
      </c>
      <c r="F69" s="158">
        <v>2998531</v>
      </c>
      <c r="G69" s="158">
        <v>2998531</v>
      </c>
    </row>
    <row r="70" spans="1:9">
      <c r="A70" s="184">
        <v>43344</v>
      </c>
      <c r="B70" s="158">
        <v>14809349</v>
      </c>
      <c r="C70" s="158">
        <v>14506539.738020999</v>
      </c>
      <c r="D70" s="158">
        <v>2810852</v>
      </c>
      <c r="E70" s="158">
        <v>2807411.1964029199</v>
      </c>
      <c r="F70" s="158">
        <v>3001713</v>
      </c>
      <c r="G70" s="158">
        <v>3001713</v>
      </c>
    </row>
    <row r="71" spans="1:9">
      <c r="A71" s="184">
        <v>43374</v>
      </c>
      <c r="B71" s="158">
        <v>14695062</v>
      </c>
      <c r="C71" s="158">
        <v>14413691.9668433</v>
      </c>
      <c r="D71" s="158">
        <v>2904436</v>
      </c>
      <c r="E71" s="158">
        <v>2888368.2131812298</v>
      </c>
      <c r="F71" s="158">
        <v>3020919</v>
      </c>
      <c r="G71" s="158">
        <v>3020919</v>
      </c>
    </row>
    <row r="72" spans="1:9">
      <c r="A72" s="184">
        <v>43405</v>
      </c>
      <c r="B72" s="158">
        <v>14448590</v>
      </c>
      <c r="C72" s="158">
        <v>14374620.133965399</v>
      </c>
      <c r="D72" s="158">
        <v>2879630</v>
      </c>
      <c r="E72" s="158">
        <v>2885623.5432731099</v>
      </c>
      <c r="F72" s="158">
        <v>3021127</v>
      </c>
      <c r="G72" s="158">
        <v>3021127</v>
      </c>
    </row>
    <row r="73" spans="1:9">
      <c r="A73" s="184">
        <v>43435</v>
      </c>
      <c r="B73" s="158">
        <v>14229170</v>
      </c>
      <c r="C73" s="158">
        <v>14263050.701404899</v>
      </c>
      <c r="D73" s="158">
        <v>2833299</v>
      </c>
      <c r="E73" s="158">
        <v>2859842.0609390801</v>
      </c>
      <c r="F73" s="158">
        <v>3031311</v>
      </c>
      <c r="G73" s="158">
        <v>3031311</v>
      </c>
    </row>
    <row r="74" spans="1:9">
      <c r="C74" s="158"/>
      <c r="D74" s="158"/>
      <c r="E74" s="158"/>
      <c r="F74" s="158"/>
      <c r="G74" s="158"/>
    </row>
    <row r="75" spans="1:9">
      <c r="B75" s="158"/>
      <c r="C75" s="179"/>
      <c r="D75" s="158"/>
      <c r="E75" s="179"/>
      <c r="F75" s="158"/>
    </row>
    <row r="76" spans="1:9">
      <c r="B76" s="158"/>
      <c r="C76" s="158"/>
      <c r="D76" s="158"/>
      <c r="E76" s="158"/>
      <c r="F76" s="158"/>
      <c r="G76" s="158"/>
    </row>
    <row r="77" spans="1:9">
      <c r="C77" s="158"/>
      <c r="D77" s="158"/>
      <c r="E77" s="158"/>
      <c r="F77" s="158"/>
      <c r="G77" s="158"/>
    </row>
    <row r="78" spans="1:9">
      <c r="G78" s="15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K1" zoomScale="80" zoomScaleNormal="80" workbookViewId="0">
      <pane ySplit="2" topLeftCell="A3" activePane="bottomLeft" state="frozen"/>
      <selection activeCell="X1" sqref="X1"/>
      <selection pane="bottomLeft" activeCell="Q12" sqref="Q12"/>
    </sheetView>
  </sheetViews>
  <sheetFormatPr defaultColWidth="9.140625" defaultRowHeight="15"/>
  <cols>
    <col min="1" max="1" width="17.28515625" style="5" customWidth="1"/>
    <col min="2" max="2" width="34.42578125" style="5" bestFit="1" customWidth="1"/>
    <col min="3" max="8" width="13.42578125" style="5" customWidth="1"/>
    <col min="9" max="9" width="21.85546875" style="5" customWidth="1"/>
    <col min="10" max="10" width="30" style="5" customWidth="1"/>
    <col min="11" max="11" width="26.7109375" style="5" customWidth="1"/>
    <col min="12" max="12" width="22" style="5" customWidth="1"/>
    <col min="13" max="13" width="27.140625" style="5" customWidth="1"/>
    <col min="14" max="14" width="25" style="5" customWidth="1"/>
    <col min="15" max="16384" width="9.140625" style="5"/>
  </cols>
  <sheetData>
    <row r="1" spans="1:14" ht="15.75" thickBot="1">
      <c r="B1" s="159"/>
      <c r="C1" s="187" t="s">
        <v>281</v>
      </c>
      <c r="D1" s="187"/>
      <c r="E1" s="188"/>
      <c r="F1" s="189" t="s">
        <v>280</v>
      </c>
      <c r="G1" s="187"/>
      <c r="H1" s="188"/>
    </row>
    <row r="2" spans="1:14" ht="63" customHeight="1">
      <c r="A2" s="94" t="s">
        <v>1</v>
      </c>
      <c r="B2" s="94" t="s">
        <v>90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92" t="s">
        <v>310</v>
      </c>
      <c r="J2" s="92" t="s">
        <v>311</v>
      </c>
      <c r="K2" s="92" t="s">
        <v>312</v>
      </c>
      <c r="L2" s="92" t="s">
        <v>313</v>
      </c>
      <c r="M2" s="96" t="s">
        <v>314</v>
      </c>
      <c r="N2" s="160" t="s">
        <v>315</v>
      </c>
    </row>
    <row r="3" spans="1:14">
      <c r="A3" s="37">
        <v>1</v>
      </c>
      <c r="B3" s="99" t="s">
        <v>2</v>
      </c>
      <c r="C3" s="97">
        <v>106852</v>
      </c>
      <c r="D3" s="97">
        <v>107097</v>
      </c>
      <c r="E3" s="97">
        <v>103608</v>
      </c>
      <c r="F3" s="97"/>
      <c r="G3" s="97"/>
      <c r="H3" s="97"/>
      <c r="I3" s="100">
        <f t="shared" ref="I3:I34" si="0">E3/$E$92</f>
        <v>7.2813804318874534E-3</v>
      </c>
      <c r="J3" s="100">
        <f t="shared" ref="J3:J34" si="1">(E3-C3)/C3</f>
        <v>-3.0359749934488825E-2</v>
      </c>
      <c r="K3" s="97">
        <f t="shared" ref="K3:K34" si="2">E3-C3</f>
        <v>-3244</v>
      </c>
      <c r="L3" s="101">
        <f>K3/$K$92</f>
        <v>1.304660824381553E-2</v>
      </c>
      <c r="M3" s="98">
        <f>E3-D3</f>
        <v>-3489</v>
      </c>
      <c r="N3" s="98">
        <f t="shared" ref="N3:N34" si="3">H3-G3</f>
        <v>0</v>
      </c>
    </row>
    <row r="4" spans="1:14">
      <c r="A4" s="37">
        <v>2</v>
      </c>
      <c r="B4" s="99" t="s">
        <v>3</v>
      </c>
      <c r="C4" s="97">
        <v>39705</v>
      </c>
      <c r="D4" s="97">
        <v>47734</v>
      </c>
      <c r="E4" s="97">
        <v>34620</v>
      </c>
      <c r="F4" s="97"/>
      <c r="G4" s="97"/>
      <c r="H4" s="97"/>
      <c r="I4" s="100">
        <f t="shared" si="0"/>
        <v>2.4330301767425647E-3</v>
      </c>
      <c r="J4" s="100">
        <f t="shared" si="1"/>
        <v>-0.1280695126558368</v>
      </c>
      <c r="K4" s="97">
        <f t="shared" si="2"/>
        <v>-5085</v>
      </c>
      <c r="L4" s="101">
        <f t="shared" ref="L4:L67" si="4">K4/$K$92</f>
        <v>2.0450679075154736E-2</v>
      </c>
      <c r="M4" s="98">
        <f t="shared" ref="M4:M67" si="5">E4-D4</f>
        <v>-13114</v>
      </c>
      <c r="N4" s="98">
        <f t="shared" si="3"/>
        <v>0</v>
      </c>
    </row>
    <row r="5" spans="1:14">
      <c r="A5" s="37">
        <v>3</v>
      </c>
      <c r="B5" s="99" t="s">
        <v>4</v>
      </c>
      <c r="C5" s="97">
        <v>9062</v>
      </c>
      <c r="D5" s="97">
        <v>9335</v>
      </c>
      <c r="E5" s="97">
        <v>9306</v>
      </c>
      <c r="F5" s="97"/>
      <c r="G5" s="97"/>
      <c r="H5" s="97"/>
      <c r="I5" s="100">
        <f t="shared" si="0"/>
        <v>6.5400863156459584E-4</v>
      </c>
      <c r="J5" s="100">
        <f t="shared" si="1"/>
        <v>2.6925623482674906E-2</v>
      </c>
      <c r="K5" s="97">
        <f t="shared" si="2"/>
        <v>244</v>
      </c>
      <c r="L5" s="101">
        <f t="shared" si="4"/>
        <v>-9.8131085434370819E-4</v>
      </c>
      <c r="M5" s="98">
        <f t="shared" si="5"/>
        <v>-29</v>
      </c>
      <c r="N5" s="98">
        <f t="shared" si="3"/>
        <v>0</v>
      </c>
    </row>
    <row r="6" spans="1:14">
      <c r="A6" s="37">
        <v>5</v>
      </c>
      <c r="B6" s="99" t="s">
        <v>5</v>
      </c>
      <c r="C6" s="97">
        <v>37596</v>
      </c>
      <c r="D6" s="97">
        <v>35619</v>
      </c>
      <c r="E6" s="97">
        <v>35953</v>
      </c>
      <c r="F6" s="97"/>
      <c r="G6" s="97"/>
      <c r="H6" s="97"/>
      <c r="I6" s="100">
        <f t="shared" si="0"/>
        <v>2.5267109747089955E-3</v>
      </c>
      <c r="J6" s="100">
        <f t="shared" si="1"/>
        <v>-4.3701457601872537E-2</v>
      </c>
      <c r="K6" s="97">
        <f t="shared" si="2"/>
        <v>-1643</v>
      </c>
      <c r="L6" s="101">
        <f t="shared" si="4"/>
        <v>6.6077612036340673E-3</v>
      </c>
      <c r="M6" s="98">
        <f t="shared" si="5"/>
        <v>334</v>
      </c>
      <c r="N6" s="98">
        <f t="shared" si="3"/>
        <v>0</v>
      </c>
    </row>
    <row r="7" spans="1:14">
      <c r="A7" s="37">
        <v>6</v>
      </c>
      <c r="B7" s="99" t="s">
        <v>6</v>
      </c>
      <c r="C7" s="97">
        <v>2304</v>
      </c>
      <c r="D7" s="97">
        <v>2262</v>
      </c>
      <c r="E7" s="97">
        <v>2261</v>
      </c>
      <c r="F7" s="97"/>
      <c r="G7" s="97"/>
      <c r="H7" s="97"/>
      <c r="I7" s="100">
        <f t="shared" si="0"/>
        <v>1.5889893788604675E-4</v>
      </c>
      <c r="J7" s="100">
        <f t="shared" si="1"/>
        <v>-1.8663194444444444E-2</v>
      </c>
      <c r="K7" s="97">
        <f t="shared" si="2"/>
        <v>-43</v>
      </c>
      <c r="L7" s="101">
        <f t="shared" si="4"/>
        <v>1.7293592924909611E-4</v>
      </c>
      <c r="M7" s="98">
        <f t="shared" si="5"/>
        <v>-1</v>
      </c>
      <c r="N7" s="98">
        <f t="shared" si="3"/>
        <v>0</v>
      </c>
    </row>
    <row r="8" spans="1:14">
      <c r="A8" s="37">
        <v>7</v>
      </c>
      <c r="B8" s="99" t="s">
        <v>7</v>
      </c>
      <c r="C8" s="97">
        <v>27746</v>
      </c>
      <c r="D8" s="97">
        <v>29424</v>
      </c>
      <c r="E8" s="97">
        <v>28559</v>
      </c>
      <c r="F8" s="97"/>
      <c r="G8" s="97"/>
      <c r="H8" s="97"/>
      <c r="I8" s="100">
        <f t="shared" si="0"/>
        <v>2.0070742003925738E-3</v>
      </c>
      <c r="J8" s="100">
        <f t="shared" si="1"/>
        <v>2.9301520939955309E-2</v>
      </c>
      <c r="K8" s="97">
        <f t="shared" si="2"/>
        <v>813</v>
      </c>
      <c r="L8" s="101">
        <f t="shared" si="4"/>
        <v>-3.2696955925468636E-3</v>
      </c>
      <c r="M8" s="98">
        <f t="shared" si="5"/>
        <v>-865</v>
      </c>
      <c r="N8" s="98">
        <f t="shared" si="3"/>
        <v>0</v>
      </c>
    </row>
    <row r="9" spans="1:14">
      <c r="A9" s="37">
        <v>8</v>
      </c>
      <c r="B9" s="99" t="s">
        <v>304</v>
      </c>
      <c r="C9" s="97">
        <v>65181</v>
      </c>
      <c r="D9" s="97">
        <v>63625</v>
      </c>
      <c r="E9" s="97">
        <v>60474</v>
      </c>
      <c r="F9" s="97"/>
      <c r="G9" s="97"/>
      <c r="H9" s="97"/>
      <c r="I9" s="100">
        <f t="shared" si="0"/>
        <v>4.2500019326496205E-3</v>
      </c>
      <c r="J9" s="100">
        <f t="shared" si="1"/>
        <v>-7.2214295576931931E-2</v>
      </c>
      <c r="K9" s="97">
        <f t="shared" si="2"/>
        <v>-4707</v>
      </c>
      <c r="L9" s="101">
        <f t="shared" si="4"/>
        <v>1.8930451604081289E-2</v>
      </c>
      <c r="M9" s="98">
        <f t="shared" si="5"/>
        <v>-3151</v>
      </c>
      <c r="N9" s="98">
        <f t="shared" si="3"/>
        <v>0</v>
      </c>
    </row>
    <row r="10" spans="1:14">
      <c r="A10" s="37">
        <v>9</v>
      </c>
      <c r="B10" s="99" t="s">
        <v>8</v>
      </c>
      <c r="C10" s="97">
        <v>7833</v>
      </c>
      <c r="D10" s="97">
        <v>10521</v>
      </c>
      <c r="E10" s="97">
        <v>10085</v>
      </c>
      <c r="F10" s="97"/>
      <c r="G10" s="97"/>
      <c r="H10" s="97"/>
      <c r="I10" s="100">
        <f t="shared" si="0"/>
        <v>7.0875532444970434E-4</v>
      </c>
      <c r="J10" s="100">
        <f t="shared" si="1"/>
        <v>0.28750159581258777</v>
      </c>
      <c r="K10" s="97">
        <f t="shared" si="2"/>
        <v>2252</v>
      </c>
      <c r="L10" s="101">
        <f t="shared" si="4"/>
        <v>-9.057016573696848E-3</v>
      </c>
      <c r="M10" s="98">
        <f t="shared" si="5"/>
        <v>-436</v>
      </c>
      <c r="N10" s="98">
        <f t="shared" si="3"/>
        <v>0</v>
      </c>
    </row>
    <row r="11" spans="1:14" s="18" customFormat="1">
      <c r="A11" s="37">
        <v>10</v>
      </c>
      <c r="B11" s="99" t="s">
        <v>9</v>
      </c>
      <c r="C11" s="97">
        <v>446064</v>
      </c>
      <c r="D11" s="97">
        <v>445599</v>
      </c>
      <c r="E11" s="97">
        <v>444535</v>
      </c>
      <c r="F11" s="97"/>
      <c r="G11" s="97"/>
      <c r="H11" s="97"/>
      <c r="I11" s="100">
        <f t="shared" si="0"/>
        <v>3.1241105419360371E-2</v>
      </c>
      <c r="J11" s="100">
        <f t="shared" si="1"/>
        <v>-3.4277592453100902E-3</v>
      </c>
      <c r="K11" s="97">
        <f t="shared" si="2"/>
        <v>-1529</v>
      </c>
      <c r="L11" s="101">
        <f t="shared" si="4"/>
        <v>6.1492799028341387E-3</v>
      </c>
      <c r="M11" s="98">
        <f t="shared" si="5"/>
        <v>-1064</v>
      </c>
      <c r="N11" s="98">
        <f t="shared" si="3"/>
        <v>0</v>
      </c>
    </row>
    <row r="12" spans="1:14">
      <c r="A12" s="102">
        <v>11</v>
      </c>
      <c r="B12" s="99" t="s">
        <v>10</v>
      </c>
      <c r="C12" s="97">
        <v>15624</v>
      </c>
      <c r="D12" s="97">
        <v>16116</v>
      </c>
      <c r="E12" s="97">
        <v>15869</v>
      </c>
      <c r="F12" s="97"/>
      <c r="G12" s="97"/>
      <c r="H12" s="97"/>
      <c r="I12" s="100">
        <f t="shared" si="0"/>
        <v>1.115244248259034E-3</v>
      </c>
      <c r="J12" s="100">
        <f t="shared" si="1"/>
        <v>1.5681003584229389E-2</v>
      </c>
      <c r="K12" s="97">
        <f t="shared" si="2"/>
        <v>245</v>
      </c>
      <c r="L12" s="101">
        <f t="shared" si="4"/>
        <v>-9.8533262014019875E-4</v>
      </c>
      <c r="M12" s="98">
        <f t="shared" si="5"/>
        <v>-247</v>
      </c>
      <c r="N12" s="98">
        <f t="shared" si="3"/>
        <v>0</v>
      </c>
    </row>
    <row r="13" spans="1:14" ht="16.5" customHeight="1">
      <c r="A13" s="102">
        <v>12</v>
      </c>
      <c r="B13" s="99" t="s">
        <v>11</v>
      </c>
      <c r="C13" s="97">
        <v>4341</v>
      </c>
      <c r="D13" s="97">
        <v>4619</v>
      </c>
      <c r="E13" s="97">
        <v>4868</v>
      </c>
      <c r="F13" s="97"/>
      <c r="G13" s="97"/>
      <c r="H13" s="97"/>
      <c r="I13" s="100">
        <f t="shared" si="0"/>
        <v>3.4211412190591578E-4</v>
      </c>
      <c r="J13" s="100">
        <f t="shared" si="1"/>
        <v>0.12140059894033632</v>
      </c>
      <c r="K13" s="97">
        <f t="shared" si="2"/>
        <v>527</v>
      </c>
      <c r="L13" s="101">
        <f t="shared" si="4"/>
        <v>-2.1194705747505501E-3</v>
      </c>
      <c r="M13" s="98">
        <f t="shared" si="5"/>
        <v>249</v>
      </c>
      <c r="N13" s="98">
        <f t="shared" si="3"/>
        <v>0</v>
      </c>
    </row>
    <row r="14" spans="1:14">
      <c r="A14" s="102">
        <v>13</v>
      </c>
      <c r="B14" s="99" t="s">
        <v>12</v>
      </c>
      <c r="C14" s="97">
        <v>422166</v>
      </c>
      <c r="D14" s="97">
        <v>414810</v>
      </c>
      <c r="E14" s="97">
        <v>413041</v>
      </c>
      <c r="F14" s="97"/>
      <c r="G14" s="97"/>
      <c r="H14" s="97"/>
      <c r="I14" s="100">
        <f t="shared" si="0"/>
        <v>2.9027764795838407E-2</v>
      </c>
      <c r="J14" s="100">
        <f t="shared" si="1"/>
        <v>-2.1614720275910423E-2</v>
      </c>
      <c r="K14" s="97">
        <f t="shared" si="2"/>
        <v>-9125</v>
      </c>
      <c r="L14" s="101">
        <f t="shared" si="4"/>
        <v>3.6698612892976788E-2</v>
      </c>
      <c r="M14" s="98">
        <f t="shared" si="5"/>
        <v>-1769</v>
      </c>
      <c r="N14" s="98">
        <f t="shared" si="3"/>
        <v>0</v>
      </c>
    </row>
    <row r="15" spans="1:14" s="18" customFormat="1">
      <c r="A15" s="102">
        <v>14</v>
      </c>
      <c r="B15" s="99" t="s">
        <v>13</v>
      </c>
      <c r="C15" s="97">
        <v>493952</v>
      </c>
      <c r="D15" s="97">
        <v>520610</v>
      </c>
      <c r="E15" s="97">
        <v>525146</v>
      </c>
      <c r="F15" s="97"/>
      <c r="G15" s="97"/>
      <c r="H15" s="97"/>
      <c r="I15" s="100">
        <f t="shared" si="0"/>
        <v>3.6906298821364841E-2</v>
      </c>
      <c r="J15" s="100">
        <f t="shared" si="1"/>
        <v>6.3151885203420577E-2</v>
      </c>
      <c r="K15" s="97">
        <f t="shared" si="2"/>
        <v>31194</v>
      </c>
      <c r="L15" s="101">
        <f t="shared" si="4"/>
        <v>-0.125454962255728</v>
      </c>
      <c r="M15" s="98">
        <f t="shared" si="5"/>
        <v>4536</v>
      </c>
      <c r="N15" s="98">
        <f t="shared" si="3"/>
        <v>0</v>
      </c>
    </row>
    <row r="16" spans="1:14">
      <c r="A16" s="102">
        <v>15</v>
      </c>
      <c r="B16" s="99" t="s">
        <v>14</v>
      </c>
      <c r="C16" s="97">
        <v>61750</v>
      </c>
      <c r="D16" s="97">
        <v>59316</v>
      </c>
      <c r="E16" s="97">
        <v>59128</v>
      </c>
      <c r="F16" s="97"/>
      <c r="G16" s="97"/>
      <c r="H16" s="97"/>
      <c r="I16" s="100">
        <f t="shared" si="0"/>
        <v>4.155407518498971E-3</v>
      </c>
      <c r="J16" s="100">
        <f t="shared" si="1"/>
        <v>-4.246153846153846E-2</v>
      </c>
      <c r="K16" s="97">
        <f t="shared" si="2"/>
        <v>-2622</v>
      </c>
      <c r="L16" s="101">
        <f t="shared" si="4"/>
        <v>1.0545069918398372E-2</v>
      </c>
      <c r="M16" s="98">
        <f t="shared" si="5"/>
        <v>-188</v>
      </c>
      <c r="N16" s="98">
        <f t="shared" si="3"/>
        <v>0</v>
      </c>
    </row>
    <row r="17" spans="1:14">
      <c r="A17" s="102">
        <v>16</v>
      </c>
      <c r="B17" s="99" t="s">
        <v>15</v>
      </c>
      <c r="C17" s="97">
        <v>65426</v>
      </c>
      <c r="D17" s="97">
        <v>62425</v>
      </c>
      <c r="E17" s="97">
        <v>61794</v>
      </c>
      <c r="F17" s="97"/>
      <c r="G17" s="97"/>
      <c r="H17" s="97"/>
      <c r="I17" s="100">
        <f t="shared" si="0"/>
        <v>4.3427691144318327E-3</v>
      </c>
      <c r="J17" s="100">
        <f t="shared" si="1"/>
        <v>-5.5513098768073851E-2</v>
      </c>
      <c r="K17" s="97">
        <f t="shared" si="2"/>
        <v>-3632</v>
      </c>
      <c r="L17" s="101">
        <f t="shared" si="4"/>
        <v>1.4607053372853885E-2</v>
      </c>
      <c r="M17" s="98">
        <f t="shared" si="5"/>
        <v>-631</v>
      </c>
      <c r="N17" s="98">
        <f t="shared" si="3"/>
        <v>0</v>
      </c>
    </row>
    <row r="18" spans="1:14">
      <c r="A18" s="102">
        <v>17</v>
      </c>
      <c r="B18" s="99" t="s">
        <v>16</v>
      </c>
      <c r="C18" s="97">
        <v>55194</v>
      </c>
      <c r="D18" s="97">
        <v>56078</v>
      </c>
      <c r="E18" s="97">
        <v>56228</v>
      </c>
      <c r="F18" s="97"/>
      <c r="G18" s="97"/>
      <c r="H18" s="97"/>
      <c r="I18" s="100">
        <f t="shared" si="0"/>
        <v>3.9516008312501716E-3</v>
      </c>
      <c r="J18" s="100">
        <f t="shared" si="1"/>
        <v>1.8733920353661629E-2</v>
      </c>
      <c r="K18" s="97">
        <f t="shared" si="2"/>
        <v>1034</v>
      </c>
      <c r="L18" s="101">
        <f t="shared" si="4"/>
        <v>-4.1585058335712882E-3</v>
      </c>
      <c r="M18" s="98">
        <f t="shared" si="5"/>
        <v>150</v>
      </c>
      <c r="N18" s="98">
        <f t="shared" si="3"/>
        <v>0</v>
      </c>
    </row>
    <row r="19" spans="1:14">
      <c r="A19" s="102">
        <v>18</v>
      </c>
      <c r="B19" s="99" t="s">
        <v>17</v>
      </c>
      <c r="C19" s="97">
        <v>53225</v>
      </c>
      <c r="D19" s="97">
        <v>49239</v>
      </c>
      <c r="E19" s="97">
        <v>49287</v>
      </c>
      <c r="F19" s="97"/>
      <c r="G19" s="97"/>
      <c r="H19" s="97"/>
      <c r="I19" s="100">
        <f t="shared" si="0"/>
        <v>3.4638000670453722E-3</v>
      </c>
      <c r="J19" s="100">
        <f t="shared" si="1"/>
        <v>-7.3987787693752929E-2</v>
      </c>
      <c r="K19" s="97">
        <f t="shared" si="2"/>
        <v>-3938</v>
      </c>
      <c r="L19" s="101">
        <f t="shared" si="4"/>
        <v>1.583771370658001E-2</v>
      </c>
      <c r="M19" s="98">
        <f t="shared" si="5"/>
        <v>48</v>
      </c>
      <c r="N19" s="98">
        <f t="shared" si="3"/>
        <v>0</v>
      </c>
    </row>
    <row r="20" spans="1:14">
      <c r="A20" s="102">
        <v>19</v>
      </c>
      <c r="B20" s="99" t="s">
        <v>18</v>
      </c>
      <c r="C20" s="97">
        <v>8620</v>
      </c>
      <c r="D20" s="97">
        <v>8946</v>
      </c>
      <c r="E20" s="97">
        <v>8926</v>
      </c>
      <c r="F20" s="97"/>
      <c r="G20" s="97"/>
      <c r="H20" s="97"/>
      <c r="I20" s="100">
        <f t="shared" si="0"/>
        <v>6.2730292771820146E-4</v>
      </c>
      <c r="J20" s="100">
        <f t="shared" si="1"/>
        <v>3.5498839907192575E-2</v>
      </c>
      <c r="K20" s="97">
        <f t="shared" si="2"/>
        <v>306</v>
      </c>
      <c r="L20" s="101">
        <f t="shared" si="4"/>
        <v>-1.2306603337261259E-3</v>
      </c>
      <c r="M20" s="98">
        <f t="shared" si="5"/>
        <v>-20</v>
      </c>
      <c r="N20" s="98">
        <f t="shared" si="3"/>
        <v>0</v>
      </c>
    </row>
    <row r="21" spans="1:14">
      <c r="A21" s="102">
        <v>20</v>
      </c>
      <c r="B21" s="99" t="s">
        <v>19</v>
      </c>
      <c r="C21" s="97">
        <v>79394</v>
      </c>
      <c r="D21" s="97">
        <v>80952</v>
      </c>
      <c r="E21" s="97">
        <v>80857</v>
      </c>
      <c r="F21" s="97"/>
      <c r="G21" s="97"/>
      <c r="H21" s="97"/>
      <c r="I21" s="100">
        <f t="shared" si="0"/>
        <v>5.6824818313366138E-3</v>
      </c>
      <c r="J21" s="100">
        <f t="shared" si="1"/>
        <v>1.8427085170163993E-2</v>
      </c>
      <c r="K21" s="97">
        <f t="shared" si="2"/>
        <v>1463</v>
      </c>
      <c r="L21" s="101">
        <f t="shared" si="4"/>
        <v>-5.8838433602657579E-3</v>
      </c>
      <c r="M21" s="98">
        <f t="shared" si="5"/>
        <v>-95</v>
      </c>
      <c r="N21" s="98">
        <f t="shared" si="3"/>
        <v>0</v>
      </c>
    </row>
    <row r="22" spans="1:14">
      <c r="A22" s="102">
        <v>21</v>
      </c>
      <c r="B22" s="99" t="s">
        <v>20</v>
      </c>
      <c r="C22" s="97">
        <v>22641</v>
      </c>
      <c r="D22" s="97">
        <v>25193</v>
      </c>
      <c r="E22" s="97">
        <v>25003</v>
      </c>
      <c r="F22" s="97"/>
      <c r="G22" s="97"/>
      <c r="H22" s="97"/>
      <c r="I22" s="100">
        <f t="shared" si="0"/>
        <v>1.7571650349247356E-3</v>
      </c>
      <c r="J22" s="100">
        <f t="shared" si="1"/>
        <v>0.1043240139569807</v>
      </c>
      <c r="K22" s="97">
        <f t="shared" si="2"/>
        <v>2362</v>
      </c>
      <c r="L22" s="101">
        <f t="shared" si="4"/>
        <v>-9.4994108113108135E-3</v>
      </c>
      <c r="M22" s="98">
        <f t="shared" si="5"/>
        <v>-190</v>
      </c>
      <c r="N22" s="98">
        <f t="shared" si="3"/>
        <v>0</v>
      </c>
    </row>
    <row r="23" spans="1:14">
      <c r="A23" s="102">
        <v>22</v>
      </c>
      <c r="B23" s="99" t="s">
        <v>21</v>
      </c>
      <c r="C23" s="97">
        <v>208467</v>
      </c>
      <c r="D23" s="97">
        <v>205939</v>
      </c>
      <c r="E23" s="97">
        <v>204669</v>
      </c>
      <c r="F23" s="97"/>
      <c r="G23" s="97"/>
      <c r="H23" s="97"/>
      <c r="I23" s="100">
        <f t="shared" si="0"/>
        <v>1.4383762369836049E-2</v>
      </c>
      <c r="J23" s="100">
        <f t="shared" si="1"/>
        <v>-1.8218710875102535E-2</v>
      </c>
      <c r="K23" s="97">
        <f t="shared" si="2"/>
        <v>-3798</v>
      </c>
      <c r="L23" s="101">
        <f t="shared" si="4"/>
        <v>1.5274666495071325E-2</v>
      </c>
      <c r="M23" s="98">
        <f t="shared" si="5"/>
        <v>-1270</v>
      </c>
      <c r="N23" s="98">
        <f t="shared" si="3"/>
        <v>0</v>
      </c>
    </row>
    <row r="24" spans="1:14">
      <c r="A24" s="102">
        <v>23</v>
      </c>
      <c r="B24" s="99" t="s">
        <v>22</v>
      </c>
      <c r="C24" s="97">
        <v>228354</v>
      </c>
      <c r="D24" s="97">
        <v>217244</v>
      </c>
      <c r="E24" s="97">
        <v>209870</v>
      </c>
      <c r="F24" s="97"/>
      <c r="G24" s="97"/>
      <c r="H24" s="97"/>
      <c r="I24" s="100">
        <f t="shared" si="0"/>
        <v>1.4749279121691567E-2</v>
      </c>
      <c r="J24" s="100">
        <f t="shared" si="1"/>
        <v>-8.0944498454154509E-2</v>
      </c>
      <c r="K24" s="97">
        <f t="shared" si="2"/>
        <v>-18484</v>
      </c>
      <c r="L24" s="101">
        <f t="shared" si="4"/>
        <v>7.4338318982332383E-2</v>
      </c>
      <c r="M24" s="98">
        <f t="shared" si="5"/>
        <v>-7374</v>
      </c>
      <c r="N24" s="98">
        <f t="shared" si="3"/>
        <v>0</v>
      </c>
    </row>
    <row r="25" spans="1:14">
      <c r="A25" s="102">
        <v>24</v>
      </c>
      <c r="B25" s="99" t="s">
        <v>23</v>
      </c>
      <c r="C25" s="97">
        <v>168084</v>
      </c>
      <c r="D25" s="97">
        <v>163656</v>
      </c>
      <c r="E25" s="97">
        <v>162481</v>
      </c>
      <c r="F25" s="97"/>
      <c r="G25" s="97"/>
      <c r="H25" s="97"/>
      <c r="I25" s="100">
        <f t="shared" si="0"/>
        <v>1.1418867017542134E-2</v>
      </c>
      <c r="J25" s="100">
        <f t="shared" si="1"/>
        <v>-3.3334523214583182E-2</v>
      </c>
      <c r="K25" s="97">
        <f t="shared" si="2"/>
        <v>-5603</v>
      </c>
      <c r="L25" s="101">
        <f t="shared" si="4"/>
        <v>2.2533953757736872E-2</v>
      </c>
      <c r="M25" s="98">
        <f t="shared" si="5"/>
        <v>-1175</v>
      </c>
      <c r="N25" s="98">
        <f t="shared" si="3"/>
        <v>0</v>
      </c>
    </row>
    <row r="26" spans="1:14">
      <c r="A26" s="102">
        <v>25</v>
      </c>
      <c r="B26" s="99" t="s">
        <v>24</v>
      </c>
      <c r="C26" s="97">
        <v>379581</v>
      </c>
      <c r="D26" s="97">
        <v>366192</v>
      </c>
      <c r="E26" s="97">
        <v>364546</v>
      </c>
      <c r="F26" s="97"/>
      <c r="G26" s="97"/>
      <c r="H26" s="97"/>
      <c r="I26" s="100">
        <f t="shared" si="0"/>
        <v>2.5619625037862363E-2</v>
      </c>
      <c r="J26" s="100">
        <f t="shared" si="1"/>
        <v>-3.9609464119647719E-2</v>
      </c>
      <c r="K26" s="97">
        <f t="shared" si="2"/>
        <v>-15035</v>
      </c>
      <c r="L26" s="101">
        <f t="shared" si="4"/>
        <v>6.0467248750236277E-2</v>
      </c>
      <c r="M26" s="98">
        <f t="shared" si="5"/>
        <v>-1646</v>
      </c>
      <c r="N26" s="98">
        <f t="shared" si="3"/>
        <v>0</v>
      </c>
    </row>
    <row r="27" spans="1:14">
      <c r="A27" s="102">
        <v>26</v>
      </c>
      <c r="B27" s="99" t="s">
        <v>25</v>
      </c>
      <c r="C27" s="97">
        <v>34932</v>
      </c>
      <c r="D27" s="97">
        <v>34728</v>
      </c>
      <c r="E27" s="97">
        <v>34646</v>
      </c>
      <c r="F27" s="97"/>
      <c r="G27" s="97"/>
      <c r="H27" s="97"/>
      <c r="I27" s="100">
        <f t="shared" si="0"/>
        <v>2.4348574091110024E-3</v>
      </c>
      <c r="J27" s="100">
        <f t="shared" si="1"/>
        <v>-8.1873353944807055E-3</v>
      </c>
      <c r="K27" s="97">
        <f t="shared" si="2"/>
        <v>-286</v>
      </c>
      <c r="L27" s="101">
        <f t="shared" si="4"/>
        <v>1.1502250177963136E-3</v>
      </c>
      <c r="M27" s="98">
        <f t="shared" si="5"/>
        <v>-82</v>
      </c>
      <c r="N27" s="98">
        <f t="shared" si="3"/>
        <v>0</v>
      </c>
    </row>
    <row r="28" spans="1:14">
      <c r="A28" s="102">
        <v>27</v>
      </c>
      <c r="B28" s="99" t="s">
        <v>26</v>
      </c>
      <c r="C28" s="97">
        <v>145280</v>
      </c>
      <c r="D28" s="97">
        <v>147749</v>
      </c>
      <c r="E28" s="97">
        <v>145610</v>
      </c>
      <c r="F28" s="97"/>
      <c r="G28" s="97"/>
      <c r="H28" s="97"/>
      <c r="I28" s="100">
        <f t="shared" si="0"/>
        <v>1.0233204044930238E-2</v>
      </c>
      <c r="J28" s="100">
        <f t="shared" si="1"/>
        <v>2.27147577092511E-3</v>
      </c>
      <c r="K28" s="97">
        <f t="shared" si="2"/>
        <v>330</v>
      </c>
      <c r="L28" s="101">
        <f t="shared" si="4"/>
        <v>-1.3271827128419004E-3</v>
      </c>
      <c r="M28" s="98">
        <f t="shared" si="5"/>
        <v>-2139</v>
      </c>
      <c r="N28" s="98">
        <f t="shared" si="3"/>
        <v>0</v>
      </c>
    </row>
    <row r="29" spans="1:14">
      <c r="A29" s="102">
        <v>28</v>
      </c>
      <c r="B29" s="99" t="s">
        <v>27</v>
      </c>
      <c r="C29" s="97">
        <v>156563</v>
      </c>
      <c r="D29" s="97">
        <v>158805</v>
      </c>
      <c r="E29" s="97">
        <v>158330</v>
      </c>
      <c r="F29" s="97"/>
      <c r="G29" s="97"/>
      <c r="H29" s="97"/>
      <c r="I29" s="100">
        <f t="shared" si="0"/>
        <v>1.1127142342104284E-2</v>
      </c>
      <c r="J29" s="100">
        <f t="shared" si="1"/>
        <v>1.1286191501184827E-2</v>
      </c>
      <c r="K29" s="97">
        <f t="shared" si="2"/>
        <v>1767</v>
      </c>
      <c r="L29" s="101">
        <f t="shared" si="4"/>
        <v>-7.1064601623989027E-3</v>
      </c>
      <c r="M29" s="98">
        <f t="shared" si="5"/>
        <v>-475</v>
      </c>
      <c r="N29" s="98">
        <f t="shared" si="3"/>
        <v>0</v>
      </c>
    </row>
    <row r="30" spans="1:14">
      <c r="A30" s="102">
        <v>29</v>
      </c>
      <c r="B30" s="99" t="s">
        <v>28</v>
      </c>
      <c r="C30" s="97">
        <v>202365</v>
      </c>
      <c r="D30" s="97">
        <v>200216</v>
      </c>
      <c r="E30" s="97">
        <v>199087</v>
      </c>
      <c r="F30" s="97"/>
      <c r="G30" s="97"/>
      <c r="H30" s="97"/>
      <c r="I30" s="100">
        <f t="shared" si="0"/>
        <v>1.3991469635966118E-2</v>
      </c>
      <c r="J30" s="100">
        <f t="shared" si="1"/>
        <v>-1.6198453289847554E-2</v>
      </c>
      <c r="K30" s="97">
        <f t="shared" si="2"/>
        <v>-3278</v>
      </c>
      <c r="L30" s="101">
        <f t="shared" si="4"/>
        <v>1.318334828089621E-2</v>
      </c>
      <c r="M30" s="98">
        <f t="shared" si="5"/>
        <v>-1129</v>
      </c>
      <c r="N30" s="98">
        <f t="shared" si="3"/>
        <v>0</v>
      </c>
    </row>
    <row r="31" spans="1:14">
      <c r="A31" s="102">
        <v>30</v>
      </c>
      <c r="B31" s="99" t="s">
        <v>29</v>
      </c>
      <c r="C31" s="97">
        <v>51278</v>
      </c>
      <c r="D31" s="97">
        <v>55447</v>
      </c>
      <c r="E31" s="97">
        <v>56346</v>
      </c>
      <c r="F31" s="97"/>
      <c r="G31" s="97"/>
      <c r="H31" s="97"/>
      <c r="I31" s="100">
        <f t="shared" si="0"/>
        <v>3.9598936550761573E-3</v>
      </c>
      <c r="J31" s="100">
        <f t="shared" si="1"/>
        <v>9.8833807870821799E-2</v>
      </c>
      <c r="K31" s="97">
        <f t="shared" si="2"/>
        <v>5068</v>
      </c>
      <c r="L31" s="101">
        <f t="shared" si="4"/>
        <v>-2.0382309056614398E-2</v>
      </c>
      <c r="M31" s="98">
        <f t="shared" si="5"/>
        <v>899</v>
      </c>
      <c r="N31" s="98">
        <f t="shared" si="3"/>
        <v>0</v>
      </c>
    </row>
    <row r="32" spans="1:14">
      <c r="A32" s="102">
        <v>31</v>
      </c>
      <c r="B32" s="99" t="s">
        <v>30</v>
      </c>
      <c r="C32" s="97">
        <v>161996</v>
      </c>
      <c r="D32" s="97">
        <v>152314</v>
      </c>
      <c r="E32" s="97">
        <v>151907</v>
      </c>
      <c r="F32" s="97"/>
      <c r="G32" s="97"/>
      <c r="H32" s="97"/>
      <c r="I32" s="100">
        <f t="shared" si="0"/>
        <v>1.06757456689322E-2</v>
      </c>
      <c r="J32" s="100">
        <f t="shared" si="1"/>
        <v>-6.2279315538655275E-2</v>
      </c>
      <c r="K32" s="97">
        <f t="shared" si="2"/>
        <v>-10089</v>
      </c>
      <c r="L32" s="101">
        <f t="shared" si="4"/>
        <v>4.0575595120793735E-2</v>
      </c>
      <c r="M32" s="98">
        <f t="shared" si="5"/>
        <v>-407</v>
      </c>
      <c r="N32" s="98">
        <f t="shared" si="3"/>
        <v>0</v>
      </c>
    </row>
    <row r="33" spans="1:14">
      <c r="A33" s="102">
        <v>32</v>
      </c>
      <c r="B33" s="99" t="s">
        <v>31</v>
      </c>
      <c r="C33" s="97">
        <v>57781</v>
      </c>
      <c r="D33" s="97">
        <v>59790</v>
      </c>
      <c r="E33" s="97">
        <v>60369</v>
      </c>
      <c r="F33" s="97"/>
      <c r="G33" s="97"/>
      <c r="H33" s="97"/>
      <c r="I33" s="100">
        <f t="shared" si="0"/>
        <v>4.2426227250078538E-3</v>
      </c>
      <c r="J33" s="100">
        <f t="shared" si="1"/>
        <v>4.4789809799068901E-2</v>
      </c>
      <c r="K33" s="97">
        <f t="shared" si="2"/>
        <v>2588</v>
      </c>
      <c r="L33" s="101">
        <f t="shared" si="4"/>
        <v>-1.0408329881317692E-2</v>
      </c>
      <c r="M33" s="98">
        <f t="shared" si="5"/>
        <v>579</v>
      </c>
      <c r="N33" s="98">
        <f t="shared" si="3"/>
        <v>0</v>
      </c>
    </row>
    <row r="34" spans="1:14">
      <c r="A34" s="102">
        <v>33</v>
      </c>
      <c r="B34" s="99" t="s">
        <v>32</v>
      </c>
      <c r="C34" s="97">
        <v>145159</v>
      </c>
      <c r="D34" s="97">
        <v>138561</v>
      </c>
      <c r="E34" s="97">
        <v>139330</v>
      </c>
      <c r="F34" s="97"/>
      <c r="G34" s="97"/>
      <c r="H34" s="97"/>
      <c r="I34" s="100">
        <f t="shared" si="0"/>
        <v>9.7918571497845625E-3</v>
      </c>
      <c r="J34" s="100">
        <f t="shared" si="1"/>
        <v>-4.0155966905255615E-2</v>
      </c>
      <c r="K34" s="97">
        <f t="shared" si="2"/>
        <v>-5829</v>
      </c>
      <c r="L34" s="101">
        <f t="shared" si="4"/>
        <v>2.3442872827743749E-2</v>
      </c>
      <c r="M34" s="98">
        <f t="shared" si="5"/>
        <v>769</v>
      </c>
      <c r="N34" s="98">
        <f t="shared" si="3"/>
        <v>0</v>
      </c>
    </row>
    <row r="35" spans="1:14">
      <c r="A35" s="102">
        <v>35</v>
      </c>
      <c r="B35" s="99" t="s">
        <v>33</v>
      </c>
      <c r="C35" s="97">
        <v>105934</v>
      </c>
      <c r="D35" s="97">
        <v>102440</v>
      </c>
      <c r="E35" s="97">
        <v>103221</v>
      </c>
      <c r="F35" s="97"/>
      <c r="G35" s="97"/>
      <c r="H35" s="97"/>
      <c r="I35" s="100">
        <f t="shared" ref="I35:I66" si="6">E35/$E$92</f>
        <v>7.2541827808649418E-3</v>
      </c>
      <c r="J35" s="100">
        <f t="shared" ref="J35:J66" si="7">(E35-C35)/C35</f>
        <v>-2.5610285649555385E-2</v>
      </c>
      <c r="K35" s="97">
        <f t="shared" ref="K35:K66" si="8">E35-C35</f>
        <v>-2713</v>
      </c>
      <c r="L35" s="101">
        <f t="shared" si="4"/>
        <v>1.0911050605879017E-2</v>
      </c>
      <c r="M35" s="98">
        <f t="shared" si="5"/>
        <v>781</v>
      </c>
      <c r="N35" s="98">
        <f t="shared" ref="N35:N66" si="9">H35-G35</f>
        <v>0</v>
      </c>
    </row>
    <row r="36" spans="1:14">
      <c r="A36" s="102">
        <v>36</v>
      </c>
      <c r="B36" s="99" t="s">
        <v>34</v>
      </c>
      <c r="C36" s="97">
        <v>14902</v>
      </c>
      <c r="D36" s="97">
        <v>15110</v>
      </c>
      <c r="E36" s="97">
        <v>14703</v>
      </c>
      <c r="F36" s="97"/>
      <c r="G36" s="97"/>
      <c r="H36" s="97"/>
      <c r="I36" s="100">
        <f t="shared" si="6"/>
        <v>1.0332999043514133E-3</v>
      </c>
      <c r="J36" s="100">
        <f t="shared" si="7"/>
        <v>-1.3353912226546772E-2</v>
      </c>
      <c r="K36" s="97">
        <f t="shared" si="8"/>
        <v>-199</v>
      </c>
      <c r="L36" s="101">
        <f t="shared" si="4"/>
        <v>8.0033139350163085E-4</v>
      </c>
      <c r="M36" s="98">
        <f t="shared" si="5"/>
        <v>-407</v>
      </c>
      <c r="N36" s="98">
        <f t="shared" si="9"/>
        <v>0</v>
      </c>
    </row>
    <row r="37" spans="1:14">
      <c r="A37" s="102">
        <v>37</v>
      </c>
      <c r="B37" s="99" t="s">
        <v>35</v>
      </c>
      <c r="C37" s="97">
        <v>15301</v>
      </c>
      <c r="D37" s="97">
        <v>15092</v>
      </c>
      <c r="E37" s="97">
        <v>14792</v>
      </c>
      <c r="F37" s="97"/>
      <c r="G37" s="97"/>
      <c r="H37" s="97"/>
      <c r="I37" s="100">
        <f t="shared" si="6"/>
        <v>1.039554661304911E-3</v>
      </c>
      <c r="J37" s="100">
        <f t="shared" si="7"/>
        <v>-3.3265799620939805E-2</v>
      </c>
      <c r="K37" s="97">
        <f t="shared" si="8"/>
        <v>-509</v>
      </c>
      <c r="L37" s="101">
        <f t="shared" si="4"/>
        <v>2.0470787904137192E-3</v>
      </c>
      <c r="M37" s="98">
        <f t="shared" si="5"/>
        <v>-300</v>
      </c>
      <c r="N37" s="98">
        <f t="shared" si="9"/>
        <v>0</v>
      </c>
    </row>
    <row r="38" spans="1:14">
      <c r="A38" s="102">
        <v>38</v>
      </c>
      <c r="B38" s="99" t="s">
        <v>36</v>
      </c>
      <c r="C38" s="97">
        <v>98399</v>
      </c>
      <c r="D38" s="97">
        <v>85006</v>
      </c>
      <c r="E38" s="97">
        <v>83293</v>
      </c>
      <c r="F38" s="97"/>
      <c r="G38" s="97"/>
      <c r="H38" s="97"/>
      <c r="I38" s="100">
        <f t="shared" si="6"/>
        <v>5.8536794486256051E-3</v>
      </c>
      <c r="J38" s="100">
        <f t="shared" si="7"/>
        <v>-0.15351782030305186</v>
      </c>
      <c r="K38" s="97">
        <f t="shared" si="8"/>
        <v>-15106</v>
      </c>
      <c r="L38" s="101">
        <f t="shared" si="4"/>
        <v>6.0752794121787114E-2</v>
      </c>
      <c r="M38" s="98">
        <f t="shared" si="5"/>
        <v>-1713</v>
      </c>
      <c r="N38" s="98">
        <f t="shared" si="9"/>
        <v>0</v>
      </c>
    </row>
    <row r="39" spans="1:14">
      <c r="A39" s="102">
        <v>39</v>
      </c>
      <c r="B39" s="99" t="s">
        <v>37</v>
      </c>
      <c r="C39" s="97">
        <v>1089</v>
      </c>
      <c r="D39" s="97">
        <v>2742</v>
      </c>
      <c r="E39" s="97">
        <v>2606</v>
      </c>
      <c r="F39" s="97"/>
      <c r="G39" s="97"/>
      <c r="H39" s="97"/>
      <c r="I39" s="100">
        <f t="shared" si="6"/>
        <v>1.8314490585185221E-4</v>
      </c>
      <c r="J39" s="100">
        <f t="shared" si="7"/>
        <v>1.3930211202938476</v>
      </c>
      <c r="K39" s="97">
        <f t="shared" si="8"/>
        <v>1517</v>
      </c>
      <c r="L39" s="101">
        <f t="shared" si="4"/>
        <v>-6.1010187132762511E-3</v>
      </c>
      <c r="M39" s="98">
        <f t="shared" si="5"/>
        <v>-136</v>
      </c>
      <c r="N39" s="98">
        <f t="shared" si="9"/>
        <v>0</v>
      </c>
    </row>
    <row r="40" spans="1:14" s="18" customFormat="1">
      <c r="A40" s="102">
        <v>41</v>
      </c>
      <c r="B40" s="99" t="s">
        <v>38</v>
      </c>
      <c r="C40" s="97">
        <v>1331723</v>
      </c>
      <c r="D40" s="97">
        <v>1064006</v>
      </c>
      <c r="E40" s="97">
        <v>974030</v>
      </c>
      <c r="F40" s="97"/>
      <c r="G40" s="97"/>
      <c r="H40" s="97"/>
      <c r="I40" s="100">
        <f t="shared" si="6"/>
        <v>6.8453043993430399E-2</v>
      </c>
      <c r="J40" s="100">
        <f t="shared" si="7"/>
        <v>-0.2685941445781142</v>
      </c>
      <c r="K40" s="97">
        <f t="shared" si="8"/>
        <v>-357693</v>
      </c>
      <c r="L40" s="101">
        <f t="shared" si="4"/>
        <v>1.4385574730441149</v>
      </c>
      <c r="M40" s="98">
        <f t="shared" si="5"/>
        <v>-89976</v>
      </c>
      <c r="N40" s="98">
        <f t="shared" si="9"/>
        <v>0</v>
      </c>
    </row>
    <row r="41" spans="1:14">
      <c r="A41" s="102">
        <v>42</v>
      </c>
      <c r="B41" s="99" t="s">
        <v>39</v>
      </c>
      <c r="C41" s="97">
        <v>417205</v>
      </c>
      <c r="D41" s="97">
        <v>370964</v>
      </c>
      <c r="E41" s="97">
        <v>335685</v>
      </c>
      <c r="F41" s="97"/>
      <c r="G41" s="97"/>
      <c r="H41" s="97"/>
      <c r="I41" s="100">
        <f t="shared" si="6"/>
        <v>2.3591326830728707E-2</v>
      </c>
      <c r="J41" s="100">
        <f t="shared" si="7"/>
        <v>-0.19539554895075562</v>
      </c>
      <c r="K41" s="97">
        <f t="shared" si="8"/>
        <v>-81520</v>
      </c>
      <c r="L41" s="101">
        <f t="shared" si="4"/>
        <v>0.32785434772991429</v>
      </c>
      <c r="M41" s="98">
        <f t="shared" si="5"/>
        <v>-35279</v>
      </c>
      <c r="N41" s="98">
        <f t="shared" si="9"/>
        <v>0</v>
      </c>
    </row>
    <row r="42" spans="1:14">
      <c r="A42" s="102">
        <v>43</v>
      </c>
      <c r="B42" s="99" t="s">
        <v>40</v>
      </c>
      <c r="C42" s="97">
        <v>334510</v>
      </c>
      <c r="D42" s="97">
        <v>298352</v>
      </c>
      <c r="E42" s="97">
        <v>291469</v>
      </c>
      <c r="F42" s="97"/>
      <c r="G42" s="97"/>
      <c r="H42" s="97"/>
      <c r="I42" s="100">
        <f t="shared" si="6"/>
        <v>2.0483907353696668E-2</v>
      </c>
      <c r="J42" s="100">
        <f t="shared" si="7"/>
        <v>-0.1286687991390392</v>
      </c>
      <c r="K42" s="97">
        <f t="shared" si="8"/>
        <v>-43041</v>
      </c>
      <c r="L42" s="101">
        <f t="shared" si="4"/>
        <v>0.17310082164675222</v>
      </c>
      <c r="M42" s="98">
        <f t="shared" si="5"/>
        <v>-6883</v>
      </c>
      <c r="N42" s="98">
        <f t="shared" si="9"/>
        <v>0</v>
      </c>
    </row>
    <row r="43" spans="1:14" s="18" customFormat="1">
      <c r="A43" s="102">
        <v>45</v>
      </c>
      <c r="B43" s="99" t="s">
        <v>41</v>
      </c>
      <c r="C43" s="97">
        <v>218330</v>
      </c>
      <c r="D43" s="97">
        <v>215067</v>
      </c>
      <c r="E43" s="97">
        <v>217030</v>
      </c>
      <c r="F43" s="97"/>
      <c r="G43" s="97"/>
      <c r="H43" s="97"/>
      <c r="I43" s="100">
        <f t="shared" si="6"/>
        <v>1.5252470804692051E-2</v>
      </c>
      <c r="J43" s="100">
        <f t="shared" si="7"/>
        <v>-5.9542893784637931E-3</v>
      </c>
      <c r="K43" s="97">
        <f t="shared" si="8"/>
        <v>-1300</v>
      </c>
      <c r="L43" s="101">
        <f t="shared" si="4"/>
        <v>5.2282955354377896E-3</v>
      </c>
      <c r="M43" s="98">
        <f t="shared" si="5"/>
        <v>1963</v>
      </c>
      <c r="N43" s="98">
        <f t="shared" si="9"/>
        <v>0</v>
      </c>
    </row>
    <row r="44" spans="1:14" s="18" customFormat="1">
      <c r="A44" s="102">
        <v>46</v>
      </c>
      <c r="B44" s="99" t="s">
        <v>42</v>
      </c>
      <c r="C44" s="97">
        <v>719965</v>
      </c>
      <c r="D44" s="97">
        <v>709950</v>
      </c>
      <c r="E44" s="97">
        <v>712474</v>
      </c>
      <c r="F44" s="97"/>
      <c r="G44" s="97"/>
      <c r="H44" s="97"/>
      <c r="I44" s="100">
        <f t="shared" si="6"/>
        <v>5.0071367479621091E-2</v>
      </c>
      <c r="J44" s="100">
        <f t="shared" si="7"/>
        <v>-1.0404672449355177E-2</v>
      </c>
      <c r="K44" s="97">
        <f t="shared" si="8"/>
        <v>-7491</v>
      </c>
      <c r="L44" s="101">
        <f t="shared" si="4"/>
        <v>3.0127047581511138E-2</v>
      </c>
      <c r="M44" s="98">
        <f t="shared" si="5"/>
        <v>2524</v>
      </c>
      <c r="N44" s="98">
        <f t="shared" si="9"/>
        <v>0</v>
      </c>
    </row>
    <row r="45" spans="1:14" s="18" customFormat="1">
      <c r="A45" s="102">
        <v>47</v>
      </c>
      <c r="B45" s="99" t="s">
        <v>43</v>
      </c>
      <c r="C45" s="97">
        <v>1322295</v>
      </c>
      <c r="D45" s="97">
        <v>1309896</v>
      </c>
      <c r="E45" s="97">
        <v>1319651</v>
      </c>
      <c r="F45" s="97"/>
      <c r="G45" s="97"/>
      <c r="H45" s="97"/>
      <c r="I45" s="100">
        <f t="shared" si="6"/>
        <v>9.2742654701574306E-2</v>
      </c>
      <c r="J45" s="100">
        <f t="shared" si="7"/>
        <v>-1.9995538060720189E-3</v>
      </c>
      <c r="K45" s="97">
        <f t="shared" si="8"/>
        <v>-2644</v>
      </c>
      <c r="L45" s="101">
        <f t="shared" si="4"/>
        <v>1.0633548765921165E-2</v>
      </c>
      <c r="M45" s="98">
        <f t="shared" si="5"/>
        <v>9755</v>
      </c>
      <c r="N45" s="98">
        <f t="shared" si="9"/>
        <v>0</v>
      </c>
    </row>
    <row r="46" spans="1:14">
      <c r="A46" s="102">
        <v>49</v>
      </c>
      <c r="B46" s="99" t="s">
        <v>44</v>
      </c>
      <c r="C46" s="97">
        <v>550391</v>
      </c>
      <c r="D46" s="97">
        <v>537742</v>
      </c>
      <c r="E46" s="97">
        <v>537357</v>
      </c>
      <c r="F46" s="97"/>
      <c r="G46" s="97"/>
      <c r="H46" s="97"/>
      <c r="I46" s="100">
        <f t="shared" si="6"/>
        <v>3.7764465531018324E-2</v>
      </c>
      <c r="J46" s="100">
        <f t="shared" si="7"/>
        <v>-2.3681346533646081E-2</v>
      </c>
      <c r="K46" s="97">
        <f t="shared" si="8"/>
        <v>-13034</v>
      </c>
      <c r="L46" s="101">
        <f t="shared" si="4"/>
        <v>5.2419695391458576E-2</v>
      </c>
      <c r="M46" s="98">
        <f t="shared" si="5"/>
        <v>-385</v>
      </c>
      <c r="N46" s="98">
        <f t="shared" si="9"/>
        <v>0</v>
      </c>
    </row>
    <row r="47" spans="1:14">
      <c r="A47" s="102">
        <v>50</v>
      </c>
      <c r="B47" s="99" t="s">
        <v>45</v>
      </c>
      <c r="C47" s="97">
        <v>14936</v>
      </c>
      <c r="D47" s="97">
        <v>15219</v>
      </c>
      <c r="E47" s="97">
        <v>14704</v>
      </c>
      <c r="F47" s="97"/>
      <c r="G47" s="97"/>
      <c r="H47" s="97"/>
      <c r="I47" s="100">
        <f t="shared" si="6"/>
        <v>1.0333701825194302E-3</v>
      </c>
      <c r="J47" s="100">
        <f t="shared" si="7"/>
        <v>-1.5532940546331012E-2</v>
      </c>
      <c r="K47" s="97">
        <f t="shared" si="8"/>
        <v>-232</v>
      </c>
      <c r="L47" s="101">
        <f t="shared" si="4"/>
        <v>9.3304966478582082E-4</v>
      </c>
      <c r="M47" s="98">
        <f t="shared" si="5"/>
        <v>-515</v>
      </c>
      <c r="N47" s="98">
        <f t="shared" si="9"/>
        <v>0</v>
      </c>
    </row>
    <row r="48" spans="1:14">
      <c r="A48" s="102">
        <v>51</v>
      </c>
      <c r="B48" s="99" t="s">
        <v>46</v>
      </c>
      <c r="C48" s="97">
        <v>25244</v>
      </c>
      <c r="D48" s="97">
        <v>27160</v>
      </c>
      <c r="E48" s="97">
        <v>27542</v>
      </c>
      <c r="F48" s="97"/>
      <c r="G48" s="97"/>
      <c r="H48" s="97"/>
      <c r="I48" s="100">
        <f t="shared" si="6"/>
        <v>1.9356013035194603E-3</v>
      </c>
      <c r="J48" s="100">
        <f t="shared" si="7"/>
        <v>9.1031532245286012E-2</v>
      </c>
      <c r="K48" s="97">
        <f t="shared" si="8"/>
        <v>2298</v>
      </c>
      <c r="L48" s="101">
        <f t="shared" si="4"/>
        <v>-9.2420178003354159E-3</v>
      </c>
      <c r="M48" s="98">
        <f t="shared" si="5"/>
        <v>382</v>
      </c>
      <c r="N48" s="98">
        <f t="shared" si="9"/>
        <v>0</v>
      </c>
    </row>
    <row r="49" spans="1:14">
      <c r="A49" s="102">
        <v>52</v>
      </c>
      <c r="B49" s="99" t="s">
        <v>47</v>
      </c>
      <c r="C49" s="97">
        <v>246169</v>
      </c>
      <c r="D49" s="97">
        <v>254690</v>
      </c>
      <c r="E49" s="97">
        <v>252465</v>
      </c>
      <c r="F49" s="97"/>
      <c r="G49" s="97"/>
      <c r="H49" s="97"/>
      <c r="I49" s="100">
        <f t="shared" si="6"/>
        <v>1.7742777688368332E-2</v>
      </c>
      <c r="J49" s="100">
        <f t="shared" si="7"/>
        <v>2.5575925482087508E-2</v>
      </c>
      <c r="K49" s="97">
        <f t="shared" si="8"/>
        <v>6296</v>
      </c>
      <c r="L49" s="101">
        <f t="shared" si="4"/>
        <v>-2.5321037454704862E-2</v>
      </c>
      <c r="M49" s="98">
        <f t="shared" si="5"/>
        <v>-2225</v>
      </c>
      <c r="N49" s="98">
        <f t="shared" si="9"/>
        <v>0</v>
      </c>
    </row>
    <row r="50" spans="1:14">
      <c r="A50" s="102">
        <v>53</v>
      </c>
      <c r="B50" s="99" t="s">
        <v>48</v>
      </c>
      <c r="C50" s="97">
        <v>38171</v>
      </c>
      <c r="D50" s="97">
        <v>42429</v>
      </c>
      <c r="E50" s="97">
        <v>43457</v>
      </c>
      <c r="F50" s="97"/>
      <c r="G50" s="97"/>
      <c r="H50" s="97"/>
      <c r="I50" s="100">
        <f t="shared" si="6"/>
        <v>3.0540783475072686E-3</v>
      </c>
      <c r="J50" s="100">
        <f t="shared" si="7"/>
        <v>0.13848209373608236</v>
      </c>
      <c r="K50" s="97">
        <f t="shared" si="8"/>
        <v>5286</v>
      </c>
      <c r="L50" s="101">
        <f t="shared" si="4"/>
        <v>-2.1259054000249349E-2</v>
      </c>
      <c r="M50" s="98">
        <f t="shared" si="5"/>
        <v>1028</v>
      </c>
      <c r="N50" s="98">
        <f t="shared" si="9"/>
        <v>0</v>
      </c>
    </row>
    <row r="51" spans="1:14" s="18" customFormat="1">
      <c r="A51" s="102">
        <v>55</v>
      </c>
      <c r="B51" s="99" t="s">
        <v>49</v>
      </c>
      <c r="C51" s="97">
        <v>205291</v>
      </c>
      <c r="D51" s="97">
        <v>260224</v>
      </c>
      <c r="E51" s="97">
        <v>226760</v>
      </c>
      <c r="F51" s="97"/>
      <c r="G51" s="97"/>
      <c r="H51" s="97"/>
      <c r="I51" s="100">
        <f t="shared" si="6"/>
        <v>1.5936277379495781E-2</v>
      </c>
      <c r="J51" s="100">
        <f t="shared" si="7"/>
        <v>0.10457837898397884</v>
      </c>
      <c r="K51" s="97">
        <f t="shared" si="8"/>
        <v>21469</v>
      </c>
      <c r="L51" s="101">
        <f t="shared" si="4"/>
        <v>-8.6343289884856844E-2</v>
      </c>
      <c r="M51" s="98">
        <f t="shared" si="5"/>
        <v>-33464</v>
      </c>
      <c r="N51" s="98">
        <f t="shared" si="9"/>
        <v>0</v>
      </c>
    </row>
    <row r="52" spans="1:14" s="18" customFormat="1">
      <c r="A52" s="102">
        <v>56</v>
      </c>
      <c r="B52" s="99" t="s">
        <v>50</v>
      </c>
      <c r="C52" s="97">
        <v>658546</v>
      </c>
      <c r="D52" s="97">
        <v>665143</v>
      </c>
      <c r="E52" s="97">
        <v>668387</v>
      </c>
      <c r="F52" s="97"/>
      <c r="G52" s="97"/>
      <c r="H52" s="97"/>
      <c r="I52" s="100">
        <f t="shared" si="6"/>
        <v>4.6973013886263217E-2</v>
      </c>
      <c r="J52" s="100">
        <f t="shared" si="7"/>
        <v>1.4943527103649556E-2</v>
      </c>
      <c r="K52" s="97">
        <f t="shared" si="8"/>
        <v>9841</v>
      </c>
      <c r="L52" s="101">
        <f t="shared" si="4"/>
        <v>-3.9578197203264068E-2</v>
      </c>
      <c r="M52" s="98">
        <f t="shared" si="5"/>
        <v>3244</v>
      </c>
      <c r="N52" s="98">
        <f t="shared" si="9"/>
        <v>0</v>
      </c>
    </row>
    <row r="53" spans="1:14">
      <c r="A53" s="102">
        <v>58</v>
      </c>
      <c r="B53" s="99" t="s">
        <v>51</v>
      </c>
      <c r="C53" s="97">
        <v>24803</v>
      </c>
      <c r="D53" s="97">
        <v>24294</v>
      </c>
      <c r="E53" s="97">
        <v>24079</v>
      </c>
      <c r="F53" s="97"/>
      <c r="G53" s="97"/>
      <c r="H53" s="97"/>
      <c r="I53" s="100">
        <f t="shared" si="6"/>
        <v>1.6922280076771871E-3</v>
      </c>
      <c r="J53" s="100">
        <f t="shared" si="7"/>
        <v>-2.9190017336612507E-2</v>
      </c>
      <c r="K53" s="97">
        <f t="shared" si="8"/>
        <v>-724</v>
      </c>
      <c r="L53" s="101">
        <f t="shared" si="4"/>
        <v>2.9117584366591997E-3</v>
      </c>
      <c r="M53" s="98">
        <f t="shared" si="5"/>
        <v>-215</v>
      </c>
      <c r="N53" s="98">
        <f t="shared" si="9"/>
        <v>0</v>
      </c>
    </row>
    <row r="54" spans="1:14">
      <c r="A54" s="102">
        <v>59</v>
      </c>
      <c r="B54" s="99" t="s">
        <v>52</v>
      </c>
      <c r="C54" s="97">
        <v>18099</v>
      </c>
      <c r="D54" s="97">
        <v>17364</v>
      </c>
      <c r="E54" s="97">
        <v>17407</v>
      </c>
      <c r="F54" s="97"/>
      <c r="G54" s="97"/>
      <c r="H54" s="97"/>
      <c r="I54" s="100">
        <f t="shared" si="6"/>
        <v>1.2233320706689147E-3</v>
      </c>
      <c r="J54" s="100">
        <f t="shared" si="7"/>
        <v>-3.8234156583236645E-2</v>
      </c>
      <c r="K54" s="97">
        <f t="shared" si="8"/>
        <v>-692</v>
      </c>
      <c r="L54" s="101">
        <f t="shared" si="4"/>
        <v>2.7830619311715E-3</v>
      </c>
      <c r="M54" s="98">
        <f t="shared" si="5"/>
        <v>43</v>
      </c>
      <c r="N54" s="98">
        <f t="shared" si="9"/>
        <v>0</v>
      </c>
    </row>
    <row r="55" spans="1:14">
      <c r="A55" s="102">
        <v>60</v>
      </c>
      <c r="B55" s="99" t="s">
        <v>53</v>
      </c>
      <c r="C55" s="97">
        <v>10365</v>
      </c>
      <c r="D55" s="97">
        <v>9750</v>
      </c>
      <c r="E55" s="97">
        <v>9778</v>
      </c>
      <c r="F55" s="97"/>
      <c r="G55" s="97"/>
      <c r="H55" s="97"/>
      <c r="I55" s="100">
        <f t="shared" si="6"/>
        <v>6.8717992686853841E-4</v>
      </c>
      <c r="J55" s="100">
        <f t="shared" si="7"/>
        <v>-5.6632899179932465E-2</v>
      </c>
      <c r="K55" s="97">
        <f t="shared" si="8"/>
        <v>-587</v>
      </c>
      <c r="L55" s="101">
        <f t="shared" si="4"/>
        <v>2.3607765225399863E-3</v>
      </c>
      <c r="M55" s="98">
        <f t="shared" si="5"/>
        <v>28</v>
      </c>
      <c r="N55" s="98">
        <f t="shared" si="9"/>
        <v>0</v>
      </c>
    </row>
    <row r="56" spans="1:14">
      <c r="A56" s="102">
        <v>61</v>
      </c>
      <c r="B56" s="99" t="s">
        <v>54</v>
      </c>
      <c r="C56" s="97">
        <v>24667</v>
      </c>
      <c r="D56" s="97">
        <v>23780</v>
      </c>
      <c r="E56" s="97">
        <v>23945</v>
      </c>
      <c r="F56" s="97"/>
      <c r="G56" s="97"/>
      <c r="H56" s="97"/>
      <c r="I56" s="100">
        <f t="shared" si="6"/>
        <v>1.6828107331629321E-3</v>
      </c>
      <c r="J56" s="100">
        <f t="shared" si="7"/>
        <v>-2.9269874731422549E-2</v>
      </c>
      <c r="K56" s="97">
        <f t="shared" si="8"/>
        <v>-722</v>
      </c>
      <c r="L56" s="101">
        <f t="shared" si="4"/>
        <v>2.9037149050662185E-3</v>
      </c>
      <c r="M56" s="98">
        <f t="shared" si="5"/>
        <v>165</v>
      </c>
      <c r="N56" s="98">
        <f t="shared" si="9"/>
        <v>0</v>
      </c>
    </row>
    <row r="57" spans="1:14">
      <c r="A57" s="102">
        <v>62</v>
      </c>
      <c r="B57" s="99" t="s">
        <v>55</v>
      </c>
      <c r="C57" s="97">
        <v>79491</v>
      </c>
      <c r="D57" s="97">
        <v>83367</v>
      </c>
      <c r="E57" s="97">
        <v>84635</v>
      </c>
      <c r="F57" s="97"/>
      <c r="G57" s="97"/>
      <c r="H57" s="97"/>
      <c r="I57" s="100">
        <f t="shared" si="6"/>
        <v>5.9479927501041871E-3</v>
      </c>
      <c r="J57" s="100">
        <f t="shared" si="7"/>
        <v>6.4711728371765351E-2</v>
      </c>
      <c r="K57" s="97">
        <f t="shared" si="8"/>
        <v>5144</v>
      </c>
      <c r="L57" s="101">
        <f t="shared" si="4"/>
        <v>-2.0687963257147682E-2</v>
      </c>
      <c r="M57" s="98">
        <f t="shared" si="5"/>
        <v>1268</v>
      </c>
      <c r="N57" s="98">
        <f t="shared" si="9"/>
        <v>0</v>
      </c>
    </row>
    <row r="58" spans="1:14">
      <c r="A58" s="102">
        <v>63</v>
      </c>
      <c r="B58" s="99" t="s">
        <v>56</v>
      </c>
      <c r="C58" s="97">
        <v>57180</v>
      </c>
      <c r="D58" s="97">
        <v>43425</v>
      </c>
      <c r="E58" s="97">
        <v>42855</v>
      </c>
      <c r="F58" s="97"/>
      <c r="G58" s="97"/>
      <c r="H58" s="97"/>
      <c r="I58" s="100">
        <f t="shared" si="6"/>
        <v>3.0117708903611385E-3</v>
      </c>
      <c r="J58" s="100">
        <f t="shared" si="7"/>
        <v>-0.25052465897166842</v>
      </c>
      <c r="K58" s="97">
        <f t="shared" si="8"/>
        <v>-14325</v>
      </c>
      <c r="L58" s="101">
        <f t="shared" si="4"/>
        <v>5.761179503472795E-2</v>
      </c>
      <c r="M58" s="98">
        <f t="shared" si="5"/>
        <v>-570</v>
      </c>
      <c r="N58" s="98">
        <f t="shared" si="9"/>
        <v>0</v>
      </c>
    </row>
    <row r="59" spans="1:14">
      <c r="A59" s="102">
        <v>64</v>
      </c>
      <c r="B59" s="99" t="s">
        <v>57</v>
      </c>
      <c r="C59" s="97">
        <v>88350</v>
      </c>
      <c r="D59" s="97">
        <v>86578</v>
      </c>
      <c r="E59" s="97">
        <v>86574</v>
      </c>
      <c r="F59" s="97"/>
      <c r="G59" s="97"/>
      <c r="H59" s="97"/>
      <c r="I59" s="100">
        <f t="shared" si="6"/>
        <v>6.0842621178888159E-3</v>
      </c>
      <c r="J59" s="100">
        <f t="shared" si="7"/>
        <v>-2.0101867572156196E-2</v>
      </c>
      <c r="K59" s="97">
        <f t="shared" si="8"/>
        <v>-1776</v>
      </c>
      <c r="L59" s="101">
        <f t="shared" si="4"/>
        <v>7.1426560545673184E-3</v>
      </c>
      <c r="M59" s="98">
        <f t="shared" si="5"/>
        <v>-4</v>
      </c>
      <c r="N59" s="98">
        <f t="shared" si="9"/>
        <v>0</v>
      </c>
    </row>
    <row r="60" spans="1:14">
      <c r="A60" s="102">
        <v>65</v>
      </c>
      <c r="B60" s="99" t="s">
        <v>58</v>
      </c>
      <c r="C60" s="97">
        <v>24310</v>
      </c>
      <c r="D60" s="97">
        <v>23302</v>
      </c>
      <c r="E60" s="97">
        <v>23666</v>
      </c>
      <c r="F60" s="97"/>
      <c r="G60" s="97"/>
      <c r="H60" s="97"/>
      <c r="I60" s="100">
        <f t="shared" si="6"/>
        <v>1.6632031242862374E-3</v>
      </c>
      <c r="J60" s="100">
        <f t="shared" si="7"/>
        <v>-2.6491155902920609E-2</v>
      </c>
      <c r="K60" s="97">
        <f t="shared" si="8"/>
        <v>-644</v>
      </c>
      <c r="L60" s="101">
        <f t="shared" si="4"/>
        <v>2.590017172939951E-3</v>
      </c>
      <c r="M60" s="98">
        <f t="shared" si="5"/>
        <v>364</v>
      </c>
      <c r="N60" s="98">
        <f t="shared" si="9"/>
        <v>0</v>
      </c>
    </row>
    <row r="61" spans="1:14">
      <c r="A61" s="102">
        <v>66</v>
      </c>
      <c r="B61" s="99" t="s">
        <v>59</v>
      </c>
      <c r="C61" s="97">
        <v>50550</v>
      </c>
      <c r="D61" s="97">
        <v>49163</v>
      </c>
      <c r="E61" s="97">
        <v>50397</v>
      </c>
      <c r="F61" s="97"/>
      <c r="G61" s="97"/>
      <c r="H61" s="97"/>
      <c r="I61" s="100">
        <f t="shared" si="6"/>
        <v>3.5418088335440506E-3</v>
      </c>
      <c r="J61" s="100">
        <f t="shared" si="7"/>
        <v>-3.0267062314540058E-3</v>
      </c>
      <c r="K61" s="97">
        <f t="shared" si="8"/>
        <v>-153</v>
      </c>
      <c r="L61" s="101">
        <f t="shared" si="4"/>
        <v>6.1533016686306295E-4</v>
      </c>
      <c r="M61" s="98">
        <f t="shared" si="5"/>
        <v>1234</v>
      </c>
      <c r="N61" s="98">
        <f t="shared" si="9"/>
        <v>0</v>
      </c>
    </row>
    <row r="62" spans="1:14">
      <c r="A62" s="102">
        <v>68</v>
      </c>
      <c r="B62" s="99" t="s">
        <v>60</v>
      </c>
      <c r="C62" s="97">
        <v>123113</v>
      </c>
      <c r="D62" s="97">
        <v>129482</v>
      </c>
      <c r="E62" s="97">
        <v>130954</v>
      </c>
      <c r="F62" s="97"/>
      <c r="G62" s="97"/>
      <c r="H62" s="97"/>
      <c r="I62" s="100">
        <f t="shared" si="6"/>
        <v>9.2032072144756158E-3</v>
      </c>
      <c r="J62" s="100">
        <f t="shared" si="7"/>
        <v>6.3689456028201738E-2</v>
      </c>
      <c r="K62" s="97">
        <f t="shared" si="8"/>
        <v>7841</v>
      </c>
      <c r="L62" s="101">
        <f t="shared" si="4"/>
        <v>-3.1534665610282848E-2</v>
      </c>
      <c r="M62" s="98">
        <f t="shared" si="5"/>
        <v>1472</v>
      </c>
      <c r="N62" s="98">
        <f t="shared" si="9"/>
        <v>0</v>
      </c>
    </row>
    <row r="63" spans="1:14">
      <c r="A63" s="102">
        <v>69</v>
      </c>
      <c r="B63" s="99" t="s">
        <v>61</v>
      </c>
      <c r="C63" s="97">
        <v>149047</v>
      </c>
      <c r="D63" s="97">
        <v>147638</v>
      </c>
      <c r="E63" s="97">
        <v>154163</v>
      </c>
      <c r="F63" s="97"/>
      <c r="G63" s="97"/>
      <c r="H63" s="97"/>
      <c r="I63" s="100">
        <f t="shared" si="6"/>
        <v>1.0834293215978162E-2</v>
      </c>
      <c r="J63" s="100">
        <f t="shared" si="7"/>
        <v>3.4324743201808824E-2</v>
      </c>
      <c r="K63" s="97">
        <f t="shared" si="8"/>
        <v>5116</v>
      </c>
      <c r="L63" s="101">
        <f t="shared" si="4"/>
        <v>-2.0575353814845945E-2</v>
      </c>
      <c r="M63" s="98">
        <f t="shared" si="5"/>
        <v>6525</v>
      </c>
      <c r="N63" s="98">
        <f t="shared" si="9"/>
        <v>0</v>
      </c>
    </row>
    <row r="64" spans="1:14">
      <c r="A64" s="102">
        <v>70</v>
      </c>
      <c r="B64" s="99" t="s">
        <v>62</v>
      </c>
      <c r="C64" s="97">
        <v>213530</v>
      </c>
      <c r="D64" s="97">
        <v>211184</v>
      </c>
      <c r="E64" s="97">
        <v>210527</v>
      </c>
      <c r="F64" s="97"/>
      <c r="G64" s="97"/>
      <c r="H64" s="97"/>
      <c r="I64" s="100">
        <f t="shared" si="6"/>
        <v>1.4795451878078623E-2</v>
      </c>
      <c r="J64" s="100">
        <f t="shared" si="7"/>
        <v>-1.4063597620943193E-2</v>
      </c>
      <c r="K64" s="97">
        <f t="shared" si="8"/>
        <v>-3003</v>
      </c>
      <c r="L64" s="101">
        <f t="shared" si="4"/>
        <v>1.2077362686861293E-2</v>
      </c>
      <c r="M64" s="98">
        <f t="shared" si="5"/>
        <v>-657</v>
      </c>
      <c r="N64" s="98">
        <f t="shared" si="9"/>
        <v>0</v>
      </c>
    </row>
    <row r="65" spans="1:14">
      <c r="A65" s="102">
        <v>71</v>
      </c>
      <c r="B65" s="99" t="s">
        <v>63</v>
      </c>
      <c r="C65" s="97">
        <v>162597</v>
      </c>
      <c r="D65" s="97">
        <v>154927</v>
      </c>
      <c r="E65" s="97">
        <v>153995</v>
      </c>
      <c r="F65" s="97"/>
      <c r="G65" s="97"/>
      <c r="H65" s="97"/>
      <c r="I65" s="100">
        <f t="shared" si="6"/>
        <v>1.0822486483751337E-2</v>
      </c>
      <c r="J65" s="100">
        <f t="shared" si="7"/>
        <v>-5.2903805113255473E-2</v>
      </c>
      <c r="K65" s="97">
        <f t="shared" si="8"/>
        <v>-8602</v>
      </c>
      <c r="L65" s="101">
        <f t="shared" si="4"/>
        <v>3.4595229381412206E-2</v>
      </c>
      <c r="M65" s="98">
        <f t="shared" si="5"/>
        <v>-932</v>
      </c>
      <c r="N65" s="98">
        <f t="shared" si="9"/>
        <v>0</v>
      </c>
    </row>
    <row r="66" spans="1:14">
      <c r="A66" s="102">
        <v>72</v>
      </c>
      <c r="B66" s="99" t="s">
        <v>64</v>
      </c>
      <c r="C66" s="97">
        <v>12188</v>
      </c>
      <c r="D66" s="97">
        <v>13277</v>
      </c>
      <c r="E66" s="97">
        <v>13120</v>
      </c>
      <c r="F66" s="97"/>
      <c r="G66" s="97"/>
      <c r="H66" s="97"/>
      <c r="I66" s="100">
        <f t="shared" si="6"/>
        <v>9.220495643807756E-4</v>
      </c>
      <c r="J66" s="100">
        <f t="shared" si="7"/>
        <v>7.6468657696094525E-2</v>
      </c>
      <c r="K66" s="97">
        <f t="shared" si="8"/>
        <v>932</v>
      </c>
      <c r="L66" s="101">
        <f t="shared" si="4"/>
        <v>-3.748285722329246E-3</v>
      </c>
      <c r="M66" s="98">
        <f t="shared" si="5"/>
        <v>-157</v>
      </c>
      <c r="N66" s="98">
        <f t="shared" si="9"/>
        <v>0</v>
      </c>
    </row>
    <row r="67" spans="1:14">
      <c r="A67" s="102">
        <v>73</v>
      </c>
      <c r="B67" s="99" t="s">
        <v>65</v>
      </c>
      <c r="C67" s="97">
        <v>59000</v>
      </c>
      <c r="D67" s="97">
        <v>58254</v>
      </c>
      <c r="E67" s="97">
        <v>59224</v>
      </c>
      <c r="F67" s="97"/>
      <c r="G67" s="97"/>
      <c r="H67" s="97"/>
      <c r="I67" s="100">
        <f t="shared" ref="I67:I92" si="10">E67/$E$92</f>
        <v>4.1621542226285861E-3</v>
      </c>
      <c r="J67" s="100">
        <f t="shared" ref="J67:J92" si="11">(E67-C67)/C67</f>
        <v>3.7966101694915256E-3</v>
      </c>
      <c r="K67" s="97">
        <f t="shared" ref="K67:K92" si="12">E67-C67</f>
        <v>224</v>
      </c>
      <c r="L67" s="101">
        <f t="shared" si="4"/>
        <v>-9.0087553841389602E-4</v>
      </c>
      <c r="M67" s="98">
        <f t="shared" si="5"/>
        <v>970</v>
      </c>
      <c r="N67" s="98">
        <f t="shared" ref="N67:N92" si="13">H67-G67</f>
        <v>0</v>
      </c>
    </row>
    <row r="68" spans="1:14">
      <c r="A68" s="102">
        <v>74</v>
      </c>
      <c r="B68" s="99" t="s">
        <v>66</v>
      </c>
      <c r="C68" s="97">
        <v>47345</v>
      </c>
      <c r="D68" s="97">
        <v>48968</v>
      </c>
      <c r="E68" s="97">
        <v>48795</v>
      </c>
      <c r="F68" s="97"/>
      <c r="G68" s="97"/>
      <c r="H68" s="97"/>
      <c r="I68" s="100">
        <f t="shared" si="10"/>
        <v>3.4292232083810931E-3</v>
      </c>
      <c r="J68" s="100">
        <f t="shared" si="11"/>
        <v>3.0626254092301193E-2</v>
      </c>
      <c r="K68" s="97">
        <f t="shared" si="12"/>
        <v>1450</v>
      </c>
      <c r="L68" s="101">
        <f t="shared" ref="L68:L92" si="14">K68/$K$92</f>
        <v>-5.83156040491138E-3</v>
      </c>
      <c r="M68" s="98">
        <f t="shared" ref="M68:M92" si="15">E68-D68</f>
        <v>-173</v>
      </c>
      <c r="N68" s="98">
        <f t="shared" si="13"/>
        <v>0</v>
      </c>
    </row>
    <row r="69" spans="1:14">
      <c r="A69" s="102">
        <v>75</v>
      </c>
      <c r="B69" s="99" t="s">
        <v>67</v>
      </c>
      <c r="C69" s="97">
        <v>7594</v>
      </c>
      <c r="D69" s="97">
        <v>8328</v>
      </c>
      <c r="E69" s="97">
        <v>8399</v>
      </c>
      <c r="F69" s="97"/>
      <c r="G69" s="97"/>
      <c r="H69" s="97"/>
      <c r="I69" s="100">
        <f t="shared" si="10"/>
        <v>5.9026633317333342E-4</v>
      </c>
      <c r="J69" s="100">
        <f t="shared" si="11"/>
        <v>0.10600474058467212</v>
      </c>
      <c r="K69" s="97">
        <f t="shared" si="12"/>
        <v>805</v>
      </c>
      <c r="L69" s="101">
        <f t="shared" si="14"/>
        <v>-3.2375214661749386E-3</v>
      </c>
      <c r="M69" s="98">
        <f t="shared" si="15"/>
        <v>71</v>
      </c>
      <c r="N69" s="98">
        <f t="shared" si="13"/>
        <v>0</v>
      </c>
    </row>
    <row r="70" spans="1:14">
      <c r="A70" s="102">
        <v>77</v>
      </c>
      <c r="B70" s="99" t="s">
        <v>68</v>
      </c>
      <c r="C70" s="97">
        <v>29456</v>
      </c>
      <c r="D70" s="97">
        <v>27855</v>
      </c>
      <c r="E70" s="97">
        <v>27820</v>
      </c>
      <c r="F70" s="97"/>
      <c r="G70" s="97"/>
      <c r="H70" s="97"/>
      <c r="I70" s="100">
        <f t="shared" si="10"/>
        <v>1.9551386342281383E-3</v>
      </c>
      <c r="J70" s="100">
        <f t="shared" si="11"/>
        <v>-5.554046713742531E-2</v>
      </c>
      <c r="K70" s="97">
        <f t="shared" si="12"/>
        <v>-1636</v>
      </c>
      <c r="L70" s="101">
        <f t="shared" si="14"/>
        <v>6.5796088430586331E-3</v>
      </c>
      <c r="M70" s="98">
        <f t="shared" si="15"/>
        <v>-35</v>
      </c>
      <c r="N70" s="98">
        <f t="shared" si="13"/>
        <v>0</v>
      </c>
    </row>
    <row r="71" spans="1:14">
      <c r="A71" s="102">
        <v>78</v>
      </c>
      <c r="B71" s="99" t="s">
        <v>69</v>
      </c>
      <c r="C71" s="97">
        <v>73288</v>
      </c>
      <c r="D71" s="97">
        <v>63287</v>
      </c>
      <c r="E71" s="97">
        <v>61638</v>
      </c>
      <c r="F71" s="97"/>
      <c r="G71" s="97"/>
      <c r="H71" s="97"/>
      <c r="I71" s="100">
        <f t="shared" si="10"/>
        <v>4.3318057202212075E-3</v>
      </c>
      <c r="J71" s="100">
        <f t="shared" si="11"/>
        <v>-0.15896190372230107</v>
      </c>
      <c r="K71" s="97">
        <f t="shared" si="12"/>
        <v>-11650</v>
      </c>
      <c r="L71" s="101">
        <f t="shared" si="14"/>
        <v>4.6853571529115574E-2</v>
      </c>
      <c r="M71" s="98">
        <f t="shared" si="15"/>
        <v>-1649</v>
      </c>
      <c r="N71" s="98">
        <f t="shared" si="13"/>
        <v>0</v>
      </c>
    </row>
    <row r="72" spans="1:14">
      <c r="A72" s="102">
        <v>79</v>
      </c>
      <c r="B72" s="99" t="s">
        <v>70</v>
      </c>
      <c r="C72" s="97">
        <v>44362</v>
      </c>
      <c r="D72" s="97">
        <v>47935</v>
      </c>
      <c r="E72" s="97">
        <v>47727</v>
      </c>
      <c r="F72" s="97"/>
      <c r="G72" s="97"/>
      <c r="H72" s="97"/>
      <c r="I72" s="100">
        <f t="shared" si="10"/>
        <v>3.3541661249391216E-3</v>
      </c>
      <c r="J72" s="100">
        <f t="shared" si="11"/>
        <v>7.5853207700284031E-2</v>
      </c>
      <c r="K72" s="97">
        <f t="shared" si="12"/>
        <v>3365</v>
      </c>
      <c r="L72" s="101">
        <f t="shared" si="14"/>
        <v>-1.3533241905190892E-2</v>
      </c>
      <c r="M72" s="98">
        <f t="shared" si="15"/>
        <v>-208</v>
      </c>
      <c r="N72" s="98">
        <f t="shared" si="13"/>
        <v>0</v>
      </c>
    </row>
    <row r="73" spans="1:14">
      <c r="A73" s="102">
        <v>80</v>
      </c>
      <c r="B73" s="99" t="s">
        <v>71</v>
      </c>
      <c r="C73" s="97">
        <v>310499</v>
      </c>
      <c r="D73" s="97">
        <v>308995</v>
      </c>
      <c r="E73" s="97">
        <v>312066</v>
      </c>
      <c r="F73" s="97"/>
      <c r="G73" s="97"/>
      <c r="H73" s="97"/>
      <c r="I73" s="100">
        <f t="shared" si="10"/>
        <v>2.1931426780339262E-2</v>
      </c>
      <c r="J73" s="100">
        <f t="shared" si="11"/>
        <v>5.0467151262967034E-3</v>
      </c>
      <c r="K73" s="97">
        <f t="shared" si="12"/>
        <v>1567</v>
      </c>
      <c r="L73" s="101">
        <f t="shared" si="14"/>
        <v>-6.3021070031007813E-3</v>
      </c>
      <c r="M73" s="98">
        <f t="shared" si="15"/>
        <v>3071</v>
      </c>
      <c r="N73" s="98">
        <f t="shared" si="13"/>
        <v>0</v>
      </c>
    </row>
    <row r="74" spans="1:14" s="18" customFormat="1">
      <c r="A74" s="102">
        <v>81</v>
      </c>
      <c r="B74" s="99" t="s">
        <v>72</v>
      </c>
      <c r="C74" s="97">
        <v>733060</v>
      </c>
      <c r="D74" s="97">
        <v>750366</v>
      </c>
      <c r="E74" s="97">
        <v>695687</v>
      </c>
      <c r="F74" s="97"/>
      <c r="G74" s="97"/>
      <c r="H74" s="97"/>
      <c r="I74" s="100">
        <f t="shared" si="10"/>
        <v>4.8891607873122606E-2</v>
      </c>
      <c r="J74" s="100">
        <f t="shared" si="11"/>
        <v>-5.0982184268681965E-2</v>
      </c>
      <c r="K74" s="97">
        <f t="shared" si="12"/>
        <v>-37373</v>
      </c>
      <c r="L74" s="101">
        <f t="shared" si="14"/>
        <v>0.15030545311224347</v>
      </c>
      <c r="M74" s="98">
        <f t="shared" si="15"/>
        <v>-54679</v>
      </c>
      <c r="N74" s="98">
        <f t="shared" si="13"/>
        <v>0</v>
      </c>
    </row>
    <row r="75" spans="1:14" s="18" customFormat="1">
      <c r="A75" s="102">
        <v>82</v>
      </c>
      <c r="B75" s="99" t="s">
        <v>73</v>
      </c>
      <c r="C75" s="97">
        <v>419318</v>
      </c>
      <c r="D75" s="97">
        <v>441426</v>
      </c>
      <c r="E75" s="97">
        <v>442944</v>
      </c>
      <c r="F75" s="97"/>
      <c r="G75" s="97"/>
      <c r="H75" s="97"/>
      <c r="I75" s="100">
        <f t="shared" si="10"/>
        <v>3.1129292854045598E-2</v>
      </c>
      <c r="J75" s="100">
        <f t="shared" si="11"/>
        <v>5.6343872669429883E-2</v>
      </c>
      <c r="K75" s="97">
        <f t="shared" si="12"/>
        <v>23626</v>
      </c>
      <c r="L75" s="101">
        <f t="shared" si="14"/>
        <v>-9.5018238707887087E-2</v>
      </c>
      <c r="M75" s="98">
        <f t="shared" si="15"/>
        <v>1518</v>
      </c>
      <c r="N75" s="98">
        <f t="shared" si="13"/>
        <v>0</v>
      </c>
    </row>
    <row r="76" spans="1:14">
      <c r="A76" s="102">
        <v>84</v>
      </c>
      <c r="B76" s="99" t="s">
        <v>74</v>
      </c>
      <c r="C76" s="97">
        <v>130970</v>
      </c>
      <c r="D76" s="97">
        <v>199954</v>
      </c>
      <c r="E76" s="97">
        <v>198895</v>
      </c>
      <c r="F76" s="97"/>
      <c r="G76" s="97"/>
      <c r="H76" s="97"/>
      <c r="I76" s="100">
        <f t="shared" si="10"/>
        <v>1.3977976227706886E-2</v>
      </c>
      <c r="J76" s="100">
        <f t="shared" si="11"/>
        <v>0.51863022066122011</v>
      </c>
      <c r="K76" s="97">
        <f t="shared" si="12"/>
        <v>67925</v>
      </c>
      <c r="L76" s="101">
        <f t="shared" si="14"/>
        <v>-0.27317844172662448</v>
      </c>
      <c r="M76" s="98">
        <f t="shared" si="15"/>
        <v>-1059</v>
      </c>
      <c r="N76" s="98">
        <f t="shared" si="13"/>
        <v>0</v>
      </c>
    </row>
    <row r="77" spans="1:14">
      <c r="A77" s="102">
        <v>85</v>
      </c>
      <c r="B77" s="99" t="s">
        <v>75</v>
      </c>
      <c r="C77" s="97">
        <v>536294</v>
      </c>
      <c r="D77" s="97">
        <v>591862</v>
      </c>
      <c r="E77" s="97">
        <v>597877</v>
      </c>
      <c r="F77" s="97"/>
      <c r="G77" s="97"/>
      <c r="H77" s="97"/>
      <c r="I77" s="100">
        <f t="shared" si="10"/>
        <v>4.2017700259396717E-2</v>
      </c>
      <c r="J77" s="100">
        <f t="shared" si="11"/>
        <v>0.11483067123629949</v>
      </c>
      <c r="K77" s="97">
        <f t="shared" si="12"/>
        <v>61583</v>
      </c>
      <c r="L77" s="101">
        <f t="shared" si="14"/>
        <v>-0.24767240304528107</v>
      </c>
      <c r="M77" s="98">
        <f t="shared" si="15"/>
        <v>6015</v>
      </c>
      <c r="N77" s="98">
        <f t="shared" si="13"/>
        <v>0</v>
      </c>
    </row>
    <row r="78" spans="1:14">
      <c r="A78" s="102">
        <v>86</v>
      </c>
      <c r="B78" s="99" t="s">
        <v>76</v>
      </c>
      <c r="C78" s="97">
        <v>327963</v>
      </c>
      <c r="D78" s="97">
        <v>488673</v>
      </c>
      <c r="E78" s="97">
        <v>491631</v>
      </c>
      <c r="F78" s="97"/>
      <c r="G78" s="97"/>
      <c r="H78" s="97"/>
      <c r="I78" s="100">
        <f t="shared" si="10"/>
        <v>3.4550926020280877E-2</v>
      </c>
      <c r="J78" s="100">
        <f t="shared" si="11"/>
        <v>0.49904409948683237</v>
      </c>
      <c r="K78" s="97">
        <f t="shared" si="12"/>
        <v>163668</v>
      </c>
      <c r="L78" s="101">
        <f t="shared" si="14"/>
        <v>-0.65823436438002469</v>
      </c>
      <c r="M78" s="98">
        <f t="shared" si="15"/>
        <v>2958</v>
      </c>
      <c r="N78" s="98">
        <f t="shared" si="13"/>
        <v>0</v>
      </c>
    </row>
    <row r="79" spans="1:14">
      <c r="A79" s="102">
        <v>87</v>
      </c>
      <c r="B79" s="99" t="s">
        <v>77</v>
      </c>
      <c r="C79" s="97">
        <v>28887</v>
      </c>
      <c r="D79" s="97">
        <v>33222</v>
      </c>
      <c r="E79" s="97">
        <v>33206</v>
      </c>
      <c r="F79" s="97"/>
      <c r="G79" s="97"/>
      <c r="H79" s="97"/>
      <c r="I79" s="100">
        <f t="shared" si="10"/>
        <v>2.3336568471667707E-3</v>
      </c>
      <c r="J79" s="100">
        <f t="shared" si="11"/>
        <v>0.14951362204451829</v>
      </c>
      <c r="K79" s="97">
        <f t="shared" si="12"/>
        <v>4319</v>
      </c>
      <c r="L79" s="101">
        <f t="shared" si="14"/>
        <v>-1.7370006475042932E-2</v>
      </c>
      <c r="M79" s="98">
        <f t="shared" si="15"/>
        <v>-16</v>
      </c>
      <c r="N79" s="98">
        <f t="shared" si="13"/>
        <v>0</v>
      </c>
    </row>
    <row r="80" spans="1:14">
      <c r="A80" s="102">
        <v>88</v>
      </c>
      <c r="B80" s="99" t="s">
        <v>78</v>
      </c>
      <c r="C80" s="97">
        <v>51981</v>
      </c>
      <c r="D80" s="97">
        <v>54690</v>
      </c>
      <c r="E80" s="97">
        <v>55478</v>
      </c>
      <c r="F80" s="97"/>
      <c r="G80" s="97"/>
      <c r="H80" s="97"/>
      <c r="I80" s="100">
        <f t="shared" si="10"/>
        <v>3.8988922052375506E-3</v>
      </c>
      <c r="J80" s="100">
        <f t="shared" si="11"/>
        <v>6.7274581096939262E-2</v>
      </c>
      <c r="K80" s="97">
        <f t="shared" si="12"/>
        <v>3497</v>
      </c>
      <c r="L80" s="101">
        <f t="shared" si="14"/>
        <v>-1.4064114990327654E-2</v>
      </c>
      <c r="M80" s="98">
        <f t="shared" si="15"/>
        <v>788</v>
      </c>
      <c r="N80" s="98">
        <f t="shared" si="13"/>
        <v>0</v>
      </c>
    </row>
    <row r="81" spans="1:14">
      <c r="A81" s="102">
        <v>90</v>
      </c>
      <c r="B81" s="99" t="s">
        <v>79</v>
      </c>
      <c r="C81" s="97">
        <v>12870</v>
      </c>
      <c r="D81" s="97">
        <v>12068</v>
      </c>
      <c r="E81" s="97">
        <v>12131</v>
      </c>
      <c r="F81" s="97"/>
      <c r="G81" s="97"/>
      <c r="H81" s="97"/>
      <c r="I81" s="100">
        <f t="shared" si="10"/>
        <v>8.5254445621213328E-4</v>
      </c>
      <c r="J81" s="100">
        <f t="shared" si="11"/>
        <v>-5.7420357420357421E-2</v>
      </c>
      <c r="K81" s="97">
        <f t="shared" si="12"/>
        <v>-739</v>
      </c>
      <c r="L81" s="101">
        <f t="shared" si="14"/>
        <v>2.9720849236065587E-3</v>
      </c>
      <c r="M81" s="98">
        <f t="shared" si="15"/>
        <v>63</v>
      </c>
      <c r="N81" s="98">
        <f t="shared" si="13"/>
        <v>0</v>
      </c>
    </row>
    <row r="82" spans="1:14">
      <c r="A82" s="102">
        <v>91</v>
      </c>
      <c r="B82" s="99" t="s">
        <v>80</v>
      </c>
      <c r="C82" s="97">
        <v>3000</v>
      </c>
      <c r="D82" s="97">
        <v>4375</v>
      </c>
      <c r="E82" s="97">
        <v>3587</v>
      </c>
      <c r="F82" s="97"/>
      <c r="G82" s="97"/>
      <c r="H82" s="97"/>
      <c r="I82" s="100">
        <f t="shared" si="10"/>
        <v>2.5208778867635991E-4</v>
      </c>
      <c r="J82" s="100">
        <f t="shared" si="11"/>
        <v>0.19566666666666666</v>
      </c>
      <c r="K82" s="97">
        <f t="shared" si="12"/>
        <v>587</v>
      </c>
      <c r="L82" s="101">
        <f t="shared" si="14"/>
        <v>-2.3607765225399863E-3</v>
      </c>
      <c r="M82" s="98">
        <f t="shared" si="15"/>
        <v>-788</v>
      </c>
      <c r="N82" s="98">
        <f t="shared" si="13"/>
        <v>0</v>
      </c>
    </row>
    <row r="83" spans="1:14">
      <c r="A83" s="102">
        <v>92</v>
      </c>
      <c r="B83" s="99" t="s">
        <v>81</v>
      </c>
      <c r="C83" s="97">
        <v>7647</v>
      </c>
      <c r="D83" s="97">
        <v>6793</v>
      </c>
      <c r="E83" s="97">
        <v>6873</v>
      </c>
      <c r="F83" s="97"/>
      <c r="G83" s="97"/>
      <c r="H83" s="97"/>
      <c r="I83" s="100">
        <f t="shared" si="10"/>
        <v>4.8302184877965478E-4</v>
      </c>
      <c r="J83" s="100">
        <f t="shared" si="11"/>
        <v>-0.1012161632012554</v>
      </c>
      <c r="K83" s="97">
        <f t="shared" si="12"/>
        <v>-774</v>
      </c>
      <c r="L83" s="101">
        <f t="shared" si="14"/>
        <v>3.1128467264837298E-3</v>
      </c>
      <c r="M83" s="98">
        <f t="shared" si="15"/>
        <v>80</v>
      </c>
      <c r="N83" s="98">
        <f t="shared" si="13"/>
        <v>0</v>
      </c>
    </row>
    <row r="84" spans="1:14">
      <c r="A84" s="102">
        <v>93</v>
      </c>
      <c r="B84" s="99" t="s">
        <v>82</v>
      </c>
      <c r="C84" s="97">
        <v>46982</v>
      </c>
      <c r="D84" s="97">
        <v>50737</v>
      </c>
      <c r="E84" s="97">
        <v>51022</v>
      </c>
      <c r="F84" s="97"/>
      <c r="G84" s="97"/>
      <c r="H84" s="97"/>
      <c r="I84" s="100">
        <f t="shared" si="10"/>
        <v>3.5857326885545679E-3</v>
      </c>
      <c r="J84" s="100">
        <f t="shared" si="11"/>
        <v>8.5990379294197783E-2</v>
      </c>
      <c r="K84" s="97">
        <f t="shared" si="12"/>
        <v>4040</v>
      </c>
      <c r="L84" s="101">
        <f t="shared" si="14"/>
        <v>-1.6247933817822052E-2</v>
      </c>
      <c r="M84" s="98">
        <f t="shared" si="15"/>
        <v>285</v>
      </c>
      <c r="N84" s="98">
        <f t="shared" si="13"/>
        <v>0</v>
      </c>
    </row>
    <row r="85" spans="1:14">
      <c r="A85" s="102">
        <v>94</v>
      </c>
      <c r="B85" s="99" t="s">
        <v>83</v>
      </c>
      <c r="C85" s="97">
        <v>52197</v>
      </c>
      <c r="D85" s="97">
        <v>58230</v>
      </c>
      <c r="E85" s="97">
        <v>58443</v>
      </c>
      <c r="F85" s="97"/>
      <c r="G85" s="97"/>
      <c r="H85" s="97"/>
      <c r="I85" s="100">
        <f t="shared" si="10"/>
        <v>4.1072669734074441E-3</v>
      </c>
      <c r="J85" s="100">
        <f t="shared" si="11"/>
        <v>0.11966204954307719</v>
      </c>
      <c r="K85" s="97">
        <f t="shared" si="12"/>
        <v>6246</v>
      </c>
      <c r="L85" s="101">
        <f t="shared" si="14"/>
        <v>-2.5119949164880331E-2</v>
      </c>
      <c r="M85" s="98">
        <f t="shared" si="15"/>
        <v>213</v>
      </c>
      <c r="N85" s="98">
        <f t="shared" si="13"/>
        <v>0</v>
      </c>
    </row>
    <row r="86" spans="1:14">
      <c r="A86" s="102">
        <v>95</v>
      </c>
      <c r="B86" s="99" t="s">
        <v>84</v>
      </c>
      <c r="C86" s="97">
        <v>63146</v>
      </c>
      <c r="D86" s="97">
        <v>57978</v>
      </c>
      <c r="E86" s="97">
        <v>58271</v>
      </c>
      <c r="F86" s="97"/>
      <c r="G86" s="97"/>
      <c r="H86" s="97"/>
      <c r="I86" s="100">
        <f t="shared" si="10"/>
        <v>4.0951791285085493E-3</v>
      </c>
      <c r="J86" s="100">
        <f t="shared" si="11"/>
        <v>-7.7202039717480131E-2</v>
      </c>
      <c r="K86" s="97">
        <f t="shared" si="12"/>
        <v>-4875</v>
      </c>
      <c r="L86" s="101">
        <f t="shared" si="14"/>
        <v>1.9606108257891709E-2</v>
      </c>
      <c r="M86" s="98">
        <f t="shared" si="15"/>
        <v>293</v>
      </c>
      <c r="N86" s="98">
        <f t="shared" si="13"/>
        <v>0</v>
      </c>
    </row>
    <row r="87" spans="1:14">
      <c r="A87" s="102">
        <v>96</v>
      </c>
      <c r="B87" s="99" t="s">
        <v>85</v>
      </c>
      <c r="C87" s="97">
        <v>106324</v>
      </c>
      <c r="D87" s="97">
        <v>108516</v>
      </c>
      <c r="E87" s="97">
        <v>107189</v>
      </c>
      <c r="F87" s="97"/>
      <c r="G87" s="97"/>
      <c r="H87" s="97"/>
      <c r="I87" s="100">
        <f t="shared" si="10"/>
        <v>7.5330465515557124E-3</v>
      </c>
      <c r="J87" s="100">
        <f t="shared" si="11"/>
        <v>8.1355103269252476E-3</v>
      </c>
      <c r="K87" s="97">
        <f t="shared" si="12"/>
        <v>865</v>
      </c>
      <c r="L87" s="101">
        <f t="shared" si="14"/>
        <v>-3.4788274139643752E-3</v>
      </c>
      <c r="M87" s="98">
        <f t="shared" si="15"/>
        <v>-1327</v>
      </c>
      <c r="N87" s="98">
        <f t="shared" si="13"/>
        <v>0</v>
      </c>
    </row>
    <row r="88" spans="1:14">
      <c r="A88" s="102">
        <v>97</v>
      </c>
      <c r="B88" s="99" t="s">
        <v>86</v>
      </c>
      <c r="C88" s="97">
        <v>18029</v>
      </c>
      <c r="D88" s="97">
        <v>14565</v>
      </c>
      <c r="E88" s="97">
        <v>14416</v>
      </c>
      <c r="F88" s="97"/>
      <c r="G88" s="97"/>
      <c r="H88" s="97"/>
      <c r="I88" s="100">
        <f t="shared" si="10"/>
        <v>1.013130070130584E-3</v>
      </c>
      <c r="J88" s="100">
        <f t="shared" si="11"/>
        <v>-0.20039935659215707</v>
      </c>
      <c r="K88" s="97">
        <f t="shared" si="12"/>
        <v>-3613</v>
      </c>
      <c r="L88" s="101">
        <f t="shared" si="14"/>
        <v>1.4530639822720563E-2</v>
      </c>
      <c r="M88" s="98">
        <f t="shared" si="15"/>
        <v>-149</v>
      </c>
      <c r="N88" s="98">
        <f t="shared" si="13"/>
        <v>0</v>
      </c>
    </row>
    <row r="89" spans="1:14">
      <c r="A89" s="102">
        <v>98</v>
      </c>
      <c r="B89" s="99" t="s">
        <v>87</v>
      </c>
      <c r="C89" s="97">
        <v>1439</v>
      </c>
      <c r="D89" s="97">
        <v>1256</v>
      </c>
      <c r="E89" s="97">
        <v>1167</v>
      </c>
      <c r="F89" s="97"/>
      <c r="G89" s="97"/>
      <c r="H89" s="97"/>
      <c r="I89" s="100">
        <f t="shared" si="10"/>
        <v>8.2014622075637575E-5</v>
      </c>
      <c r="J89" s="100">
        <f t="shared" si="11"/>
        <v>-0.18902015288394719</v>
      </c>
      <c r="K89" s="97">
        <f t="shared" si="12"/>
        <v>-272</v>
      </c>
      <c r="L89" s="101">
        <f t="shared" si="14"/>
        <v>1.0939202966454451E-3</v>
      </c>
      <c r="M89" s="98">
        <f t="shared" si="15"/>
        <v>-89</v>
      </c>
      <c r="N89" s="98">
        <f t="shared" si="13"/>
        <v>0</v>
      </c>
    </row>
    <row r="90" spans="1:14">
      <c r="A90" s="102">
        <v>99</v>
      </c>
      <c r="B90" s="99" t="s">
        <v>88</v>
      </c>
      <c r="C90" s="97">
        <v>4119</v>
      </c>
      <c r="D90" s="97">
        <v>4307</v>
      </c>
      <c r="E90" s="97">
        <v>4330</v>
      </c>
      <c r="F90" s="97"/>
      <c r="G90" s="97"/>
      <c r="H90" s="97"/>
      <c r="I90" s="100">
        <f t="shared" si="10"/>
        <v>3.0430446751286266E-4</v>
      </c>
      <c r="J90" s="100">
        <f t="shared" si="11"/>
        <v>5.1226025734401555E-2</v>
      </c>
      <c r="K90" s="97">
        <f t="shared" si="12"/>
        <v>211</v>
      </c>
      <c r="L90" s="101">
        <f t="shared" si="14"/>
        <v>-8.485925830595181E-4</v>
      </c>
      <c r="M90" s="98">
        <f t="shared" si="15"/>
        <v>23</v>
      </c>
      <c r="N90" s="98">
        <f t="shared" si="13"/>
        <v>0</v>
      </c>
    </row>
    <row r="91" spans="1:14">
      <c r="A91" s="102"/>
      <c r="B91" s="99" t="s">
        <v>285</v>
      </c>
      <c r="C91" s="97">
        <v>40840</v>
      </c>
      <c r="D91" s="97">
        <v>47026</v>
      </c>
      <c r="E91" s="97">
        <v>47894</v>
      </c>
      <c r="F91" s="97"/>
      <c r="G91" s="97"/>
      <c r="H91" s="97"/>
      <c r="I91" s="100">
        <f t="shared" si="10"/>
        <v>3.3659025789979317E-3</v>
      </c>
      <c r="J91" s="100">
        <f t="shared" si="11"/>
        <v>0.1727228207639569</v>
      </c>
      <c r="K91" s="97">
        <f t="shared" si="12"/>
        <v>7054</v>
      </c>
      <c r="L91" s="101">
        <f t="shared" si="14"/>
        <v>-2.8369535928444743E-2</v>
      </c>
      <c r="M91" s="98">
        <f t="shared" si="15"/>
        <v>868</v>
      </c>
      <c r="N91" s="98">
        <f t="shared" si="13"/>
        <v>0</v>
      </c>
    </row>
    <row r="92" spans="1:14" s="109" customFormat="1">
      <c r="A92" s="186" t="s">
        <v>89</v>
      </c>
      <c r="B92" s="186"/>
      <c r="C92" s="64">
        <v>14477817</v>
      </c>
      <c r="D92" s="64">
        <v>14448590</v>
      </c>
      <c r="E92" s="64">
        <v>14229170</v>
      </c>
      <c r="F92" s="64"/>
      <c r="G92" s="64"/>
      <c r="H92" s="64"/>
      <c r="I92" s="69">
        <f t="shared" si="10"/>
        <v>1</v>
      </c>
      <c r="J92" s="69">
        <f t="shared" si="11"/>
        <v>-1.717434334195549E-2</v>
      </c>
      <c r="K92" s="64">
        <f t="shared" si="12"/>
        <v>-248647</v>
      </c>
      <c r="L92" s="70">
        <f t="shared" si="14"/>
        <v>1</v>
      </c>
      <c r="M92" s="63">
        <f t="shared" si="15"/>
        <v>-219420</v>
      </c>
      <c r="N92" s="63">
        <f t="shared" si="13"/>
        <v>0</v>
      </c>
    </row>
    <row r="93" spans="1:14">
      <c r="A93" s="18"/>
      <c r="B93" s="18"/>
      <c r="C93" s="10"/>
      <c r="D93" s="10"/>
      <c r="E93" s="10"/>
      <c r="F93" s="10"/>
      <c r="G93" s="10"/>
      <c r="H93" s="10"/>
      <c r="I93" s="18"/>
      <c r="J93" s="18"/>
      <c r="K93" s="18"/>
      <c r="L93" s="18"/>
    </row>
    <row r="94" spans="1:14">
      <c r="D94" s="126"/>
      <c r="E94" s="126"/>
      <c r="F94" s="140"/>
      <c r="G94" s="158"/>
      <c r="H94" s="158"/>
    </row>
    <row r="95" spans="1:14">
      <c r="E95" s="140"/>
      <c r="F95" s="140"/>
    </row>
    <row r="96" spans="1:14">
      <c r="E96" s="140"/>
      <c r="F96" s="140"/>
      <c r="G96" s="140"/>
      <c r="H96" s="140"/>
      <c r="I96" s="7"/>
      <c r="K96" s="11"/>
    </row>
    <row r="97" spans="3:9">
      <c r="E97" s="140"/>
      <c r="F97" s="140"/>
      <c r="G97" s="140"/>
      <c r="H97" s="140"/>
      <c r="I97" s="22"/>
    </row>
    <row r="98" spans="3:9">
      <c r="I98" s="22"/>
    </row>
    <row r="100" spans="3:9">
      <c r="C100" s="21"/>
      <c r="D100" s="21"/>
      <c r="E100" s="21"/>
      <c r="F100" s="21"/>
      <c r="G100" s="21"/>
      <c r="H100" s="21"/>
      <c r="I100" s="22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L1" zoomScale="80" zoomScaleNormal="80" workbookViewId="0">
      <pane ySplit="2" topLeftCell="A3" activePane="bottomLeft" state="frozen"/>
      <selection pane="bottomLeft" activeCell="R7" sqref="R7"/>
    </sheetView>
  </sheetViews>
  <sheetFormatPr defaultColWidth="8.85546875" defaultRowHeight="15"/>
  <cols>
    <col min="1" max="1" width="17.28515625" style="5" bestFit="1" customWidth="1"/>
    <col min="2" max="2" width="34.42578125" style="5" bestFit="1" customWidth="1"/>
    <col min="3" max="3" width="15.7109375" style="122" customWidth="1"/>
    <col min="4" max="4" width="13.7109375" customWidth="1"/>
    <col min="5" max="5" width="13.28515625" style="122" customWidth="1"/>
    <col min="6" max="7" width="10.140625" style="156" customWidth="1"/>
    <col min="8" max="8" width="14.28515625" style="156" customWidth="1"/>
    <col min="9" max="9" width="17.85546875" style="5" customWidth="1"/>
    <col min="10" max="10" width="28.42578125" style="5" customWidth="1"/>
    <col min="11" max="11" width="26.7109375" style="5" customWidth="1"/>
    <col min="12" max="12" width="22" style="5" customWidth="1"/>
    <col min="13" max="13" width="22.42578125" style="5" customWidth="1"/>
    <col min="14" max="14" width="22.85546875" style="5" customWidth="1"/>
    <col min="15" max="20" width="8.85546875" style="7"/>
    <col min="21" max="16384" width="8.85546875" style="5"/>
  </cols>
  <sheetData>
    <row r="1" spans="1:17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7" ht="45">
      <c r="A2" s="4" t="s">
        <v>1</v>
      </c>
      <c r="B2" s="4" t="s">
        <v>90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92" t="s">
        <v>310</v>
      </c>
      <c r="J2" s="92" t="s">
        <v>311</v>
      </c>
      <c r="K2" s="92" t="s">
        <v>312</v>
      </c>
      <c r="L2" s="92" t="s">
        <v>313</v>
      </c>
      <c r="M2" s="96" t="s">
        <v>316</v>
      </c>
      <c r="N2" s="160" t="s">
        <v>315</v>
      </c>
    </row>
    <row r="3" spans="1:17">
      <c r="A3" s="40">
        <v>10</v>
      </c>
      <c r="B3" s="38" t="s">
        <v>9</v>
      </c>
      <c r="C3" s="97">
        <v>446064</v>
      </c>
      <c r="D3" s="97">
        <v>445599</v>
      </c>
      <c r="E3" s="97">
        <v>444535</v>
      </c>
      <c r="F3" s="97"/>
      <c r="G3" s="97"/>
      <c r="H3" s="97"/>
      <c r="I3" s="91">
        <f t="shared" ref="I3:I27" si="0">E3/$E$27</f>
        <v>0.12239827769308012</v>
      </c>
      <c r="J3" s="91">
        <f t="shared" ref="J3:J27" si="1">(E3-C3)/C3</f>
        <v>-3.4277592453100902E-3</v>
      </c>
      <c r="K3" s="53">
        <f t="shared" ref="K3:K27" si="2">E3-C3</f>
        <v>-1529</v>
      </c>
      <c r="L3" s="39">
        <f>K3/$K$27</f>
        <v>4.2047079529204709E-2</v>
      </c>
      <c r="M3" s="68">
        <f>E3-D3</f>
        <v>-1064</v>
      </c>
      <c r="N3" s="98">
        <f>H3-G3</f>
        <v>0</v>
      </c>
      <c r="O3" s="57"/>
      <c r="P3" s="58"/>
      <c r="Q3" s="57"/>
    </row>
    <row r="4" spans="1:17">
      <c r="A4" s="40">
        <v>11</v>
      </c>
      <c r="B4" s="38" t="s">
        <v>10</v>
      </c>
      <c r="C4" s="97">
        <v>15624</v>
      </c>
      <c r="D4" s="97">
        <v>16116</v>
      </c>
      <c r="E4" s="97">
        <v>15869</v>
      </c>
      <c r="F4" s="97"/>
      <c r="G4" s="97"/>
      <c r="H4" s="97"/>
      <c r="I4" s="91">
        <f t="shared" si="0"/>
        <v>4.369370845291121E-3</v>
      </c>
      <c r="J4" s="91">
        <f t="shared" si="1"/>
        <v>1.5681003584229389E-2</v>
      </c>
      <c r="K4" s="53">
        <f t="shared" si="2"/>
        <v>245</v>
      </c>
      <c r="L4" s="39">
        <f t="shared" ref="L4:L27" si="3">K4/$K$27</f>
        <v>-6.7374326256737435E-3</v>
      </c>
      <c r="M4" s="68">
        <f t="shared" ref="M4:M27" si="4">E4-D4</f>
        <v>-247</v>
      </c>
      <c r="N4" s="98">
        <f t="shared" ref="N4:N27" si="5">H4-G4</f>
        <v>0</v>
      </c>
      <c r="O4" s="57"/>
      <c r="P4" s="58"/>
      <c r="Q4" s="57"/>
    </row>
    <row r="5" spans="1:17" ht="17.25" customHeight="1">
      <c r="A5" s="40">
        <v>12</v>
      </c>
      <c r="B5" s="38" t="s">
        <v>11</v>
      </c>
      <c r="C5" s="97">
        <v>4341</v>
      </c>
      <c r="D5" s="97">
        <v>4619</v>
      </c>
      <c r="E5" s="97">
        <v>4868</v>
      </c>
      <c r="F5" s="97"/>
      <c r="G5" s="97"/>
      <c r="H5" s="97"/>
      <c r="I5" s="91">
        <f t="shared" si="0"/>
        <v>1.3403552381925248E-3</v>
      </c>
      <c r="J5" s="91">
        <f t="shared" si="1"/>
        <v>0.12140059894033632</v>
      </c>
      <c r="K5" s="53">
        <f t="shared" si="2"/>
        <v>527</v>
      </c>
      <c r="L5" s="39">
        <f t="shared" si="3"/>
        <v>-1.4492355076449236E-2</v>
      </c>
      <c r="M5" s="68">
        <f t="shared" si="4"/>
        <v>249</v>
      </c>
      <c r="N5" s="98">
        <f t="shared" si="5"/>
        <v>0</v>
      </c>
      <c r="O5" s="57"/>
      <c r="P5" s="58"/>
      <c r="Q5" s="57"/>
    </row>
    <row r="6" spans="1:17">
      <c r="A6" s="40">
        <v>13</v>
      </c>
      <c r="B6" s="38" t="s">
        <v>12</v>
      </c>
      <c r="C6" s="97">
        <v>422166</v>
      </c>
      <c r="D6" s="97">
        <v>414810</v>
      </c>
      <c r="E6" s="97">
        <v>413041</v>
      </c>
      <c r="F6" s="97"/>
      <c r="G6" s="97"/>
      <c r="H6" s="97"/>
      <c r="I6" s="91">
        <f t="shared" si="0"/>
        <v>0.11372671896842208</v>
      </c>
      <c r="J6" s="91">
        <f t="shared" si="1"/>
        <v>-2.1614720275910423E-2</v>
      </c>
      <c r="K6" s="53">
        <f t="shared" si="2"/>
        <v>-9125</v>
      </c>
      <c r="L6" s="39">
        <f t="shared" si="3"/>
        <v>0.2509349906500935</v>
      </c>
      <c r="M6" s="68">
        <f t="shared" si="4"/>
        <v>-1769</v>
      </c>
      <c r="N6" s="98">
        <f t="shared" si="5"/>
        <v>0</v>
      </c>
      <c r="O6" s="57"/>
      <c r="P6" s="58"/>
      <c r="Q6" s="57"/>
    </row>
    <row r="7" spans="1:17">
      <c r="A7" s="40">
        <v>14</v>
      </c>
      <c r="B7" s="38" t="s">
        <v>13</v>
      </c>
      <c r="C7" s="97">
        <v>493952</v>
      </c>
      <c r="D7" s="97">
        <v>520610</v>
      </c>
      <c r="E7" s="97">
        <v>525146</v>
      </c>
      <c r="F7" s="97"/>
      <c r="G7" s="97"/>
      <c r="H7" s="97"/>
      <c r="I7" s="91">
        <f t="shared" si="0"/>
        <v>0.14459371239027355</v>
      </c>
      <c r="J7" s="91">
        <f t="shared" si="1"/>
        <v>6.3151885203420577E-2</v>
      </c>
      <c r="K7" s="53">
        <f t="shared" si="2"/>
        <v>31194</v>
      </c>
      <c r="L7" s="39">
        <f t="shared" si="3"/>
        <v>-0.85782642173578261</v>
      </c>
      <c r="M7" s="68">
        <f t="shared" si="4"/>
        <v>4536</v>
      </c>
      <c r="N7" s="98">
        <f t="shared" si="5"/>
        <v>0</v>
      </c>
      <c r="O7" s="57"/>
      <c r="P7" s="58"/>
      <c r="Q7" s="57"/>
    </row>
    <row r="8" spans="1:17">
      <c r="A8" s="40">
        <v>15</v>
      </c>
      <c r="B8" s="38" t="s">
        <v>14</v>
      </c>
      <c r="C8" s="97">
        <v>61750</v>
      </c>
      <c r="D8" s="97">
        <v>59316</v>
      </c>
      <c r="E8" s="97">
        <v>59128</v>
      </c>
      <c r="F8" s="97"/>
      <c r="G8" s="97"/>
      <c r="H8" s="97"/>
      <c r="I8" s="91">
        <f t="shared" si="0"/>
        <v>1.6280304955597291E-2</v>
      </c>
      <c r="J8" s="91">
        <f t="shared" si="1"/>
        <v>-4.246153846153846E-2</v>
      </c>
      <c r="K8" s="53">
        <f t="shared" si="2"/>
        <v>-2622</v>
      </c>
      <c r="L8" s="39">
        <f t="shared" si="3"/>
        <v>7.210427895721043E-2</v>
      </c>
      <c r="M8" s="68">
        <f t="shared" si="4"/>
        <v>-188</v>
      </c>
      <c r="N8" s="98">
        <f t="shared" si="5"/>
        <v>0</v>
      </c>
      <c r="O8" s="57"/>
      <c r="P8" s="58"/>
      <c r="Q8" s="57"/>
    </row>
    <row r="9" spans="1:17">
      <c r="A9" s="40">
        <v>16</v>
      </c>
      <c r="B9" s="38" t="s">
        <v>15</v>
      </c>
      <c r="C9" s="97">
        <v>65426</v>
      </c>
      <c r="D9" s="97">
        <v>62425</v>
      </c>
      <c r="E9" s="97">
        <v>61794</v>
      </c>
      <c r="F9" s="97"/>
      <c r="G9" s="97"/>
      <c r="H9" s="97"/>
      <c r="I9" s="91">
        <f t="shared" si="0"/>
        <v>1.7014361460326394E-2</v>
      </c>
      <c r="J9" s="91">
        <f t="shared" si="1"/>
        <v>-5.5513098768073851E-2</v>
      </c>
      <c r="K9" s="53">
        <f t="shared" si="2"/>
        <v>-3632</v>
      </c>
      <c r="L9" s="39">
        <f t="shared" si="3"/>
        <v>9.9879001209987897E-2</v>
      </c>
      <c r="M9" s="68">
        <f t="shared" si="4"/>
        <v>-631</v>
      </c>
      <c r="N9" s="98">
        <f t="shared" si="5"/>
        <v>0</v>
      </c>
      <c r="O9" s="57"/>
      <c r="P9" s="58"/>
      <c r="Q9" s="57"/>
    </row>
    <row r="10" spans="1:17">
      <c r="A10" s="40">
        <v>17</v>
      </c>
      <c r="B10" s="38" t="s">
        <v>16</v>
      </c>
      <c r="C10" s="97">
        <v>55194</v>
      </c>
      <c r="D10" s="97">
        <v>56078</v>
      </c>
      <c r="E10" s="97">
        <v>56228</v>
      </c>
      <c r="F10" s="97"/>
      <c r="G10" s="97"/>
      <c r="H10" s="97"/>
      <c r="I10" s="91">
        <f t="shared" si="0"/>
        <v>1.548181888518679E-2</v>
      </c>
      <c r="J10" s="91">
        <f t="shared" si="1"/>
        <v>1.8733920353661629E-2</v>
      </c>
      <c r="K10" s="53">
        <f t="shared" si="2"/>
        <v>1034</v>
      </c>
      <c r="L10" s="39">
        <f t="shared" si="3"/>
        <v>-2.8434715652843473E-2</v>
      </c>
      <c r="M10" s="68">
        <f t="shared" si="4"/>
        <v>150</v>
      </c>
      <c r="N10" s="98">
        <f t="shared" si="5"/>
        <v>0</v>
      </c>
      <c r="O10" s="57"/>
      <c r="P10" s="58"/>
      <c r="Q10" s="57"/>
    </row>
    <row r="11" spans="1:17">
      <c r="A11" s="40">
        <v>18</v>
      </c>
      <c r="B11" s="38" t="s">
        <v>17</v>
      </c>
      <c r="C11" s="97">
        <v>53225</v>
      </c>
      <c r="D11" s="97">
        <v>49239</v>
      </c>
      <c r="E11" s="97">
        <v>49287</v>
      </c>
      <c r="F11" s="97"/>
      <c r="G11" s="97"/>
      <c r="H11" s="97"/>
      <c r="I11" s="91">
        <f t="shared" si="0"/>
        <v>1.3570683776662896E-2</v>
      </c>
      <c r="J11" s="91">
        <f t="shared" si="1"/>
        <v>-7.3987787693752929E-2</v>
      </c>
      <c r="K11" s="53">
        <f t="shared" si="2"/>
        <v>-3938</v>
      </c>
      <c r="L11" s="39">
        <f t="shared" si="3"/>
        <v>0.10829391706082939</v>
      </c>
      <c r="M11" s="68">
        <f t="shared" si="4"/>
        <v>48</v>
      </c>
      <c r="N11" s="98">
        <f t="shared" si="5"/>
        <v>0</v>
      </c>
      <c r="O11" s="57"/>
      <c r="P11" s="58"/>
      <c r="Q11" s="57"/>
    </row>
    <row r="12" spans="1:17">
      <c r="A12" s="40">
        <v>19</v>
      </c>
      <c r="B12" s="38" t="s">
        <v>18</v>
      </c>
      <c r="C12" s="97">
        <v>8620</v>
      </c>
      <c r="D12" s="97">
        <v>8946</v>
      </c>
      <c r="E12" s="97">
        <v>8926</v>
      </c>
      <c r="F12" s="97"/>
      <c r="G12" s="97"/>
      <c r="H12" s="97"/>
      <c r="I12" s="91">
        <f t="shared" si="0"/>
        <v>2.4576850567186682E-3</v>
      </c>
      <c r="J12" s="91">
        <f t="shared" si="1"/>
        <v>3.5498839907192575E-2</v>
      </c>
      <c r="K12" s="53">
        <f t="shared" si="2"/>
        <v>306</v>
      </c>
      <c r="L12" s="39">
        <f t="shared" si="3"/>
        <v>-8.4149158508414913E-3</v>
      </c>
      <c r="M12" s="68">
        <f t="shared" si="4"/>
        <v>-20</v>
      </c>
      <c r="N12" s="98">
        <f t="shared" si="5"/>
        <v>0</v>
      </c>
      <c r="O12" s="57"/>
      <c r="P12" s="58"/>
      <c r="Q12" s="57"/>
    </row>
    <row r="13" spans="1:17">
      <c r="A13" s="40">
        <v>20</v>
      </c>
      <c r="B13" s="38" t="s">
        <v>19</v>
      </c>
      <c r="C13" s="97">
        <v>79394</v>
      </c>
      <c r="D13" s="97">
        <v>80952</v>
      </c>
      <c r="E13" s="97">
        <v>80857</v>
      </c>
      <c r="F13" s="97"/>
      <c r="G13" s="97"/>
      <c r="H13" s="97"/>
      <c r="I13" s="91">
        <f t="shared" si="0"/>
        <v>2.2263168343166183E-2</v>
      </c>
      <c r="J13" s="91">
        <f t="shared" si="1"/>
        <v>1.8427085170163993E-2</v>
      </c>
      <c r="K13" s="53">
        <f t="shared" si="2"/>
        <v>1463</v>
      </c>
      <c r="L13" s="39">
        <f t="shared" si="3"/>
        <v>-4.0232097679023207E-2</v>
      </c>
      <c r="M13" s="68">
        <f t="shared" si="4"/>
        <v>-95</v>
      </c>
      <c r="N13" s="98">
        <f t="shared" si="5"/>
        <v>0</v>
      </c>
    </row>
    <row r="14" spans="1:17">
      <c r="A14" s="40">
        <v>21</v>
      </c>
      <c r="B14" s="38" t="s">
        <v>20</v>
      </c>
      <c r="C14" s="97">
        <v>22641</v>
      </c>
      <c r="D14" s="97">
        <v>25193</v>
      </c>
      <c r="E14" s="97">
        <v>25003</v>
      </c>
      <c r="F14" s="97"/>
      <c r="G14" s="97"/>
      <c r="H14" s="97"/>
      <c r="I14" s="91">
        <f t="shared" si="0"/>
        <v>6.8843266270599219E-3</v>
      </c>
      <c r="J14" s="91">
        <f t="shared" si="1"/>
        <v>0.1043240139569807</v>
      </c>
      <c r="K14" s="53">
        <f t="shared" si="2"/>
        <v>2362</v>
      </c>
      <c r="L14" s="39">
        <f t="shared" si="3"/>
        <v>-6.4954350456495433E-2</v>
      </c>
      <c r="M14" s="68">
        <f t="shared" si="4"/>
        <v>-190</v>
      </c>
      <c r="N14" s="98">
        <f t="shared" si="5"/>
        <v>0</v>
      </c>
      <c r="O14" s="57"/>
    </row>
    <row r="15" spans="1:17">
      <c r="A15" s="40">
        <v>22</v>
      </c>
      <c r="B15" s="38" t="s">
        <v>21</v>
      </c>
      <c r="C15" s="97">
        <v>208467</v>
      </c>
      <c r="D15" s="97">
        <v>205939</v>
      </c>
      <c r="E15" s="97">
        <v>204669</v>
      </c>
      <c r="F15" s="97"/>
      <c r="G15" s="97"/>
      <c r="H15" s="97"/>
      <c r="I15" s="91">
        <f t="shared" si="0"/>
        <v>5.6353567429257574E-2</v>
      </c>
      <c r="J15" s="91">
        <f t="shared" si="1"/>
        <v>-1.8218710875102535E-2</v>
      </c>
      <c r="K15" s="53">
        <f t="shared" si="2"/>
        <v>-3798</v>
      </c>
      <c r="L15" s="39">
        <f t="shared" si="3"/>
        <v>0.10444395556044439</v>
      </c>
      <c r="M15" s="68">
        <f t="shared" si="4"/>
        <v>-1270</v>
      </c>
      <c r="N15" s="98">
        <f t="shared" si="5"/>
        <v>0</v>
      </c>
      <c r="O15" s="57"/>
    </row>
    <row r="16" spans="1:17">
      <c r="A16" s="40">
        <v>23</v>
      </c>
      <c r="B16" s="38" t="s">
        <v>22</v>
      </c>
      <c r="C16" s="97">
        <v>228354</v>
      </c>
      <c r="D16" s="97">
        <v>217244</v>
      </c>
      <c r="E16" s="97">
        <v>209870</v>
      </c>
      <c r="F16" s="97"/>
      <c r="G16" s="97"/>
      <c r="H16" s="97"/>
      <c r="I16" s="91">
        <f t="shared" si="0"/>
        <v>5.7785610895535168E-2</v>
      </c>
      <c r="J16" s="91">
        <f t="shared" si="1"/>
        <v>-8.0944498454154509E-2</v>
      </c>
      <c r="K16" s="53">
        <f t="shared" si="2"/>
        <v>-18484</v>
      </c>
      <c r="L16" s="39">
        <f t="shared" si="3"/>
        <v>0.50830491695083047</v>
      </c>
      <c r="M16" s="68">
        <f t="shared" si="4"/>
        <v>-7374</v>
      </c>
      <c r="N16" s="98">
        <f t="shared" si="5"/>
        <v>0</v>
      </c>
      <c r="O16" s="57"/>
    </row>
    <row r="17" spans="1:20">
      <c r="A17" s="40">
        <v>24</v>
      </c>
      <c r="B17" s="38" t="s">
        <v>23</v>
      </c>
      <c r="C17" s="97">
        <v>168084</v>
      </c>
      <c r="D17" s="97">
        <v>163656</v>
      </c>
      <c r="E17" s="97">
        <v>162481</v>
      </c>
      <c r="F17" s="97"/>
      <c r="G17" s="97"/>
      <c r="H17" s="97"/>
      <c r="I17" s="91">
        <f t="shared" si="0"/>
        <v>4.4737522484954731E-2</v>
      </c>
      <c r="J17" s="91">
        <f t="shared" si="1"/>
        <v>-3.3334523214583182E-2</v>
      </c>
      <c r="K17" s="53">
        <f t="shared" si="2"/>
        <v>-5603</v>
      </c>
      <c r="L17" s="39">
        <f t="shared" si="3"/>
        <v>0.1540809591904081</v>
      </c>
      <c r="M17" s="68">
        <f t="shared" si="4"/>
        <v>-1175</v>
      </c>
      <c r="N17" s="98">
        <f t="shared" si="5"/>
        <v>0</v>
      </c>
      <c r="O17" s="57"/>
    </row>
    <row r="18" spans="1:20">
      <c r="A18" s="40">
        <v>25</v>
      </c>
      <c r="B18" s="38" t="s">
        <v>24</v>
      </c>
      <c r="C18" s="97">
        <v>379581</v>
      </c>
      <c r="D18" s="97">
        <v>366192</v>
      </c>
      <c r="E18" s="97">
        <v>364546</v>
      </c>
      <c r="F18" s="97"/>
      <c r="G18" s="97"/>
      <c r="H18" s="97"/>
      <c r="I18" s="91">
        <f t="shared" si="0"/>
        <v>0.10037410449098853</v>
      </c>
      <c r="J18" s="91">
        <f t="shared" si="1"/>
        <v>-3.9609464119647719E-2</v>
      </c>
      <c r="K18" s="53">
        <f t="shared" si="2"/>
        <v>-15035</v>
      </c>
      <c r="L18" s="39">
        <f t="shared" si="3"/>
        <v>0.41345836541634584</v>
      </c>
      <c r="M18" s="68">
        <f t="shared" si="4"/>
        <v>-1646</v>
      </c>
      <c r="N18" s="98">
        <f t="shared" si="5"/>
        <v>0</v>
      </c>
      <c r="O18" s="57"/>
    </row>
    <row r="19" spans="1:20">
      <c r="A19" s="40">
        <v>26</v>
      </c>
      <c r="B19" s="38" t="s">
        <v>25</v>
      </c>
      <c r="C19" s="97">
        <v>34932</v>
      </c>
      <c r="D19" s="97">
        <v>34728</v>
      </c>
      <c r="E19" s="97">
        <v>34646</v>
      </c>
      <c r="F19" s="97"/>
      <c r="G19" s="97"/>
      <c r="H19" s="97"/>
      <c r="I19" s="91">
        <f t="shared" si="0"/>
        <v>9.5394304811869807E-3</v>
      </c>
      <c r="J19" s="91">
        <f t="shared" si="1"/>
        <v>-8.1873353944807055E-3</v>
      </c>
      <c r="K19" s="53">
        <f t="shared" si="2"/>
        <v>-286</v>
      </c>
      <c r="L19" s="39">
        <f t="shared" si="3"/>
        <v>7.8649213507864923E-3</v>
      </c>
      <c r="M19" s="68">
        <f t="shared" si="4"/>
        <v>-82</v>
      </c>
      <c r="N19" s="98">
        <f t="shared" si="5"/>
        <v>0</v>
      </c>
      <c r="O19" s="57"/>
    </row>
    <row r="20" spans="1:20">
      <c r="A20" s="40">
        <v>27</v>
      </c>
      <c r="B20" s="38" t="s">
        <v>26</v>
      </c>
      <c r="C20" s="97">
        <v>145280</v>
      </c>
      <c r="D20" s="97">
        <v>147749</v>
      </c>
      <c r="E20" s="97">
        <v>145610</v>
      </c>
      <c r="F20" s="97"/>
      <c r="G20" s="97"/>
      <c r="H20" s="97"/>
      <c r="I20" s="91">
        <f t="shared" si="0"/>
        <v>4.0092260935335571E-2</v>
      </c>
      <c r="J20" s="91">
        <f t="shared" si="1"/>
        <v>2.27147577092511E-3</v>
      </c>
      <c r="K20" s="53">
        <f t="shared" si="2"/>
        <v>330</v>
      </c>
      <c r="L20" s="39">
        <f t="shared" si="3"/>
        <v>-9.0749092509074918E-3</v>
      </c>
      <c r="M20" s="68">
        <f t="shared" si="4"/>
        <v>-2139</v>
      </c>
      <c r="N20" s="98">
        <f t="shared" si="5"/>
        <v>0</v>
      </c>
      <c r="O20" s="57"/>
    </row>
    <row r="21" spans="1:20">
      <c r="A21" s="40">
        <v>28</v>
      </c>
      <c r="B21" s="38" t="s">
        <v>27</v>
      </c>
      <c r="C21" s="97">
        <v>156563</v>
      </c>
      <c r="D21" s="97">
        <v>158805</v>
      </c>
      <c r="E21" s="97">
        <v>158330</v>
      </c>
      <c r="F21" s="97"/>
      <c r="G21" s="97"/>
      <c r="H21" s="97"/>
      <c r="I21" s="91">
        <f t="shared" si="0"/>
        <v>4.3594586044170595E-2</v>
      </c>
      <c r="J21" s="91">
        <f t="shared" si="1"/>
        <v>1.1286191501184827E-2</v>
      </c>
      <c r="K21" s="53">
        <f t="shared" si="2"/>
        <v>1767</v>
      </c>
      <c r="L21" s="39">
        <f t="shared" si="3"/>
        <v>-4.8592014079859198E-2</v>
      </c>
      <c r="M21" s="68">
        <f t="shared" si="4"/>
        <v>-475</v>
      </c>
      <c r="N21" s="98">
        <f t="shared" si="5"/>
        <v>0</v>
      </c>
      <c r="O21" s="57"/>
    </row>
    <row r="22" spans="1:20">
      <c r="A22" s="40">
        <v>29</v>
      </c>
      <c r="B22" s="38" t="s">
        <v>28</v>
      </c>
      <c r="C22" s="97">
        <v>202365</v>
      </c>
      <c r="D22" s="97">
        <v>200216</v>
      </c>
      <c r="E22" s="97">
        <v>199087</v>
      </c>
      <c r="F22" s="97"/>
      <c r="G22" s="97"/>
      <c r="H22" s="97"/>
      <c r="I22" s="91">
        <f t="shared" si="0"/>
        <v>5.4816619413729499E-2</v>
      </c>
      <c r="J22" s="91">
        <f t="shared" si="1"/>
        <v>-1.6198453289847554E-2</v>
      </c>
      <c r="K22" s="53">
        <f t="shared" si="2"/>
        <v>-3278</v>
      </c>
      <c r="L22" s="39">
        <f t="shared" si="3"/>
        <v>9.014409855901441E-2</v>
      </c>
      <c r="M22" s="68">
        <f t="shared" si="4"/>
        <v>-1129</v>
      </c>
      <c r="N22" s="98">
        <f t="shared" si="5"/>
        <v>0</v>
      </c>
      <c r="O22" s="57"/>
    </row>
    <row r="23" spans="1:20">
      <c r="A23" s="40">
        <v>30</v>
      </c>
      <c r="B23" s="38" t="s">
        <v>29</v>
      </c>
      <c r="C23" s="97">
        <v>51278</v>
      </c>
      <c r="D23" s="97">
        <v>55447</v>
      </c>
      <c r="E23" s="97">
        <v>56346</v>
      </c>
      <c r="F23" s="97"/>
      <c r="G23" s="97"/>
      <c r="H23" s="97"/>
      <c r="I23" s="91">
        <f t="shared" si="0"/>
        <v>1.5514309008051768E-2</v>
      </c>
      <c r="J23" s="91">
        <f t="shared" si="1"/>
        <v>9.8833807870821799E-2</v>
      </c>
      <c r="K23" s="53">
        <f t="shared" si="2"/>
        <v>5068</v>
      </c>
      <c r="L23" s="39">
        <f t="shared" si="3"/>
        <v>-0.13936860631393685</v>
      </c>
      <c r="M23" s="68">
        <f t="shared" si="4"/>
        <v>899</v>
      </c>
      <c r="N23" s="98">
        <f t="shared" si="5"/>
        <v>0</v>
      </c>
      <c r="O23" s="57"/>
    </row>
    <row r="24" spans="1:20">
      <c r="A24" s="40">
        <v>31</v>
      </c>
      <c r="B24" s="38" t="s">
        <v>30</v>
      </c>
      <c r="C24" s="97">
        <v>161996</v>
      </c>
      <c r="D24" s="97">
        <v>152314</v>
      </c>
      <c r="E24" s="97">
        <v>151907</v>
      </c>
      <c r="F24" s="97"/>
      <c r="G24" s="97"/>
      <c r="H24" s="97"/>
      <c r="I24" s="91">
        <f t="shared" si="0"/>
        <v>4.1826077068223479E-2</v>
      </c>
      <c r="J24" s="91">
        <f t="shared" si="1"/>
        <v>-6.2279315538655275E-2</v>
      </c>
      <c r="K24" s="53">
        <f t="shared" si="2"/>
        <v>-10089</v>
      </c>
      <c r="L24" s="39">
        <f t="shared" si="3"/>
        <v>0.27744472555274446</v>
      </c>
      <c r="M24" s="68">
        <f t="shared" si="4"/>
        <v>-407</v>
      </c>
      <c r="N24" s="98">
        <f t="shared" si="5"/>
        <v>0</v>
      </c>
      <c r="O24" s="20"/>
    </row>
    <row r="25" spans="1:20">
      <c r="A25" s="40">
        <v>32</v>
      </c>
      <c r="B25" s="38" t="s">
        <v>31</v>
      </c>
      <c r="C25" s="97">
        <v>57781</v>
      </c>
      <c r="D25" s="97">
        <v>59790</v>
      </c>
      <c r="E25" s="97">
        <v>60369</v>
      </c>
      <c r="F25" s="97"/>
      <c r="G25" s="97"/>
      <c r="H25" s="97"/>
      <c r="I25" s="91">
        <f t="shared" si="0"/>
        <v>1.662200192572813E-2</v>
      </c>
      <c r="J25" s="91">
        <f t="shared" si="1"/>
        <v>4.4789809799068901E-2</v>
      </c>
      <c r="K25" s="53">
        <f t="shared" si="2"/>
        <v>2588</v>
      </c>
      <c r="L25" s="39">
        <f t="shared" si="3"/>
        <v>-7.1169288307116926E-2</v>
      </c>
      <c r="M25" s="68">
        <f t="shared" si="4"/>
        <v>579</v>
      </c>
      <c r="N25" s="98">
        <f t="shared" si="5"/>
        <v>0</v>
      </c>
      <c r="O25" s="8"/>
    </row>
    <row r="26" spans="1:20">
      <c r="A26" s="40">
        <v>33</v>
      </c>
      <c r="B26" s="38" t="s">
        <v>32</v>
      </c>
      <c r="C26" s="97">
        <v>145159</v>
      </c>
      <c r="D26" s="97">
        <v>138561</v>
      </c>
      <c r="E26" s="97">
        <v>139330</v>
      </c>
      <c r="F26" s="97"/>
      <c r="G26" s="97"/>
      <c r="H26" s="97"/>
      <c r="I26" s="91">
        <f t="shared" si="0"/>
        <v>3.8363125582860411E-2</v>
      </c>
      <c r="J26" s="91">
        <f t="shared" si="1"/>
        <v>-4.0155966905255615E-2</v>
      </c>
      <c r="K26" s="53">
        <f t="shared" si="2"/>
        <v>-5829</v>
      </c>
      <c r="L26" s="39">
        <f t="shared" si="3"/>
        <v>0.16029589704102959</v>
      </c>
      <c r="M26" s="68">
        <f t="shared" si="4"/>
        <v>769</v>
      </c>
      <c r="N26" s="98">
        <f t="shared" si="5"/>
        <v>0</v>
      </c>
      <c r="O26" s="8"/>
    </row>
    <row r="27" spans="1:20" s="109" customFormat="1">
      <c r="A27" s="186" t="s">
        <v>254</v>
      </c>
      <c r="B27" s="186"/>
      <c r="C27" s="64">
        <v>3668237</v>
      </c>
      <c r="D27" s="64">
        <v>3644544</v>
      </c>
      <c r="E27" s="64">
        <v>3631873</v>
      </c>
      <c r="F27" s="64"/>
      <c r="G27" s="64"/>
      <c r="H27" s="64"/>
      <c r="I27" s="100">
        <f t="shared" si="0"/>
        <v>1</v>
      </c>
      <c r="J27" s="100">
        <f t="shared" si="1"/>
        <v>-9.9132089884050572E-3</v>
      </c>
      <c r="K27" s="97">
        <f t="shared" si="2"/>
        <v>-36364</v>
      </c>
      <c r="L27" s="101">
        <f t="shared" si="3"/>
        <v>1</v>
      </c>
      <c r="M27" s="97">
        <f t="shared" si="4"/>
        <v>-12671</v>
      </c>
      <c r="N27" s="98">
        <f t="shared" si="5"/>
        <v>0</v>
      </c>
      <c r="O27" s="57"/>
      <c r="P27" s="110"/>
      <c r="Q27" s="110"/>
      <c r="R27" s="110"/>
      <c r="S27" s="110"/>
      <c r="T27" s="110"/>
    </row>
    <row r="28" spans="1:20">
      <c r="I28" s="57"/>
      <c r="K28" s="16"/>
      <c r="L28" s="15"/>
      <c r="N28" s="8"/>
      <c r="O28" s="8"/>
    </row>
    <row r="29" spans="1:20">
      <c r="C29" s="123"/>
      <c r="D29" s="108"/>
      <c r="E29" s="123"/>
      <c r="F29" s="127"/>
      <c r="G29" s="127"/>
      <c r="H29" s="127"/>
      <c r="N29" s="8"/>
      <c r="O29" s="8"/>
    </row>
    <row r="30" spans="1:20">
      <c r="E30" s="158"/>
      <c r="F30" s="158"/>
      <c r="N30" s="8"/>
      <c r="O30" s="8"/>
    </row>
    <row r="31" spans="1:20">
      <c r="B31" s="7"/>
      <c r="N31" s="8"/>
    </row>
    <row r="32" spans="1:20">
      <c r="B32" s="7"/>
      <c r="N32" s="8"/>
    </row>
    <row r="33" spans="2:14">
      <c r="B33" s="7"/>
      <c r="N33" s="8"/>
    </row>
    <row r="34" spans="2:14">
      <c r="B34" s="56"/>
      <c r="N34" s="8"/>
    </row>
    <row r="35" spans="2:14">
      <c r="B35" s="7"/>
      <c r="N35" s="8"/>
    </row>
    <row r="36" spans="2:14">
      <c r="B36" s="7"/>
      <c r="N36" s="8"/>
    </row>
    <row r="37" spans="2:14">
      <c r="B37" s="7"/>
      <c r="N37" s="7"/>
    </row>
    <row r="38" spans="2:14">
      <c r="N38" s="7"/>
    </row>
    <row r="39" spans="2:14">
      <c r="N39" s="7"/>
    </row>
    <row r="40" spans="2:14">
      <c r="N40" s="7"/>
    </row>
    <row r="41" spans="2:14">
      <c r="N41" s="7"/>
    </row>
    <row r="42" spans="2:14">
      <c r="N42" s="7"/>
    </row>
    <row r="43" spans="2:14">
      <c r="N43" s="7"/>
    </row>
    <row r="44" spans="2:14">
      <c r="N44" s="7"/>
    </row>
    <row r="45" spans="2:14">
      <c r="N45" s="7"/>
    </row>
    <row r="46" spans="2:14">
      <c r="N46" s="7"/>
    </row>
    <row r="47" spans="2:14">
      <c r="N47" s="7"/>
    </row>
    <row r="48" spans="2:14">
      <c r="N48" s="7"/>
    </row>
    <row r="49" spans="14:14">
      <c r="N49" s="7"/>
    </row>
    <row r="50" spans="14:14">
      <c r="N50" s="7"/>
    </row>
    <row r="51" spans="14:14">
      <c r="N51" s="7"/>
    </row>
    <row r="52" spans="14:14">
      <c r="N52" s="7"/>
    </row>
    <row r="53" spans="14:14">
      <c r="N53" s="7"/>
    </row>
    <row r="54" spans="14:14">
      <c r="N54" s="7"/>
    </row>
    <row r="55" spans="14:14">
      <c r="N55" s="7"/>
    </row>
    <row r="56" spans="14:14">
      <c r="N56" s="7"/>
    </row>
    <row r="57" spans="14:14">
      <c r="N57" s="7"/>
    </row>
    <row r="58" spans="14:14">
      <c r="N58" s="7"/>
    </row>
    <row r="59" spans="14:14">
      <c r="N59" s="7"/>
    </row>
    <row r="60" spans="14:14">
      <c r="N60" s="7"/>
    </row>
    <row r="61" spans="14:14">
      <c r="N61" s="7"/>
    </row>
    <row r="62" spans="14:14">
      <c r="N62" s="7"/>
    </row>
    <row r="63" spans="14:14">
      <c r="N63" s="7"/>
    </row>
    <row r="64" spans="14:14">
      <c r="N64" s="7"/>
    </row>
    <row r="65" spans="14:14">
      <c r="N65" s="7"/>
    </row>
    <row r="66" spans="14:14">
      <c r="N66" s="7"/>
    </row>
    <row r="67" spans="14:14">
      <c r="N67" s="7"/>
    </row>
    <row r="68" spans="14:14">
      <c r="N68" s="7"/>
    </row>
    <row r="69" spans="14:14">
      <c r="N69" s="7"/>
    </row>
    <row r="70" spans="14:14">
      <c r="N70" s="7"/>
    </row>
    <row r="71" spans="14:14">
      <c r="N71" s="7"/>
    </row>
    <row r="72" spans="14:14">
      <c r="N72" s="7"/>
    </row>
    <row r="73" spans="14:14">
      <c r="N73" s="7"/>
    </row>
    <row r="74" spans="14:14">
      <c r="N74" s="7"/>
    </row>
    <row r="75" spans="14:14">
      <c r="N75" s="7"/>
    </row>
    <row r="76" spans="14:14">
      <c r="N76" s="7"/>
    </row>
    <row r="77" spans="14:14">
      <c r="N77" s="7"/>
    </row>
    <row r="78" spans="14:14">
      <c r="N78" s="7"/>
    </row>
    <row r="79" spans="14:14">
      <c r="N79" s="7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zoomScale="80" zoomScaleNormal="80" workbookViewId="0">
      <pane ySplit="2" topLeftCell="A75" activePane="bottomLeft" state="frozen"/>
      <selection activeCell="W1" sqref="W1"/>
      <selection pane="bottomLeft" activeCell="P8" sqref="P8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3" width="29.7109375" style="5" customWidth="1"/>
    <col min="14" max="14" width="25.42578125" style="5" customWidth="1"/>
    <col min="15" max="16384" width="9.140625" style="5"/>
  </cols>
  <sheetData>
    <row r="1" spans="1:15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5" ht="45">
      <c r="A2" s="93" t="s">
        <v>91</v>
      </c>
      <c r="B2" s="93" t="s">
        <v>174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92" t="s">
        <v>307</v>
      </c>
      <c r="J2" s="92" t="s">
        <v>311</v>
      </c>
      <c r="K2" s="92" t="s">
        <v>312</v>
      </c>
      <c r="L2" s="92" t="s">
        <v>317</v>
      </c>
      <c r="M2" s="121" t="s">
        <v>316</v>
      </c>
      <c r="N2" s="160" t="s">
        <v>315</v>
      </c>
    </row>
    <row r="3" spans="1:15">
      <c r="A3" s="41">
        <v>1</v>
      </c>
      <c r="B3" s="103" t="s">
        <v>92</v>
      </c>
      <c r="C3" s="98">
        <v>314083</v>
      </c>
      <c r="D3" s="98">
        <v>307920</v>
      </c>
      <c r="E3" s="98">
        <v>306720</v>
      </c>
      <c r="F3" s="98"/>
      <c r="G3" s="97"/>
      <c r="H3" s="98"/>
      <c r="I3" s="100">
        <f t="shared" ref="I3:I66" si="0">E3/$E$84</f>
        <v>2.1555719694121303E-2</v>
      </c>
      <c r="J3" s="100">
        <f t="shared" ref="J3:J66" si="1">(E3-C3)/C3</f>
        <v>-2.3442847909628983E-2</v>
      </c>
      <c r="K3" s="97">
        <f t="shared" ref="K3:K66" si="2">E3-C3</f>
        <v>-7363</v>
      </c>
      <c r="L3" s="101">
        <f>K3/$K$84</f>
        <v>2.961226155956034E-2</v>
      </c>
      <c r="M3" s="98">
        <f t="shared" ref="M3:M66" si="3">E3-D3</f>
        <v>-1200</v>
      </c>
      <c r="N3" s="98">
        <f>H3-G3</f>
        <v>0</v>
      </c>
      <c r="O3" s="8"/>
    </row>
    <row r="4" spans="1:15">
      <c r="A4" s="41">
        <v>2</v>
      </c>
      <c r="B4" s="103" t="s">
        <v>93</v>
      </c>
      <c r="C4" s="98">
        <v>54586</v>
      </c>
      <c r="D4" s="98">
        <v>56942</v>
      </c>
      <c r="E4" s="98">
        <v>54589</v>
      </c>
      <c r="F4" s="98"/>
      <c r="G4" s="97"/>
      <c r="H4" s="98"/>
      <c r="I4" s="100">
        <f t="shared" si="0"/>
        <v>3.836414913870591E-3</v>
      </c>
      <c r="J4" s="100">
        <f t="shared" si="1"/>
        <v>5.4959147034038035E-5</v>
      </c>
      <c r="K4" s="97">
        <f t="shared" si="2"/>
        <v>3</v>
      </c>
      <c r="L4" s="101">
        <f t="shared" ref="L4:L67" si="4">K4/$K$84</f>
        <v>-1.2065297389471822E-5</v>
      </c>
      <c r="M4" s="98">
        <f t="shared" si="3"/>
        <v>-2353</v>
      </c>
      <c r="N4" s="98">
        <f t="shared" ref="N4:N67" si="5">H4-G4</f>
        <v>0</v>
      </c>
      <c r="O4" s="8"/>
    </row>
    <row r="5" spans="1:15">
      <c r="A5" s="41">
        <v>3</v>
      </c>
      <c r="B5" s="103" t="s">
        <v>94</v>
      </c>
      <c r="C5" s="98">
        <v>93668</v>
      </c>
      <c r="D5" s="98">
        <v>92370</v>
      </c>
      <c r="E5" s="98">
        <v>90467</v>
      </c>
      <c r="F5" s="98"/>
      <c r="G5" s="97"/>
      <c r="H5" s="98"/>
      <c r="I5" s="100">
        <f t="shared" si="0"/>
        <v>6.3578550259783245E-3</v>
      </c>
      <c r="J5" s="100">
        <f t="shared" si="1"/>
        <v>-3.4173890763120808E-2</v>
      </c>
      <c r="K5" s="97">
        <f t="shared" si="2"/>
        <v>-3201</v>
      </c>
      <c r="L5" s="101">
        <f t="shared" si="4"/>
        <v>1.2873672314566433E-2</v>
      </c>
      <c r="M5" s="98">
        <f t="shared" si="3"/>
        <v>-1903</v>
      </c>
      <c r="N5" s="98">
        <f t="shared" si="5"/>
        <v>0</v>
      </c>
      <c r="O5" s="8"/>
    </row>
    <row r="6" spans="1:15">
      <c r="A6" s="41">
        <v>4</v>
      </c>
      <c r="B6" s="103" t="s">
        <v>95</v>
      </c>
      <c r="C6" s="98">
        <v>27641</v>
      </c>
      <c r="D6" s="98">
        <v>33426</v>
      </c>
      <c r="E6" s="98">
        <v>29872</v>
      </c>
      <c r="F6" s="98"/>
      <c r="G6" s="97"/>
      <c r="H6" s="98"/>
      <c r="I6" s="100">
        <f t="shared" si="0"/>
        <v>2.0993494349986681E-3</v>
      </c>
      <c r="J6" s="100">
        <f t="shared" si="1"/>
        <v>8.0713432943815347E-2</v>
      </c>
      <c r="K6" s="97">
        <f t="shared" si="2"/>
        <v>2231</v>
      </c>
      <c r="L6" s="101">
        <f t="shared" si="4"/>
        <v>-8.9725594919705439E-3</v>
      </c>
      <c r="M6" s="98">
        <f t="shared" si="3"/>
        <v>-3554</v>
      </c>
      <c r="N6" s="98">
        <f t="shared" si="5"/>
        <v>0</v>
      </c>
      <c r="O6" s="8"/>
    </row>
    <row r="7" spans="1:15">
      <c r="A7" s="41">
        <v>5</v>
      </c>
      <c r="B7" s="103" t="s">
        <v>96</v>
      </c>
      <c r="C7" s="98">
        <v>42194</v>
      </c>
      <c r="D7" s="98">
        <v>41640</v>
      </c>
      <c r="E7" s="98">
        <v>40479</v>
      </c>
      <c r="F7" s="98"/>
      <c r="G7" s="97"/>
      <c r="H7" s="98"/>
      <c r="I7" s="100">
        <f t="shared" si="0"/>
        <v>2.8447899631531565E-3</v>
      </c>
      <c r="J7" s="100">
        <f t="shared" si="1"/>
        <v>-4.0645589420296724E-2</v>
      </c>
      <c r="K7" s="97">
        <f t="shared" si="2"/>
        <v>-1715</v>
      </c>
      <c r="L7" s="101">
        <f t="shared" si="4"/>
        <v>6.897328340981391E-3</v>
      </c>
      <c r="M7" s="98">
        <f t="shared" si="3"/>
        <v>-1161</v>
      </c>
      <c r="N7" s="98">
        <f t="shared" si="5"/>
        <v>0</v>
      </c>
      <c r="O7" s="8"/>
    </row>
    <row r="8" spans="1:15">
      <c r="A8" s="41">
        <v>6</v>
      </c>
      <c r="B8" s="103" t="s">
        <v>97</v>
      </c>
      <c r="C8" s="98">
        <v>1143615</v>
      </c>
      <c r="D8" s="98">
        <v>1141896</v>
      </c>
      <c r="E8" s="98">
        <v>1124799</v>
      </c>
      <c r="F8" s="98"/>
      <c r="G8" s="97"/>
      <c r="H8" s="98"/>
      <c r="I8" s="100">
        <f t="shared" si="0"/>
        <v>7.9048813107159444E-2</v>
      </c>
      <c r="J8" s="100">
        <f t="shared" si="1"/>
        <v>-1.6453089544995476E-2</v>
      </c>
      <c r="K8" s="97">
        <f t="shared" si="2"/>
        <v>-18816</v>
      </c>
      <c r="L8" s="101">
        <f t="shared" si="4"/>
        <v>7.5673545226767266E-2</v>
      </c>
      <c r="M8" s="98">
        <f t="shared" si="3"/>
        <v>-17097</v>
      </c>
      <c r="N8" s="98">
        <f t="shared" si="5"/>
        <v>0</v>
      </c>
      <c r="O8" s="8"/>
    </row>
    <row r="9" spans="1:15">
      <c r="A9" s="41">
        <v>7</v>
      </c>
      <c r="B9" s="103" t="s">
        <v>98</v>
      </c>
      <c r="C9" s="98">
        <v>464007</v>
      </c>
      <c r="D9" s="98">
        <v>517327</v>
      </c>
      <c r="E9" s="98">
        <v>482716</v>
      </c>
      <c r="F9" s="98"/>
      <c r="G9" s="97"/>
      <c r="H9" s="98"/>
      <c r="I9" s="100">
        <f t="shared" si="0"/>
        <v>3.3924396152410857E-2</v>
      </c>
      <c r="J9" s="100">
        <f t="shared" si="1"/>
        <v>4.0320512406062839E-2</v>
      </c>
      <c r="K9" s="97">
        <f t="shared" si="2"/>
        <v>18709</v>
      </c>
      <c r="L9" s="101">
        <f t="shared" si="4"/>
        <v>-7.5243216286542763E-2</v>
      </c>
      <c r="M9" s="98">
        <f t="shared" si="3"/>
        <v>-34611</v>
      </c>
      <c r="N9" s="98">
        <f t="shared" si="5"/>
        <v>0</v>
      </c>
      <c r="O9" s="8"/>
    </row>
    <row r="10" spans="1:15">
      <c r="A10" s="41">
        <v>8</v>
      </c>
      <c r="B10" s="103" t="s">
        <v>99</v>
      </c>
      <c r="C10" s="98">
        <v>25567</v>
      </c>
      <c r="D10" s="98">
        <v>26299</v>
      </c>
      <c r="E10" s="98">
        <v>25162</v>
      </c>
      <c r="F10" s="98"/>
      <c r="G10" s="97"/>
      <c r="H10" s="98"/>
      <c r="I10" s="100">
        <f t="shared" si="0"/>
        <v>1.7683392636394111E-3</v>
      </c>
      <c r="J10" s="100">
        <f t="shared" si="1"/>
        <v>-1.5840732193843625E-2</v>
      </c>
      <c r="K10" s="97">
        <f t="shared" si="2"/>
        <v>-405</v>
      </c>
      <c r="L10" s="101">
        <f t="shared" si="4"/>
        <v>1.6288151475786958E-3</v>
      </c>
      <c r="M10" s="98">
        <f t="shared" si="3"/>
        <v>-1137</v>
      </c>
      <c r="N10" s="98">
        <f t="shared" si="5"/>
        <v>0</v>
      </c>
      <c r="O10" s="8"/>
    </row>
    <row r="11" spans="1:15">
      <c r="A11" s="41">
        <v>9</v>
      </c>
      <c r="B11" s="103" t="s">
        <v>100</v>
      </c>
      <c r="C11" s="98">
        <v>165092</v>
      </c>
      <c r="D11" s="98">
        <v>155173</v>
      </c>
      <c r="E11" s="98">
        <v>151643</v>
      </c>
      <c r="F11" s="98"/>
      <c r="G11" s="97"/>
      <c r="H11" s="98"/>
      <c r="I11" s="100">
        <f t="shared" si="0"/>
        <v>1.0657192232575758E-2</v>
      </c>
      <c r="J11" s="100">
        <f t="shared" si="1"/>
        <v>-8.1463668742277034E-2</v>
      </c>
      <c r="K11" s="97">
        <f t="shared" si="2"/>
        <v>-13449</v>
      </c>
      <c r="L11" s="101">
        <f t="shared" si="4"/>
        <v>5.4088728197002174E-2</v>
      </c>
      <c r="M11" s="98">
        <f t="shared" si="3"/>
        <v>-3530</v>
      </c>
      <c r="N11" s="98">
        <f t="shared" si="5"/>
        <v>0</v>
      </c>
      <c r="O11" s="8"/>
    </row>
    <row r="12" spans="1:15">
      <c r="A12" s="41">
        <v>10</v>
      </c>
      <c r="B12" s="103" t="s">
        <v>101</v>
      </c>
      <c r="C12" s="98">
        <v>175985</v>
      </c>
      <c r="D12" s="98">
        <v>179330</v>
      </c>
      <c r="E12" s="98">
        <v>176754</v>
      </c>
      <c r="F12" s="98"/>
      <c r="G12" s="97"/>
      <c r="H12" s="98"/>
      <c r="I12" s="100">
        <f t="shared" si="0"/>
        <v>1.2421947309646311E-2</v>
      </c>
      <c r="J12" s="100">
        <f t="shared" si="1"/>
        <v>4.3696905986305651E-3</v>
      </c>
      <c r="K12" s="97">
        <f t="shared" si="2"/>
        <v>769</v>
      </c>
      <c r="L12" s="101">
        <f t="shared" si="4"/>
        <v>-3.0927378975012768E-3</v>
      </c>
      <c r="M12" s="98">
        <f t="shared" si="3"/>
        <v>-2576</v>
      </c>
      <c r="N12" s="98">
        <f t="shared" si="5"/>
        <v>0</v>
      </c>
      <c r="O12" s="8"/>
    </row>
    <row r="13" spans="1:15">
      <c r="A13" s="41">
        <v>11</v>
      </c>
      <c r="B13" s="103" t="s">
        <v>102</v>
      </c>
      <c r="C13" s="98">
        <v>45702</v>
      </c>
      <c r="D13" s="98">
        <v>46109</v>
      </c>
      <c r="E13" s="98">
        <v>45271</v>
      </c>
      <c r="F13" s="98"/>
      <c r="G13" s="97"/>
      <c r="H13" s="98"/>
      <c r="I13" s="100">
        <f t="shared" si="0"/>
        <v>3.1815629442897933E-3</v>
      </c>
      <c r="J13" s="100">
        <f t="shared" si="1"/>
        <v>-9.4306594897378675E-3</v>
      </c>
      <c r="K13" s="97">
        <f t="shared" si="2"/>
        <v>-431</v>
      </c>
      <c r="L13" s="101">
        <f t="shared" si="4"/>
        <v>1.7333810582874517E-3</v>
      </c>
      <c r="M13" s="98">
        <f t="shared" si="3"/>
        <v>-838</v>
      </c>
      <c r="N13" s="98">
        <f t="shared" si="5"/>
        <v>0</v>
      </c>
      <c r="O13" s="8"/>
    </row>
    <row r="14" spans="1:15">
      <c r="A14" s="41">
        <v>12</v>
      </c>
      <c r="B14" s="103" t="s">
        <v>103</v>
      </c>
      <c r="C14" s="98">
        <v>28051</v>
      </c>
      <c r="D14" s="98">
        <v>31312</v>
      </c>
      <c r="E14" s="98">
        <v>27843</v>
      </c>
      <c r="F14" s="98"/>
      <c r="G14" s="97"/>
      <c r="H14" s="98"/>
      <c r="I14" s="100">
        <f t="shared" si="0"/>
        <v>1.9567550320925254E-3</v>
      </c>
      <c r="J14" s="100">
        <f t="shared" si="1"/>
        <v>-7.4150654165626891E-3</v>
      </c>
      <c r="K14" s="97">
        <f t="shared" si="2"/>
        <v>-208</v>
      </c>
      <c r="L14" s="101">
        <f t="shared" si="4"/>
        <v>8.3652728567004632E-4</v>
      </c>
      <c r="M14" s="98">
        <f t="shared" si="3"/>
        <v>-3469</v>
      </c>
      <c r="N14" s="98">
        <f t="shared" si="5"/>
        <v>0</v>
      </c>
      <c r="O14" s="8"/>
    </row>
    <row r="15" spans="1:15">
      <c r="A15" s="41">
        <v>13</v>
      </c>
      <c r="B15" s="103" t="s">
        <v>104</v>
      </c>
      <c r="C15" s="98">
        <v>26652</v>
      </c>
      <c r="D15" s="98">
        <v>31784</v>
      </c>
      <c r="E15" s="98">
        <v>28998</v>
      </c>
      <c r="F15" s="98"/>
      <c r="G15" s="97"/>
      <c r="H15" s="98"/>
      <c r="I15" s="100">
        <f t="shared" si="0"/>
        <v>2.0379263161519612E-3</v>
      </c>
      <c r="J15" s="100">
        <f t="shared" si="1"/>
        <v>8.8023412877082402E-2</v>
      </c>
      <c r="K15" s="97">
        <f t="shared" si="2"/>
        <v>2346</v>
      </c>
      <c r="L15" s="101">
        <f t="shared" si="4"/>
        <v>-9.4350625585669645E-3</v>
      </c>
      <c r="M15" s="98">
        <f t="shared" si="3"/>
        <v>-2786</v>
      </c>
      <c r="N15" s="98">
        <f t="shared" si="5"/>
        <v>0</v>
      </c>
      <c r="O15" s="8"/>
    </row>
    <row r="16" spans="1:15">
      <c r="A16" s="41">
        <v>14</v>
      </c>
      <c r="B16" s="103" t="s">
        <v>105</v>
      </c>
      <c r="C16" s="98">
        <v>59154</v>
      </c>
      <c r="D16" s="98">
        <v>59036</v>
      </c>
      <c r="E16" s="98">
        <v>58555</v>
      </c>
      <c r="F16" s="98"/>
      <c r="G16" s="97"/>
      <c r="H16" s="98"/>
      <c r="I16" s="100">
        <f t="shared" si="0"/>
        <v>4.1151381282253287E-3</v>
      </c>
      <c r="J16" s="100">
        <f t="shared" si="1"/>
        <v>-1.0126111505561754E-2</v>
      </c>
      <c r="K16" s="97">
        <f t="shared" si="2"/>
        <v>-599</v>
      </c>
      <c r="L16" s="101">
        <f t="shared" si="4"/>
        <v>2.4090377120978739E-3</v>
      </c>
      <c r="M16" s="98">
        <f t="shared" si="3"/>
        <v>-481</v>
      </c>
      <c r="N16" s="98">
        <f t="shared" si="5"/>
        <v>0</v>
      </c>
      <c r="O16" s="8"/>
    </row>
    <row r="17" spans="1:15">
      <c r="A17" s="41">
        <v>15</v>
      </c>
      <c r="B17" s="103" t="s">
        <v>106</v>
      </c>
      <c r="C17" s="98">
        <v>37602</v>
      </c>
      <c r="D17" s="98">
        <v>35283</v>
      </c>
      <c r="E17" s="98">
        <v>34796</v>
      </c>
      <c r="F17" s="98"/>
      <c r="G17" s="97"/>
      <c r="H17" s="98"/>
      <c r="I17" s="100">
        <f t="shared" si="0"/>
        <v>2.4453991343135265E-3</v>
      </c>
      <c r="J17" s="100">
        <f t="shared" si="1"/>
        <v>-7.4623690229243131E-2</v>
      </c>
      <c r="K17" s="97">
        <f t="shared" si="2"/>
        <v>-2806</v>
      </c>
      <c r="L17" s="101">
        <f t="shared" si="4"/>
        <v>1.1285074824952643E-2</v>
      </c>
      <c r="M17" s="98">
        <f t="shared" si="3"/>
        <v>-487</v>
      </c>
      <c r="N17" s="98">
        <f t="shared" si="5"/>
        <v>0</v>
      </c>
      <c r="O17" s="8"/>
    </row>
    <row r="18" spans="1:15">
      <c r="A18" s="41">
        <v>16</v>
      </c>
      <c r="B18" s="103" t="s">
        <v>107</v>
      </c>
      <c r="C18" s="98">
        <v>698767</v>
      </c>
      <c r="D18" s="98">
        <v>689118</v>
      </c>
      <c r="E18" s="98">
        <v>685781</v>
      </c>
      <c r="F18" s="98"/>
      <c r="G18" s="97"/>
      <c r="H18" s="98"/>
      <c r="I18" s="100">
        <f t="shared" si="0"/>
        <v>4.8195432340747912E-2</v>
      </c>
      <c r="J18" s="100">
        <f t="shared" si="1"/>
        <v>-1.8584163247548895E-2</v>
      </c>
      <c r="K18" s="97">
        <f t="shared" si="2"/>
        <v>-12986</v>
      </c>
      <c r="L18" s="101">
        <f t="shared" si="4"/>
        <v>5.2226650633227026E-2</v>
      </c>
      <c r="M18" s="98">
        <f t="shared" si="3"/>
        <v>-3337</v>
      </c>
      <c r="N18" s="98">
        <f t="shared" si="5"/>
        <v>0</v>
      </c>
    </row>
    <row r="19" spans="1:15">
      <c r="A19" s="41">
        <v>17</v>
      </c>
      <c r="B19" s="103" t="s">
        <v>108</v>
      </c>
      <c r="C19" s="98">
        <v>87107</v>
      </c>
      <c r="D19" s="98">
        <v>86196</v>
      </c>
      <c r="E19" s="98">
        <v>83504</v>
      </c>
      <c r="F19" s="98"/>
      <c r="G19" s="97"/>
      <c r="H19" s="98"/>
      <c r="I19" s="100">
        <f t="shared" si="0"/>
        <v>5.8685081420771553E-3</v>
      </c>
      <c r="J19" s="100">
        <f t="shared" si="1"/>
        <v>-4.1362921464405844E-2</v>
      </c>
      <c r="K19" s="97">
        <f t="shared" si="2"/>
        <v>-3603</v>
      </c>
      <c r="L19" s="101">
        <f t="shared" si="4"/>
        <v>1.4490422164755658E-2</v>
      </c>
      <c r="M19" s="98">
        <f t="shared" si="3"/>
        <v>-2692</v>
      </c>
      <c r="N19" s="98">
        <f t="shared" si="5"/>
        <v>0</v>
      </c>
    </row>
    <row r="20" spans="1:15">
      <c r="A20" s="41">
        <v>18</v>
      </c>
      <c r="B20" s="103" t="s">
        <v>109</v>
      </c>
      <c r="C20" s="98">
        <v>26926</v>
      </c>
      <c r="D20" s="98">
        <v>27557</v>
      </c>
      <c r="E20" s="98">
        <v>26582</v>
      </c>
      <c r="F20" s="98"/>
      <c r="G20" s="97"/>
      <c r="H20" s="98"/>
      <c r="I20" s="100">
        <f t="shared" si="0"/>
        <v>1.868134262223306E-3</v>
      </c>
      <c r="J20" s="100">
        <f t="shared" si="1"/>
        <v>-1.2775755775087277E-2</v>
      </c>
      <c r="K20" s="97">
        <f t="shared" si="2"/>
        <v>-344</v>
      </c>
      <c r="L20" s="101">
        <f t="shared" si="4"/>
        <v>1.3834874339927689E-3</v>
      </c>
      <c r="M20" s="98">
        <f t="shared" si="3"/>
        <v>-975</v>
      </c>
      <c r="N20" s="98">
        <f t="shared" si="5"/>
        <v>0</v>
      </c>
    </row>
    <row r="21" spans="1:15">
      <c r="A21" s="41">
        <v>19</v>
      </c>
      <c r="B21" s="103" t="s">
        <v>110</v>
      </c>
      <c r="C21" s="98">
        <v>60857</v>
      </c>
      <c r="D21" s="98">
        <v>60042</v>
      </c>
      <c r="E21" s="98">
        <v>57803</v>
      </c>
      <c r="F21" s="98"/>
      <c r="G21" s="97"/>
      <c r="H21" s="98"/>
      <c r="I21" s="100">
        <f t="shared" si="0"/>
        <v>4.0622889458766746E-3</v>
      </c>
      <c r="J21" s="100">
        <f t="shared" si="1"/>
        <v>-5.0183216392526743E-2</v>
      </c>
      <c r="K21" s="97">
        <f t="shared" si="2"/>
        <v>-3054</v>
      </c>
      <c r="L21" s="101">
        <f t="shared" si="4"/>
        <v>1.2282472742482314E-2</v>
      </c>
      <c r="M21" s="98">
        <f t="shared" si="3"/>
        <v>-2239</v>
      </c>
      <c r="N21" s="98">
        <f t="shared" si="5"/>
        <v>0</v>
      </c>
    </row>
    <row r="22" spans="1:15">
      <c r="A22" s="41">
        <v>20</v>
      </c>
      <c r="B22" s="103" t="s">
        <v>111</v>
      </c>
      <c r="C22" s="98">
        <v>199749</v>
      </c>
      <c r="D22" s="98">
        <v>190928</v>
      </c>
      <c r="E22" s="98">
        <v>188845</v>
      </c>
      <c r="F22" s="98"/>
      <c r="G22" s="97"/>
      <c r="H22" s="98"/>
      <c r="I22" s="100">
        <f t="shared" si="0"/>
        <v>1.3271680639137771E-2</v>
      </c>
      <c r="J22" s="100">
        <f t="shared" si="1"/>
        <v>-5.4588508578265721E-2</v>
      </c>
      <c r="K22" s="97">
        <f t="shared" si="2"/>
        <v>-10904</v>
      </c>
      <c r="L22" s="101">
        <f t="shared" si="4"/>
        <v>4.3853334244933581E-2</v>
      </c>
      <c r="M22" s="98">
        <f t="shared" si="3"/>
        <v>-2083</v>
      </c>
      <c r="N22" s="98">
        <f t="shared" si="5"/>
        <v>0</v>
      </c>
    </row>
    <row r="23" spans="1:15">
      <c r="A23" s="41">
        <v>21</v>
      </c>
      <c r="B23" s="103" t="s">
        <v>112</v>
      </c>
      <c r="C23" s="98">
        <v>149254</v>
      </c>
      <c r="D23" s="98">
        <v>155213</v>
      </c>
      <c r="E23" s="98">
        <v>154886</v>
      </c>
      <c r="F23" s="98"/>
      <c r="G23" s="97"/>
      <c r="H23" s="98"/>
      <c r="I23" s="100">
        <f t="shared" si="0"/>
        <v>1.0885104331454329E-2</v>
      </c>
      <c r="J23" s="100">
        <f t="shared" si="1"/>
        <v>3.773433207820226E-2</v>
      </c>
      <c r="K23" s="97">
        <f t="shared" si="2"/>
        <v>5632</v>
      </c>
      <c r="L23" s="101">
        <f t="shared" si="4"/>
        <v>-2.2650584965835101E-2</v>
      </c>
      <c r="M23" s="98">
        <f t="shared" si="3"/>
        <v>-327</v>
      </c>
      <c r="N23" s="98">
        <f t="shared" si="5"/>
        <v>0</v>
      </c>
    </row>
    <row r="24" spans="1:15">
      <c r="A24" s="41">
        <v>22</v>
      </c>
      <c r="B24" s="103" t="s">
        <v>113</v>
      </c>
      <c r="C24" s="98">
        <v>60178</v>
      </c>
      <c r="D24" s="98">
        <v>62007</v>
      </c>
      <c r="E24" s="98">
        <v>61348</v>
      </c>
      <c r="F24" s="98"/>
      <c r="G24" s="97"/>
      <c r="H24" s="98"/>
      <c r="I24" s="100">
        <f t="shared" si="0"/>
        <v>4.3114250514963278E-3</v>
      </c>
      <c r="J24" s="100">
        <f t="shared" si="1"/>
        <v>1.9442321114028382E-2</v>
      </c>
      <c r="K24" s="97">
        <f t="shared" si="2"/>
        <v>1170</v>
      </c>
      <c r="L24" s="101">
        <f t="shared" si="4"/>
        <v>-4.7054659818940104E-3</v>
      </c>
      <c r="M24" s="98">
        <f t="shared" si="3"/>
        <v>-659</v>
      </c>
      <c r="N24" s="98">
        <f t="shared" si="5"/>
        <v>0</v>
      </c>
    </row>
    <row r="25" spans="1:15">
      <c r="A25" s="41">
        <v>23</v>
      </c>
      <c r="B25" s="103" t="s">
        <v>114</v>
      </c>
      <c r="C25" s="98">
        <v>70923</v>
      </c>
      <c r="D25" s="98">
        <v>70495</v>
      </c>
      <c r="E25" s="98">
        <v>67979</v>
      </c>
      <c r="F25" s="98"/>
      <c r="G25" s="97"/>
      <c r="H25" s="98"/>
      <c r="I25" s="100">
        <f t="shared" si="0"/>
        <v>4.7774395836159105E-3</v>
      </c>
      <c r="J25" s="100">
        <f t="shared" si="1"/>
        <v>-4.1509806409768341E-2</v>
      </c>
      <c r="K25" s="97">
        <f t="shared" si="2"/>
        <v>-2944</v>
      </c>
      <c r="L25" s="101">
        <f t="shared" si="4"/>
        <v>1.1840078504868347E-2</v>
      </c>
      <c r="M25" s="98">
        <f t="shared" si="3"/>
        <v>-2516</v>
      </c>
      <c r="N25" s="98">
        <f t="shared" si="5"/>
        <v>0</v>
      </c>
    </row>
    <row r="26" spans="1:15">
      <c r="A26" s="41">
        <v>24</v>
      </c>
      <c r="B26" s="103" t="s">
        <v>115</v>
      </c>
      <c r="C26" s="98">
        <v>32165</v>
      </c>
      <c r="D26" s="98">
        <v>33819</v>
      </c>
      <c r="E26" s="98">
        <v>29523</v>
      </c>
      <c r="F26" s="98"/>
      <c r="G26" s="97"/>
      <c r="H26" s="98"/>
      <c r="I26" s="100">
        <f t="shared" si="0"/>
        <v>2.0748223543607955E-3</v>
      </c>
      <c r="J26" s="100">
        <f t="shared" si="1"/>
        <v>-8.2138970931136326E-2</v>
      </c>
      <c r="K26" s="97">
        <f t="shared" si="2"/>
        <v>-2642</v>
      </c>
      <c r="L26" s="101">
        <f t="shared" si="4"/>
        <v>1.0625505234328184E-2</v>
      </c>
      <c r="M26" s="98">
        <f t="shared" si="3"/>
        <v>-4296</v>
      </c>
      <c r="N26" s="98">
        <f t="shared" si="5"/>
        <v>0</v>
      </c>
    </row>
    <row r="27" spans="1:15">
      <c r="A27" s="41">
        <v>25</v>
      </c>
      <c r="B27" s="103" t="s">
        <v>116</v>
      </c>
      <c r="C27" s="98">
        <v>84723</v>
      </c>
      <c r="D27" s="98">
        <v>88952</v>
      </c>
      <c r="E27" s="98">
        <v>83395</v>
      </c>
      <c r="F27" s="98"/>
      <c r="G27" s="97"/>
      <c r="H27" s="98"/>
      <c r="I27" s="100">
        <f t="shared" si="0"/>
        <v>5.8608478217633212E-3</v>
      </c>
      <c r="J27" s="100">
        <f t="shared" si="1"/>
        <v>-1.56746102002998E-2</v>
      </c>
      <c r="K27" s="97">
        <f t="shared" si="2"/>
        <v>-1328</v>
      </c>
      <c r="L27" s="101">
        <f t="shared" si="4"/>
        <v>5.3409049777395261E-3</v>
      </c>
      <c r="M27" s="98">
        <f t="shared" si="3"/>
        <v>-5557</v>
      </c>
      <c r="N27" s="98">
        <f t="shared" si="5"/>
        <v>0</v>
      </c>
    </row>
    <row r="28" spans="1:15">
      <c r="A28" s="41">
        <v>26</v>
      </c>
      <c r="B28" s="103" t="s">
        <v>117</v>
      </c>
      <c r="C28" s="98">
        <v>176841</v>
      </c>
      <c r="D28" s="98">
        <v>171383</v>
      </c>
      <c r="E28" s="98">
        <v>168691</v>
      </c>
      <c r="F28" s="98"/>
      <c r="G28" s="97"/>
      <c r="H28" s="98"/>
      <c r="I28" s="100">
        <f t="shared" si="0"/>
        <v>1.1855294440926631E-2</v>
      </c>
      <c r="J28" s="100">
        <f t="shared" si="1"/>
        <v>-4.6086597565044303E-2</v>
      </c>
      <c r="K28" s="97">
        <f t="shared" si="2"/>
        <v>-8150</v>
      </c>
      <c r="L28" s="101">
        <f t="shared" si="4"/>
        <v>3.2777391241398446E-2</v>
      </c>
      <c r="M28" s="98">
        <f t="shared" si="3"/>
        <v>-2692</v>
      </c>
      <c r="N28" s="98">
        <f t="shared" si="5"/>
        <v>0</v>
      </c>
    </row>
    <row r="29" spans="1:15">
      <c r="A29" s="41">
        <v>27</v>
      </c>
      <c r="B29" s="103" t="s">
        <v>118</v>
      </c>
      <c r="C29" s="98">
        <v>295467</v>
      </c>
      <c r="D29" s="98">
        <v>295570</v>
      </c>
      <c r="E29" s="98">
        <v>292283</v>
      </c>
      <c r="F29" s="98"/>
      <c r="G29" s="97"/>
      <c r="H29" s="98"/>
      <c r="I29" s="100">
        <f t="shared" si="0"/>
        <v>2.0541113782462365E-2</v>
      </c>
      <c r="J29" s="100">
        <f t="shared" si="1"/>
        <v>-1.0776161127977068E-2</v>
      </c>
      <c r="K29" s="97">
        <f t="shared" si="2"/>
        <v>-3184</v>
      </c>
      <c r="L29" s="101">
        <f t="shared" si="4"/>
        <v>1.2805302296026094E-2</v>
      </c>
      <c r="M29" s="98">
        <f t="shared" si="3"/>
        <v>-3287</v>
      </c>
      <c r="N29" s="98">
        <f t="shared" si="5"/>
        <v>0</v>
      </c>
    </row>
    <row r="30" spans="1:15">
      <c r="A30" s="41">
        <v>28</v>
      </c>
      <c r="B30" s="103" t="s">
        <v>119</v>
      </c>
      <c r="C30" s="98">
        <v>54890</v>
      </c>
      <c r="D30" s="98">
        <v>55579</v>
      </c>
      <c r="E30" s="98">
        <v>52862</v>
      </c>
      <c r="F30" s="98"/>
      <c r="G30" s="97"/>
      <c r="H30" s="98"/>
      <c r="I30" s="100">
        <f t="shared" si="0"/>
        <v>3.7150445177055302E-3</v>
      </c>
      <c r="J30" s="100">
        <f t="shared" si="1"/>
        <v>-3.6946620513754781E-2</v>
      </c>
      <c r="K30" s="97">
        <f t="shared" si="2"/>
        <v>-2028</v>
      </c>
      <c r="L30" s="101">
        <f t="shared" si="4"/>
        <v>8.1561410352829506E-3</v>
      </c>
      <c r="M30" s="98">
        <f t="shared" si="3"/>
        <v>-2717</v>
      </c>
      <c r="N30" s="98">
        <f t="shared" si="5"/>
        <v>0</v>
      </c>
    </row>
    <row r="31" spans="1:15">
      <c r="A31" s="41">
        <v>29</v>
      </c>
      <c r="B31" s="103" t="s">
        <v>120</v>
      </c>
      <c r="C31" s="98">
        <v>15882</v>
      </c>
      <c r="D31" s="98">
        <v>17051</v>
      </c>
      <c r="E31" s="98">
        <v>15124</v>
      </c>
      <c r="F31" s="98"/>
      <c r="G31" s="97"/>
      <c r="H31" s="98"/>
      <c r="I31" s="100">
        <f t="shared" si="0"/>
        <v>1.0628870130864976E-3</v>
      </c>
      <c r="J31" s="100">
        <f t="shared" si="1"/>
        <v>-4.7726986525626493E-2</v>
      </c>
      <c r="K31" s="97">
        <f t="shared" si="2"/>
        <v>-758</v>
      </c>
      <c r="L31" s="101">
        <f t="shared" si="4"/>
        <v>3.0484984737398804E-3</v>
      </c>
      <c r="M31" s="98">
        <f t="shared" si="3"/>
        <v>-1927</v>
      </c>
      <c r="N31" s="98">
        <f t="shared" si="5"/>
        <v>0</v>
      </c>
    </row>
    <row r="32" spans="1:15">
      <c r="A32" s="41">
        <v>30</v>
      </c>
      <c r="B32" s="103" t="s">
        <v>121</v>
      </c>
      <c r="C32" s="98">
        <v>22723</v>
      </c>
      <c r="D32" s="98">
        <v>29556</v>
      </c>
      <c r="E32" s="98">
        <v>26634</v>
      </c>
      <c r="F32" s="98"/>
      <c r="G32" s="97"/>
      <c r="H32" s="98"/>
      <c r="I32" s="100">
        <f t="shared" si="0"/>
        <v>1.8717887269601812E-3</v>
      </c>
      <c r="J32" s="100">
        <f t="shared" si="1"/>
        <v>0.17211635787528054</v>
      </c>
      <c r="K32" s="97">
        <f t="shared" si="2"/>
        <v>3911</v>
      </c>
      <c r="L32" s="101">
        <f t="shared" si="4"/>
        <v>-1.5729126030074765E-2</v>
      </c>
      <c r="M32" s="98">
        <f t="shared" si="3"/>
        <v>-2922</v>
      </c>
      <c r="N32" s="98">
        <f t="shared" si="5"/>
        <v>0</v>
      </c>
    </row>
    <row r="33" spans="1:14">
      <c r="A33" s="41">
        <v>31</v>
      </c>
      <c r="B33" s="103" t="s">
        <v>122</v>
      </c>
      <c r="C33" s="98">
        <v>169808</v>
      </c>
      <c r="D33" s="98">
        <v>171698</v>
      </c>
      <c r="E33" s="98">
        <v>169097</v>
      </c>
      <c r="F33" s="98"/>
      <c r="G33" s="97"/>
      <c r="H33" s="98"/>
      <c r="I33" s="100">
        <f t="shared" si="0"/>
        <v>1.1883827377141463E-2</v>
      </c>
      <c r="J33" s="100">
        <f t="shared" si="1"/>
        <v>-4.1870818807123343E-3</v>
      </c>
      <c r="K33" s="97">
        <f t="shared" si="2"/>
        <v>-711</v>
      </c>
      <c r="L33" s="101">
        <f t="shared" si="4"/>
        <v>2.8594754813048217E-3</v>
      </c>
      <c r="M33" s="98">
        <f t="shared" si="3"/>
        <v>-2601</v>
      </c>
      <c r="N33" s="98">
        <f t="shared" si="5"/>
        <v>0</v>
      </c>
    </row>
    <row r="34" spans="1:14">
      <c r="A34" s="41">
        <v>32</v>
      </c>
      <c r="B34" s="103" t="s">
        <v>123</v>
      </c>
      <c r="C34" s="98">
        <v>61501</v>
      </c>
      <c r="D34" s="98">
        <v>60031</v>
      </c>
      <c r="E34" s="98">
        <v>59556</v>
      </c>
      <c r="F34" s="98"/>
      <c r="G34" s="97"/>
      <c r="H34" s="98"/>
      <c r="I34" s="100">
        <f t="shared" si="0"/>
        <v>4.1854865744101726E-3</v>
      </c>
      <c r="J34" s="100">
        <f t="shared" si="1"/>
        <v>-3.1625502024357328E-2</v>
      </c>
      <c r="K34" s="97">
        <f t="shared" si="2"/>
        <v>-1945</v>
      </c>
      <c r="L34" s="101">
        <f t="shared" si="4"/>
        <v>7.8223344741742314E-3</v>
      </c>
      <c r="M34" s="98">
        <f t="shared" si="3"/>
        <v>-475</v>
      </c>
      <c r="N34" s="98">
        <f t="shared" si="5"/>
        <v>0</v>
      </c>
    </row>
    <row r="35" spans="1:14">
      <c r="A35" s="41">
        <v>33</v>
      </c>
      <c r="B35" s="103" t="s">
        <v>124</v>
      </c>
      <c r="C35" s="98">
        <v>254791</v>
      </c>
      <c r="D35" s="98">
        <v>244201</v>
      </c>
      <c r="E35" s="98">
        <v>242065</v>
      </c>
      <c r="F35" s="98"/>
      <c r="G35" s="97"/>
      <c r="H35" s="98"/>
      <c r="I35" s="100">
        <f t="shared" si="0"/>
        <v>1.7011884740993327E-2</v>
      </c>
      <c r="J35" s="100">
        <f t="shared" si="1"/>
        <v>-4.9946819157662553E-2</v>
      </c>
      <c r="K35" s="97">
        <f t="shared" si="2"/>
        <v>-12726</v>
      </c>
      <c r="L35" s="101">
        <f t="shared" si="4"/>
        <v>5.1180991526139467E-2</v>
      </c>
      <c r="M35" s="98">
        <f t="shared" si="3"/>
        <v>-2136</v>
      </c>
      <c r="N35" s="98">
        <f t="shared" si="5"/>
        <v>0</v>
      </c>
    </row>
    <row r="36" spans="1:14">
      <c r="A36" s="41">
        <v>34</v>
      </c>
      <c r="B36" s="103" t="s">
        <v>125</v>
      </c>
      <c r="C36" s="98">
        <v>4126694</v>
      </c>
      <c r="D36" s="98">
        <v>4037733</v>
      </c>
      <c r="E36" s="98">
        <v>4041665</v>
      </c>
      <c r="F36" s="98"/>
      <c r="G36" s="97"/>
      <c r="H36" s="98"/>
      <c r="I36" s="100">
        <f t="shared" si="0"/>
        <v>0.28404081193773073</v>
      </c>
      <c r="J36" s="100">
        <f t="shared" si="1"/>
        <v>-2.060462927466878E-2</v>
      </c>
      <c r="K36" s="97">
        <f t="shared" si="2"/>
        <v>-85029</v>
      </c>
      <c r="L36" s="101">
        <f t="shared" si="4"/>
        <v>0.34196672390979982</v>
      </c>
      <c r="M36" s="98">
        <f t="shared" si="3"/>
        <v>3932</v>
      </c>
      <c r="N36" s="98">
        <f t="shared" si="5"/>
        <v>0</v>
      </c>
    </row>
    <row r="37" spans="1:14">
      <c r="A37" s="41">
        <v>35</v>
      </c>
      <c r="B37" s="103" t="s">
        <v>126</v>
      </c>
      <c r="C37" s="98">
        <v>917262</v>
      </c>
      <c r="D37" s="98">
        <v>906028</v>
      </c>
      <c r="E37" s="98">
        <v>897785</v>
      </c>
      <c r="F37" s="98"/>
      <c r="G37" s="97"/>
      <c r="H37" s="98"/>
      <c r="I37" s="100">
        <f t="shared" si="0"/>
        <v>6.3094685072987391E-2</v>
      </c>
      <c r="J37" s="100">
        <f t="shared" si="1"/>
        <v>-2.1233845945869339E-2</v>
      </c>
      <c r="K37" s="97">
        <f t="shared" si="2"/>
        <v>-19477</v>
      </c>
      <c r="L37" s="101">
        <f t="shared" si="4"/>
        <v>7.8331932418247555E-2</v>
      </c>
      <c r="M37" s="98">
        <f t="shared" si="3"/>
        <v>-8243</v>
      </c>
      <c r="N37" s="98">
        <f t="shared" si="5"/>
        <v>0</v>
      </c>
    </row>
    <row r="38" spans="1:14">
      <c r="A38" s="41">
        <v>36</v>
      </c>
      <c r="B38" s="103" t="s">
        <v>127</v>
      </c>
      <c r="C38" s="98">
        <v>25472</v>
      </c>
      <c r="D38" s="98">
        <v>27175</v>
      </c>
      <c r="E38" s="98">
        <v>24499</v>
      </c>
      <c r="F38" s="98"/>
      <c r="G38" s="97"/>
      <c r="H38" s="98"/>
      <c r="I38" s="100">
        <f t="shared" si="0"/>
        <v>1.7217448382442545E-3</v>
      </c>
      <c r="J38" s="100">
        <f t="shared" si="1"/>
        <v>-3.8198806532663318E-2</v>
      </c>
      <c r="K38" s="97">
        <f t="shared" si="2"/>
        <v>-973</v>
      </c>
      <c r="L38" s="101">
        <f t="shared" si="4"/>
        <v>3.9131781199853609E-3</v>
      </c>
      <c r="M38" s="98">
        <f t="shared" si="3"/>
        <v>-2676</v>
      </c>
      <c r="N38" s="98">
        <f t="shared" si="5"/>
        <v>0</v>
      </c>
    </row>
    <row r="39" spans="1:14">
      <c r="A39" s="41">
        <v>37</v>
      </c>
      <c r="B39" s="103" t="s">
        <v>128</v>
      </c>
      <c r="C39" s="98">
        <v>49551</v>
      </c>
      <c r="D39" s="98">
        <v>51937</v>
      </c>
      <c r="E39" s="98">
        <v>49229</v>
      </c>
      <c r="F39" s="98"/>
      <c r="G39" s="97"/>
      <c r="H39" s="98"/>
      <c r="I39" s="100">
        <f t="shared" si="0"/>
        <v>3.4597239333003962E-3</v>
      </c>
      <c r="J39" s="100">
        <f t="shared" si="1"/>
        <v>-6.4983552299650868E-3</v>
      </c>
      <c r="K39" s="97">
        <f t="shared" si="2"/>
        <v>-322</v>
      </c>
      <c r="L39" s="101">
        <f t="shared" si="4"/>
        <v>1.2950085864699755E-3</v>
      </c>
      <c r="M39" s="98">
        <f t="shared" si="3"/>
        <v>-2708</v>
      </c>
      <c r="N39" s="98">
        <f t="shared" si="5"/>
        <v>0</v>
      </c>
    </row>
    <row r="40" spans="1:14">
      <c r="A40" s="41">
        <v>38</v>
      </c>
      <c r="B40" s="103" t="s">
        <v>129</v>
      </c>
      <c r="C40" s="98">
        <v>220209</v>
      </c>
      <c r="D40" s="98">
        <v>219805</v>
      </c>
      <c r="E40" s="98">
        <v>216424</v>
      </c>
      <c r="F40" s="98"/>
      <c r="G40" s="97"/>
      <c r="H40" s="98"/>
      <c r="I40" s="100">
        <f t="shared" si="0"/>
        <v>1.5209882234873854E-2</v>
      </c>
      <c r="J40" s="100">
        <f t="shared" si="1"/>
        <v>-1.7188216648729163E-2</v>
      </c>
      <c r="K40" s="97">
        <f t="shared" si="2"/>
        <v>-3785</v>
      </c>
      <c r="L40" s="101">
        <f t="shared" si="4"/>
        <v>1.5222383539716947E-2</v>
      </c>
      <c r="M40" s="98">
        <f t="shared" si="3"/>
        <v>-3381</v>
      </c>
      <c r="N40" s="98">
        <f t="shared" si="5"/>
        <v>0</v>
      </c>
    </row>
    <row r="41" spans="1:14">
      <c r="A41" s="41">
        <v>39</v>
      </c>
      <c r="B41" s="103" t="s">
        <v>130</v>
      </c>
      <c r="C41" s="98">
        <v>69254</v>
      </c>
      <c r="D41" s="98">
        <v>68826</v>
      </c>
      <c r="E41" s="98">
        <v>67105</v>
      </c>
      <c r="F41" s="98"/>
      <c r="G41" s="97"/>
      <c r="H41" s="98"/>
      <c r="I41" s="100">
        <f t="shared" si="0"/>
        <v>4.7160164647692031E-3</v>
      </c>
      <c r="J41" s="100">
        <f t="shared" si="1"/>
        <v>-3.1030698587807201E-2</v>
      </c>
      <c r="K41" s="97">
        <f t="shared" si="2"/>
        <v>-2149</v>
      </c>
      <c r="L41" s="101">
        <f t="shared" si="4"/>
        <v>8.642774696658315E-3</v>
      </c>
      <c r="M41" s="98">
        <f t="shared" si="3"/>
        <v>-1721</v>
      </c>
      <c r="N41" s="98">
        <f t="shared" si="5"/>
        <v>0</v>
      </c>
    </row>
    <row r="42" spans="1:14">
      <c r="A42" s="41">
        <v>40</v>
      </c>
      <c r="B42" s="103" t="s">
        <v>131</v>
      </c>
      <c r="C42" s="98">
        <v>27098</v>
      </c>
      <c r="D42" s="98">
        <v>27066</v>
      </c>
      <c r="E42" s="98">
        <v>25856</v>
      </c>
      <c r="F42" s="98"/>
      <c r="G42" s="97"/>
      <c r="H42" s="98"/>
      <c r="I42" s="100">
        <f t="shared" si="0"/>
        <v>1.8171123122430893E-3</v>
      </c>
      <c r="J42" s="100">
        <f t="shared" si="1"/>
        <v>-4.5833640859103991E-2</v>
      </c>
      <c r="K42" s="97">
        <f t="shared" si="2"/>
        <v>-1242</v>
      </c>
      <c r="L42" s="101">
        <f t="shared" si="4"/>
        <v>4.9950331192413341E-3</v>
      </c>
      <c r="M42" s="98">
        <f t="shared" si="3"/>
        <v>-1210</v>
      </c>
      <c r="N42" s="98">
        <f t="shared" si="5"/>
        <v>0</v>
      </c>
    </row>
    <row r="43" spans="1:14">
      <c r="A43" s="41">
        <v>41</v>
      </c>
      <c r="B43" s="103" t="s">
        <v>132</v>
      </c>
      <c r="C43" s="98">
        <v>502060</v>
      </c>
      <c r="D43" s="98">
        <v>504603</v>
      </c>
      <c r="E43" s="98">
        <v>500632</v>
      </c>
      <c r="F43" s="98"/>
      <c r="G43" s="97"/>
      <c r="H43" s="98"/>
      <c r="I43" s="100">
        <f t="shared" si="0"/>
        <v>3.5183499810600337E-2</v>
      </c>
      <c r="J43" s="100">
        <f t="shared" si="1"/>
        <v>-2.8442815599729115E-3</v>
      </c>
      <c r="K43" s="97">
        <f t="shared" si="2"/>
        <v>-1428</v>
      </c>
      <c r="L43" s="101">
        <f t="shared" si="4"/>
        <v>5.7430815573885872E-3</v>
      </c>
      <c r="M43" s="98">
        <f t="shared" si="3"/>
        <v>-3971</v>
      </c>
      <c r="N43" s="98">
        <f t="shared" si="5"/>
        <v>0</v>
      </c>
    </row>
    <row r="44" spans="1:14">
      <c r="A44" s="41">
        <v>42</v>
      </c>
      <c r="B44" s="103" t="s">
        <v>133</v>
      </c>
      <c r="C44" s="98">
        <v>314861</v>
      </c>
      <c r="D44" s="98">
        <v>307735</v>
      </c>
      <c r="E44" s="98">
        <v>300881</v>
      </c>
      <c r="F44" s="98"/>
      <c r="G44" s="97"/>
      <c r="H44" s="98"/>
      <c r="I44" s="100">
        <f t="shared" si="0"/>
        <v>2.1145365471071046E-2</v>
      </c>
      <c r="J44" s="100">
        <f t="shared" si="1"/>
        <v>-4.440054500239788E-2</v>
      </c>
      <c r="K44" s="97">
        <f t="shared" si="2"/>
        <v>-13980</v>
      </c>
      <c r="L44" s="101">
        <f t="shared" si="4"/>
        <v>5.6224285834938686E-2</v>
      </c>
      <c r="M44" s="98">
        <f t="shared" si="3"/>
        <v>-6854</v>
      </c>
      <c r="N44" s="98">
        <f t="shared" si="5"/>
        <v>0</v>
      </c>
    </row>
    <row r="45" spans="1:14">
      <c r="A45" s="41">
        <v>43</v>
      </c>
      <c r="B45" s="103" t="s">
        <v>134</v>
      </c>
      <c r="C45" s="98">
        <v>87107</v>
      </c>
      <c r="D45" s="98">
        <v>85625</v>
      </c>
      <c r="E45" s="98">
        <v>83376</v>
      </c>
      <c r="F45" s="98"/>
      <c r="G45" s="97"/>
      <c r="H45" s="98"/>
      <c r="I45" s="100">
        <f t="shared" si="0"/>
        <v>5.8595125365710019E-3</v>
      </c>
      <c r="J45" s="100">
        <f t="shared" si="1"/>
        <v>-4.2832378568886539E-2</v>
      </c>
      <c r="K45" s="97">
        <f t="shared" si="2"/>
        <v>-3731</v>
      </c>
      <c r="L45" s="101">
        <f t="shared" si="4"/>
        <v>1.5005208186706455E-2</v>
      </c>
      <c r="M45" s="98">
        <f t="shared" si="3"/>
        <v>-2249</v>
      </c>
      <c r="N45" s="98">
        <f t="shared" si="5"/>
        <v>0</v>
      </c>
    </row>
    <row r="46" spans="1:14">
      <c r="A46" s="41">
        <v>44</v>
      </c>
      <c r="B46" s="103" t="s">
        <v>135</v>
      </c>
      <c r="C46" s="98">
        <v>100318</v>
      </c>
      <c r="D46" s="98">
        <v>104350</v>
      </c>
      <c r="E46" s="98">
        <v>100461</v>
      </c>
      <c r="F46" s="98"/>
      <c r="G46" s="97"/>
      <c r="H46" s="98"/>
      <c r="I46" s="100">
        <f t="shared" si="0"/>
        <v>7.0602150371384979E-3</v>
      </c>
      <c r="J46" s="100">
        <f t="shared" si="1"/>
        <v>1.4254670148926413E-3</v>
      </c>
      <c r="K46" s="97">
        <f t="shared" si="2"/>
        <v>143</v>
      </c>
      <c r="L46" s="101">
        <f t="shared" si="4"/>
        <v>-5.7511250889815682E-4</v>
      </c>
      <c r="M46" s="98">
        <f t="shared" si="3"/>
        <v>-3889</v>
      </c>
      <c r="N46" s="98">
        <f t="shared" si="5"/>
        <v>0</v>
      </c>
    </row>
    <row r="47" spans="1:14">
      <c r="A47" s="41">
        <v>45</v>
      </c>
      <c r="B47" s="103" t="s">
        <v>136</v>
      </c>
      <c r="C47" s="98">
        <v>250463</v>
      </c>
      <c r="D47" s="98">
        <v>245221</v>
      </c>
      <c r="E47" s="98">
        <v>241530</v>
      </c>
      <c r="F47" s="98"/>
      <c r="G47" s="97"/>
      <c r="H47" s="98"/>
      <c r="I47" s="100">
        <f t="shared" si="0"/>
        <v>1.6974285921104323E-2</v>
      </c>
      <c r="J47" s="100">
        <f t="shared" si="1"/>
        <v>-3.5665946666773134E-2</v>
      </c>
      <c r="K47" s="97">
        <f t="shared" si="2"/>
        <v>-8933</v>
      </c>
      <c r="L47" s="101">
        <f t="shared" si="4"/>
        <v>3.5926433860050594E-2</v>
      </c>
      <c r="M47" s="98">
        <f t="shared" si="3"/>
        <v>-3691</v>
      </c>
      <c r="N47" s="98">
        <f t="shared" si="5"/>
        <v>0</v>
      </c>
    </row>
    <row r="48" spans="1:14">
      <c r="A48" s="41">
        <v>46</v>
      </c>
      <c r="B48" s="103" t="s">
        <v>137</v>
      </c>
      <c r="C48" s="98">
        <v>147661</v>
      </c>
      <c r="D48" s="98">
        <v>145518</v>
      </c>
      <c r="E48" s="98">
        <v>143106</v>
      </c>
      <c r="F48" s="98"/>
      <c r="G48" s="97"/>
      <c r="H48" s="98"/>
      <c r="I48" s="100">
        <f t="shared" si="0"/>
        <v>1.0057227512216103E-2</v>
      </c>
      <c r="J48" s="100">
        <f t="shared" si="1"/>
        <v>-3.0847684899872004E-2</v>
      </c>
      <c r="K48" s="97">
        <f t="shared" si="2"/>
        <v>-4555</v>
      </c>
      <c r="L48" s="101">
        <f t="shared" si="4"/>
        <v>1.8319143203014716E-2</v>
      </c>
      <c r="M48" s="98">
        <f t="shared" si="3"/>
        <v>-2412</v>
      </c>
      <c r="N48" s="98">
        <f t="shared" si="5"/>
        <v>0</v>
      </c>
    </row>
    <row r="49" spans="1:14">
      <c r="A49" s="41">
        <v>47</v>
      </c>
      <c r="B49" s="103" t="s">
        <v>138</v>
      </c>
      <c r="C49" s="98">
        <v>81972</v>
      </c>
      <c r="D49" s="98">
        <v>80359</v>
      </c>
      <c r="E49" s="98">
        <v>78660</v>
      </c>
      <c r="F49" s="98"/>
      <c r="G49" s="97"/>
      <c r="H49" s="98"/>
      <c r="I49" s="100">
        <f t="shared" si="0"/>
        <v>5.5280806962036437E-3</v>
      </c>
      <c r="J49" s="100">
        <f t="shared" si="1"/>
        <v>-4.0404040404040407E-2</v>
      </c>
      <c r="K49" s="97">
        <f t="shared" si="2"/>
        <v>-3312</v>
      </c>
      <c r="L49" s="101">
        <f t="shared" si="4"/>
        <v>1.332008831797689E-2</v>
      </c>
      <c r="M49" s="98">
        <f t="shared" si="3"/>
        <v>-1699</v>
      </c>
      <c r="N49" s="98">
        <f t="shared" si="5"/>
        <v>0</v>
      </c>
    </row>
    <row r="50" spans="1:14">
      <c r="A50" s="41">
        <v>48</v>
      </c>
      <c r="B50" s="103" t="s">
        <v>139</v>
      </c>
      <c r="C50" s="98">
        <v>181853</v>
      </c>
      <c r="D50" s="98">
        <v>188700</v>
      </c>
      <c r="E50" s="98">
        <v>181087</v>
      </c>
      <c r="F50" s="98"/>
      <c r="G50" s="97"/>
      <c r="H50" s="98"/>
      <c r="I50" s="100">
        <f t="shared" si="0"/>
        <v>1.2726462611663224E-2</v>
      </c>
      <c r="J50" s="100">
        <f t="shared" si="1"/>
        <v>-4.2121933649706079E-3</v>
      </c>
      <c r="K50" s="97">
        <f t="shared" si="2"/>
        <v>-766</v>
      </c>
      <c r="L50" s="101">
        <f t="shared" si="4"/>
        <v>3.0806726001118049E-3</v>
      </c>
      <c r="M50" s="98">
        <f t="shared" si="3"/>
        <v>-7613</v>
      </c>
      <c r="N50" s="98">
        <f t="shared" si="5"/>
        <v>0</v>
      </c>
    </row>
    <row r="51" spans="1:14">
      <c r="A51" s="41">
        <v>49</v>
      </c>
      <c r="B51" s="103" t="s">
        <v>140</v>
      </c>
      <c r="C51" s="98">
        <v>25910</v>
      </c>
      <c r="D51" s="98">
        <v>30693</v>
      </c>
      <c r="E51" s="98">
        <v>27449</v>
      </c>
      <c r="F51" s="98"/>
      <c r="G51" s="97"/>
      <c r="H51" s="98"/>
      <c r="I51" s="100">
        <f t="shared" si="0"/>
        <v>1.9290654338938954E-3</v>
      </c>
      <c r="J51" s="100">
        <f t="shared" si="1"/>
        <v>5.9397915862601312E-2</v>
      </c>
      <c r="K51" s="97">
        <f t="shared" si="2"/>
        <v>1539</v>
      </c>
      <c r="L51" s="101">
        <f t="shared" si="4"/>
        <v>-6.1894975607990448E-3</v>
      </c>
      <c r="M51" s="98">
        <f t="shared" si="3"/>
        <v>-3244</v>
      </c>
      <c r="N51" s="98">
        <f t="shared" si="5"/>
        <v>0</v>
      </c>
    </row>
    <row r="52" spans="1:14">
      <c r="A52" s="41">
        <v>50</v>
      </c>
      <c r="B52" s="103" t="s">
        <v>141</v>
      </c>
      <c r="C52" s="98">
        <v>38508</v>
      </c>
      <c r="D52" s="98">
        <v>40705</v>
      </c>
      <c r="E52" s="98">
        <v>40117</v>
      </c>
      <c r="F52" s="98"/>
      <c r="G52" s="97"/>
      <c r="H52" s="98"/>
      <c r="I52" s="100">
        <f t="shared" si="0"/>
        <v>2.8193492663310649E-3</v>
      </c>
      <c r="J52" s="100">
        <f t="shared" si="1"/>
        <v>4.178352550119456E-2</v>
      </c>
      <c r="K52" s="97">
        <f t="shared" si="2"/>
        <v>1609</v>
      </c>
      <c r="L52" s="101">
        <f t="shared" si="4"/>
        <v>-6.4710211665533869E-3</v>
      </c>
      <c r="M52" s="98">
        <f t="shared" si="3"/>
        <v>-588</v>
      </c>
      <c r="N52" s="98">
        <f t="shared" si="5"/>
        <v>0</v>
      </c>
    </row>
    <row r="53" spans="1:14">
      <c r="A53" s="41">
        <v>51</v>
      </c>
      <c r="B53" s="103" t="s">
        <v>142</v>
      </c>
      <c r="C53" s="98">
        <v>37657</v>
      </c>
      <c r="D53" s="98">
        <v>38872</v>
      </c>
      <c r="E53" s="98">
        <v>37351</v>
      </c>
      <c r="F53" s="98"/>
      <c r="G53" s="97"/>
      <c r="H53" s="98"/>
      <c r="I53" s="100">
        <f t="shared" si="0"/>
        <v>2.6249598535965203E-3</v>
      </c>
      <c r="J53" s="100">
        <f t="shared" si="1"/>
        <v>-8.1259792336086257E-3</v>
      </c>
      <c r="K53" s="97">
        <f t="shared" si="2"/>
        <v>-306</v>
      </c>
      <c r="L53" s="101">
        <f t="shared" si="4"/>
        <v>1.2306603337261259E-3</v>
      </c>
      <c r="M53" s="98">
        <f t="shared" si="3"/>
        <v>-1521</v>
      </c>
      <c r="N53" s="98">
        <f t="shared" si="5"/>
        <v>0</v>
      </c>
    </row>
    <row r="54" spans="1:14">
      <c r="A54" s="41">
        <v>52</v>
      </c>
      <c r="B54" s="103" t="s">
        <v>143</v>
      </c>
      <c r="C54" s="98">
        <v>88049</v>
      </c>
      <c r="D54" s="98">
        <v>86702</v>
      </c>
      <c r="E54" s="98">
        <v>84792</v>
      </c>
      <c r="F54" s="98"/>
      <c r="G54" s="97"/>
      <c r="H54" s="98"/>
      <c r="I54" s="100">
        <f t="shared" si="0"/>
        <v>5.9590264224828292E-3</v>
      </c>
      <c r="J54" s="100">
        <f t="shared" si="1"/>
        <v>-3.6990766505014254E-2</v>
      </c>
      <c r="K54" s="97">
        <f t="shared" si="2"/>
        <v>-3257</v>
      </c>
      <c r="L54" s="101">
        <f t="shared" si="4"/>
        <v>1.3098891199169908E-2</v>
      </c>
      <c r="M54" s="98">
        <f t="shared" si="3"/>
        <v>-1910</v>
      </c>
      <c r="N54" s="98">
        <f t="shared" si="5"/>
        <v>0</v>
      </c>
    </row>
    <row r="55" spans="1:14">
      <c r="A55" s="41">
        <v>53</v>
      </c>
      <c r="B55" s="103" t="s">
        <v>144</v>
      </c>
      <c r="C55" s="98">
        <v>47046</v>
      </c>
      <c r="D55" s="98">
        <v>48336</v>
      </c>
      <c r="E55" s="98">
        <v>46546</v>
      </c>
      <c r="F55" s="98"/>
      <c r="G55" s="97"/>
      <c r="H55" s="98"/>
      <c r="I55" s="100">
        <f t="shared" si="0"/>
        <v>3.2711676085112485E-3</v>
      </c>
      <c r="J55" s="100">
        <f t="shared" si="1"/>
        <v>-1.062789610168771E-2</v>
      </c>
      <c r="K55" s="97">
        <f t="shared" si="2"/>
        <v>-500</v>
      </c>
      <c r="L55" s="101">
        <f t="shared" si="4"/>
        <v>2.0108828982453035E-3</v>
      </c>
      <c r="M55" s="98">
        <f t="shared" si="3"/>
        <v>-1790</v>
      </c>
      <c r="N55" s="98">
        <f t="shared" si="5"/>
        <v>0</v>
      </c>
    </row>
    <row r="56" spans="1:14">
      <c r="A56" s="41">
        <v>54</v>
      </c>
      <c r="B56" s="103" t="s">
        <v>145</v>
      </c>
      <c r="C56" s="98">
        <v>185522</v>
      </c>
      <c r="D56" s="98">
        <v>178782</v>
      </c>
      <c r="E56" s="98">
        <v>176996</v>
      </c>
      <c r="F56" s="98"/>
      <c r="G56" s="97"/>
      <c r="H56" s="98"/>
      <c r="I56" s="100">
        <f t="shared" si="0"/>
        <v>1.2438954626306384E-2</v>
      </c>
      <c r="J56" s="100">
        <f t="shared" si="1"/>
        <v>-4.5956813747156669E-2</v>
      </c>
      <c r="K56" s="97">
        <f t="shared" si="2"/>
        <v>-8526</v>
      </c>
      <c r="L56" s="101">
        <f t="shared" si="4"/>
        <v>3.4289575180878919E-2</v>
      </c>
      <c r="M56" s="98">
        <f t="shared" si="3"/>
        <v>-1786</v>
      </c>
      <c r="N56" s="98">
        <f t="shared" si="5"/>
        <v>0</v>
      </c>
    </row>
    <row r="57" spans="1:14">
      <c r="A57" s="41">
        <v>55</v>
      </c>
      <c r="B57" s="103" t="s">
        <v>146</v>
      </c>
      <c r="C57" s="98">
        <v>173996</v>
      </c>
      <c r="D57" s="98">
        <v>168645</v>
      </c>
      <c r="E57" s="98">
        <v>169565</v>
      </c>
      <c r="F57" s="98"/>
      <c r="G57" s="97"/>
      <c r="H57" s="98"/>
      <c r="I57" s="100">
        <f t="shared" si="0"/>
        <v>1.1916717559773339E-2</v>
      </c>
      <c r="J57" s="100">
        <f t="shared" si="1"/>
        <v>-2.5466102669026873E-2</v>
      </c>
      <c r="K57" s="97">
        <f t="shared" si="2"/>
        <v>-4431</v>
      </c>
      <c r="L57" s="101">
        <f t="shared" si="4"/>
        <v>1.7820444244249882E-2</v>
      </c>
      <c r="M57" s="98">
        <f t="shared" si="3"/>
        <v>920</v>
      </c>
      <c r="N57" s="98">
        <f t="shared" si="5"/>
        <v>0</v>
      </c>
    </row>
    <row r="58" spans="1:14">
      <c r="A58" s="41">
        <v>56</v>
      </c>
      <c r="B58" s="103" t="s">
        <v>147</v>
      </c>
      <c r="C58" s="98">
        <v>29281</v>
      </c>
      <c r="D58" s="98">
        <v>32785</v>
      </c>
      <c r="E58" s="98">
        <v>32865</v>
      </c>
      <c r="F58" s="98"/>
      <c r="G58" s="97"/>
      <c r="H58" s="98"/>
      <c r="I58" s="100">
        <f t="shared" si="0"/>
        <v>2.3096919918730325E-3</v>
      </c>
      <c r="J58" s="100">
        <f t="shared" si="1"/>
        <v>0.12240019125029883</v>
      </c>
      <c r="K58" s="97">
        <f t="shared" si="2"/>
        <v>3584</v>
      </c>
      <c r="L58" s="101">
        <f t="shared" si="4"/>
        <v>-1.4414008614622336E-2</v>
      </c>
      <c r="M58" s="98">
        <f t="shared" si="3"/>
        <v>80</v>
      </c>
      <c r="N58" s="98">
        <f t="shared" si="5"/>
        <v>0</v>
      </c>
    </row>
    <row r="59" spans="1:14">
      <c r="A59" s="41">
        <v>57</v>
      </c>
      <c r="B59" s="103" t="s">
        <v>148</v>
      </c>
      <c r="C59" s="98">
        <v>25190</v>
      </c>
      <c r="D59" s="98">
        <v>26065</v>
      </c>
      <c r="E59" s="98">
        <v>25367</v>
      </c>
      <c r="F59" s="98"/>
      <c r="G59" s="97"/>
      <c r="H59" s="98"/>
      <c r="I59" s="100">
        <f t="shared" si="0"/>
        <v>1.7827462880828607E-3</v>
      </c>
      <c r="J59" s="100">
        <f t="shared" si="1"/>
        <v>7.0265978562921794E-3</v>
      </c>
      <c r="K59" s="97">
        <f t="shared" si="2"/>
        <v>177</v>
      </c>
      <c r="L59" s="101">
        <f t="shared" si="4"/>
        <v>-7.1185254597883746E-4</v>
      </c>
      <c r="M59" s="98">
        <f t="shared" si="3"/>
        <v>-698</v>
      </c>
      <c r="N59" s="98">
        <f t="shared" si="5"/>
        <v>0</v>
      </c>
    </row>
    <row r="60" spans="1:14">
      <c r="A60" s="41">
        <v>58</v>
      </c>
      <c r="B60" s="103" t="s">
        <v>149</v>
      </c>
      <c r="C60" s="98">
        <v>75174</v>
      </c>
      <c r="D60" s="98">
        <v>80592</v>
      </c>
      <c r="E60" s="98">
        <v>75818</v>
      </c>
      <c r="F60" s="98"/>
      <c r="G60" s="97"/>
      <c r="H60" s="98"/>
      <c r="I60" s="100">
        <f t="shared" si="0"/>
        <v>5.3283501426998198E-3</v>
      </c>
      <c r="J60" s="100">
        <f t="shared" si="1"/>
        <v>8.5667917098996987E-3</v>
      </c>
      <c r="K60" s="97">
        <f t="shared" si="2"/>
        <v>644</v>
      </c>
      <c r="L60" s="101">
        <f t="shared" si="4"/>
        <v>-2.590017172939951E-3</v>
      </c>
      <c r="M60" s="98">
        <f t="shared" si="3"/>
        <v>-4774</v>
      </c>
      <c r="N60" s="98">
        <f t="shared" si="5"/>
        <v>0</v>
      </c>
    </row>
    <row r="61" spans="1:14">
      <c r="A61" s="41">
        <v>59</v>
      </c>
      <c r="B61" s="103" t="s">
        <v>150</v>
      </c>
      <c r="C61" s="98">
        <v>272420</v>
      </c>
      <c r="D61" s="98">
        <v>268939</v>
      </c>
      <c r="E61" s="98">
        <v>264248</v>
      </c>
      <c r="F61" s="98"/>
      <c r="G61" s="97"/>
      <c r="H61" s="98"/>
      <c r="I61" s="100">
        <f t="shared" si="0"/>
        <v>1.857086534211061E-2</v>
      </c>
      <c r="J61" s="100">
        <f t="shared" si="1"/>
        <v>-2.9997797518537553E-2</v>
      </c>
      <c r="K61" s="97">
        <f t="shared" si="2"/>
        <v>-8172</v>
      </c>
      <c r="L61" s="101">
        <f t="shared" si="4"/>
        <v>3.2865870088921244E-2</v>
      </c>
      <c r="M61" s="98">
        <f t="shared" si="3"/>
        <v>-4691</v>
      </c>
      <c r="N61" s="98">
        <f t="shared" si="5"/>
        <v>0</v>
      </c>
    </row>
    <row r="62" spans="1:14">
      <c r="A62" s="41">
        <v>60</v>
      </c>
      <c r="B62" s="103" t="s">
        <v>151</v>
      </c>
      <c r="C62" s="98">
        <v>60603</v>
      </c>
      <c r="D62" s="98">
        <v>62233</v>
      </c>
      <c r="E62" s="98">
        <v>60837</v>
      </c>
      <c r="F62" s="98"/>
      <c r="G62" s="97"/>
      <c r="H62" s="98"/>
      <c r="I62" s="100">
        <f t="shared" si="0"/>
        <v>4.2755129076397285E-3</v>
      </c>
      <c r="J62" s="100">
        <f t="shared" si="1"/>
        <v>3.8611949903470124E-3</v>
      </c>
      <c r="K62" s="97">
        <f t="shared" si="2"/>
        <v>234</v>
      </c>
      <c r="L62" s="101">
        <f t="shared" si="4"/>
        <v>-9.4109319637880205E-4</v>
      </c>
      <c r="M62" s="98">
        <f t="shared" si="3"/>
        <v>-1396</v>
      </c>
      <c r="N62" s="98">
        <f t="shared" si="5"/>
        <v>0</v>
      </c>
    </row>
    <row r="63" spans="1:14">
      <c r="A63" s="41">
        <v>61</v>
      </c>
      <c r="B63" s="103" t="s">
        <v>152</v>
      </c>
      <c r="C63" s="98">
        <v>123926</v>
      </c>
      <c r="D63" s="98">
        <v>120674</v>
      </c>
      <c r="E63" s="98">
        <v>119135</v>
      </c>
      <c r="F63" s="98"/>
      <c r="G63" s="97"/>
      <c r="H63" s="98"/>
      <c r="I63" s="100">
        <f t="shared" si="0"/>
        <v>8.3725895466847337E-3</v>
      </c>
      <c r="J63" s="100">
        <f t="shared" si="1"/>
        <v>-3.8660168164872583E-2</v>
      </c>
      <c r="K63" s="97">
        <f t="shared" si="2"/>
        <v>-4791</v>
      </c>
      <c r="L63" s="101">
        <f t="shared" si="4"/>
        <v>1.9268279930986499E-2</v>
      </c>
      <c r="M63" s="98">
        <f t="shared" si="3"/>
        <v>-1539</v>
      </c>
      <c r="N63" s="98">
        <f t="shared" si="5"/>
        <v>0</v>
      </c>
    </row>
    <row r="64" spans="1:14">
      <c r="A64" s="41">
        <v>62</v>
      </c>
      <c r="B64" s="103" t="s">
        <v>153</v>
      </c>
      <c r="C64" s="98">
        <v>7986</v>
      </c>
      <c r="D64" s="98">
        <v>10494</v>
      </c>
      <c r="E64" s="98">
        <v>8949</v>
      </c>
      <c r="F64" s="98"/>
      <c r="G64" s="97"/>
      <c r="H64" s="98"/>
      <c r="I64" s="100">
        <f t="shared" si="0"/>
        <v>6.2891932558258848E-4</v>
      </c>
      <c r="J64" s="100">
        <f t="shared" si="1"/>
        <v>0.12058602554470323</v>
      </c>
      <c r="K64" s="97">
        <f t="shared" si="2"/>
        <v>963</v>
      </c>
      <c r="L64" s="101">
        <f t="shared" si="4"/>
        <v>-3.8729604620204548E-3</v>
      </c>
      <c r="M64" s="98">
        <f t="shared" si="3"/>
        <v>-1545</v>
      </c>
      <c r="N64" s="98">
        <f t="shared" si="5"/>
        <v>0</v>
      </c>
    </row>
    <row r="65" spans="1:14">
      <c r="A65" s="41">
        <v>63</v>
      </c>
      <c r="B65" s="103" t="s">
        <v>154</v>
      </c>
      <c r="C65" s="98">
        <v>139728</v>
      </c>
      <c r="D65" s="98">
        <v>145388</v>
      </c>
      <c r="E65" s="98">
        <v>145245</v>
      </c>
      <c r="F65" s="98"/>
      <c r="G65" s="97"/>
      <c r="H65" s="98"/>
      <c r="I65" s="100">
        <f t="shared" si="0"/>
        <v>1.0207552513604097E-2</v>
      </c>
      <c r="J65" s="100">
        <f t="shared" si="1"/>
        <v>3.9483854345585712E-2</v>
      </c>
      <c r="K65" s="97">
        <f t="shared" si="2"/>
        <v>5517</v>
      </c>
      <c r="L65" s="101">
        <f t="shared" si="4"/>
        <v>-2.2188081899238678E-2</v>
      </c>
      <c r="M65" s="98">
        <f t="shared" si="3"/>
        <v>-143</v>
      </c>
      <c r="N65" s="98">
        <f t="shared" si="5"/>
        <v>0</v>
      </c>
    </row>
    <row r="66" spans="1:14">
      <c r="A66" s="41">
        <v>64</v>
      </c>
      <c r="B66" s="103" t="s">
        <v>155</v>
      </c>
      <c r="C66" s="98">
        <v>65021</v>
      </c>
      <c r="D66" s="98">
        <v>62809</v>
      </c>
      <c r="E66" s="98">
        <v>61686</v>
      </c>
      <c r="F66" s="98"/>
      <c r="G66" s="97"/>
      <c r="H66" s="98"/>
      <c r="I66" s="100">
        <f t="shared" si="0"/>
        <v>4.3351790722860155E-3</v>
      </c>
      <c r="J66" s="100">
        <f t="shared" si="1"/>
        <v>-5.1291121330031837E-2</v>
      </c>
      <c r="K66" s="97">
        <f t="shared" si="2"/>
        <v>-3335</v>
      </c>
      <c r="L66" s="101">
        <f t="shared" si="4"/>
        <v>1.3412588931296175E-2</v>
      </c>
      <c r="M66" s="98">
        <f t="shared" si="3"/>
        <v>-1123</v>
      </c>
      <c r="N66" s="98">
        <f t="shared" si="5"/>
        <v>0</v>
      </c>
    </row>
    <row r="67" spans="1:14">
      <c r="A67" s="41">
        <v>65</v>
      </c>
      <c r="B67" s="103" t="s">
        <v>156</v>
      </c>
      <c r="C67" s="98">
        <v>83806</v>
      </c>
      <c r="D67" s="98">
        <v>96552</v>
      </c>
      <c r="E67" s="98">
        <v>89877</v>
      </c>
      <c r="F67" s="98"/>
      <c r="G67" s="97"/>
      <c r="H67" s="98"/>
      <c r="I67" s="100">
        <f t="shared" ref="I67:I84" si="6">E67/$E$84</f>
        <v>6.3163909068483966E-3</v>
      </c>
      <c r="J67" s="100">
        <f t="shared" ref="J67:J84" si="7">(E67-C67)/C67</f>
        <v>7.2441114001384144E-2</v>
      </c>
      <c r="K67" s="97">
        <f t="shared" ref="K67:K84" si="8">E67-C67</f>
        <v>6071</v>
      </c>
      <c r="L67" s="101">
        <f t="shared" si="4"/>
        <v>-2.4416140150494477E-2</v>
      </c>
      <c r="M67" s="98">
        <f t="shared" ref="M67:M84" si="9">E67-D67</f>
        <v>-6675</v>
      </c>
      <c r="N67" s="98">
        <f t="shared" si="5"/>
        <v>0</v>
      </c>
    </row>
    <row r="68" spans="1:14">
      <c r="A68" s="41">
        <v>66</v>
      </c>
      <c r="B68" s="103" t="s">
        <v>157</v>
      </c>
      <c r="C68" s="98">
        <v>39717</v>
      </c>
      <c r="D68" s="98">
        <v>43255</v>
      </c>
      <c r="E68" s="98">
        <v>40222</v>
      </c>
      <c r="F68" s="98"/>
      <c r="G68" s="97"/>
      <c r="H68" s="98"/>
      <c r="I68" s="100">
        <f t="shared" si="6"/>
        <v>2.826728473972832E-3</v>
      </c>
      <c r="J68" s="100">
        <f t="shared" si="7"/>
        <v>1.2714958330186066E-2</v>
      </c>
      <c r="K68" s="97">
        <f t="shared" si="8"/>
        <v>505</v>
      </c>
      <c r="L68" s="101">
        <f t="shared" ref="L68:L84" si="10">K68/$K$84</f>
        <v>-2.0309917272277565E-3</v>
      </c>
      <c r="M68" s="98">
        <f t="shared" si="9"/>
        <v>-3033</v>
      </c>
      <c r="N68" s="98">
        <f t="shared" ref="N68:N84" si="11">H68-G68</f>
        <v>0</v>
      </c>
    </row>
    <row r="69" spans="1:14">
      <c r="A69" s="41">
        <v>67</v>
      </c>
      <c r="B69" s="103" t="s">
        <v>158</v>
      </c>
      <c r="C69" s="98">
        <v>88115</v>
      </c>
      <c r="D69" s="98">
        <v>88743</v>
      </c>
      <c r="E69" s="98">
        <v>88120</v>
      </c>
      <c r="F69" s="98"/>
      <c r="G69" s="97"/>
      <c r="H69" s="98"/>
      <c r="I69" s="100">
        <f t="shared" si="6"/>
        <v>6.1929121656428311E-3</v>
      </c>
      <c r="J69" s="100">
        <f t="shared" si="7"/>
        <v>5.6744027691085513E-5</v>
      </c>
      <c r="K69" s="97">
        <f t="shared" si="8"/>
        <v>5</v>
      </c>
      <c r="L69" s="101">
        <f t="shared" si="10"/>
        <v>-2.0108828982453037E-5</v>
      </c>
      <c r="M69" s="98">
        <f t="shared" si="9"/>
        <v>-623</v>
      </c>
      <c r="N69" s="98">
        <f t="shared" si="11"/>
        <v>0</v>
      </c>
    </row>
    <row r="70" spans="1:14">
      <c r="A70" s="41">
        <v>68</v>
      </c>
      <c r="B70" s="103" t="s">
        <v>159</v>
      </c>
      <c r="C70" s="98">
        <v>49825</v>
      </c>
      <c r="D70" s="98">
        <v>52811</v>
      </c>
      <c r="E70" s="98">
        <v>51300</v>
      </c>
      <c r="F70" s="98"/>
      <c r="G70" s="97"/>
      <c r="H70" s="98"/>
      <c r="I70" s="100">
        <f t="shared" si="6"/>
        <v>3.6052700192632458E-3</v>
      </c>
      <c r="J70" s="100">
        <f t="shared" si="7"/>
        <v>2.960361264425489E-2</v>
      </c>
      <c r="K70" s="97">
        <f t="shared" si="8"/>
        <v>1475</v>
      </c>
      <c r="L70" s="101">
        <f t="shared" si="10"/>
        <v>-5.9321045498236455E-3</v>
      </c>
      <c r="M70" s="98">
        <f t="shared" si="9"/>
        <v>-1511</v>
      </c>
      <c r="N70" s="98">
        <f t="shared" si="11"/>
        <v>0</v>
      </c>
    </row>
    <row r="71" spans="1:14">
      <c r="A71" s="41">
        <v>69</v>
      </c>
      <c r="B71" s="103" t="s">
        <v>160</v>
      </c>
      <c r="C71" s="98">
        <v>9032</v>
      </c>
      <c r="D71" s="98">
        <v>9286</v>
      </c>
      <c r="E71" s="98">
        <v>8319</v>
      </c>
      <c r="F71" s="98"/>
      <c r="G71" s="97"/>
      <c r="H71" s="98"/>
      <c r="I71" s="100">
        <f t="shared" si="6"/>
        <v>5.8464407973198723E-4</v>
      </c>
      <c r="J71" s="100">
        <f t="shared" si="7"/>
        <v>-7.8941541186891048E-2</v>
      </c>
      <c r="K71" s="97">
        <f t="shared" si="8"/>
        <v>-713</v>
      </c>
      <c r="L71" s="101">
        <f t="shared" si="10"/>
        <v>2.8675190128978028E-3</v>
      </c>
      <c r="M71" s="98">
        <f t="shared" si="9"/>
        <v>-967</v>
      </c>
      <c r="N71" s="98">
        <f t="shared" si="11"/>
        <v>0</v>
      </c>
    </row>
    <row r="72" spans="1:14">
      <c r="A72" s="41">
        <v>70</v>
      </c>
      <c r="B72" s="103" t="s">
        <v>161</v>
      </c>
      <c r="C72" s="98">
        <v>44786</v>
      </c>
      <c r="D72" s="98">
        <v>40636</v>
      </c>
      <c r="E72" s="98">
        <v>39291</v>
      </c>
      <c r="F72" s="98"/>
      <c r="G72" s="97"/>
      <c r="H72" s="98"/>
      <c r="I72" s="100">
        <f t="shared" si="6"/>
        <v>2.7612994995491655E-3</v>
      </c>
      <c r="J72" s="100">
        <f t="shared" si="7"/>
        <v>-0.12269459206001876</v>
      </c>
      <c r="K72" s="97">
        <f t="shared" si="8"/>
        <v>-5495</v>
      </c>
      <c r="L72" s="101">
        <f t="shared" si="10"/>
        <v>2.2099603051715887E-2</v>
      </c>
      <c r="M72" s="98">
        <f t="shared" si="9"/>
        <v>-1345</v>
      </c>
      <c r="N72" s="98">
        <f t="shared" si="11"/>
        <v>0</v>
      </c>
    </row>
    <row r="73" spans="1:14">
      <c r="A73" s="41">
        <v>71</v>
      </c>
      <c r="B73" s="103" t="s">
        <v>162</v>
      </c>
      <c r="C73" s="98">
        <v>36784</v>
      </c>
      <c r="D73" s="98">
        <v>35460</v>
      </c>
      <c r="E73" s="98">
        <v>34139</v>
      </c>
      <c r="F73" s="98"/>
      <c r="G73" s="97"/>
      <c r="H73" s="98"/>
      <c r="I73" s="100">
        <f t="shared" si="6"/>
        <v>2.3992263779264709E-3</v>
      </c>
      <c r="J73" s="100">
        <f t="shared" si="7"/>
        <v>-7.1906263592866462E-2</v>
      </c>
      <c r="K73" s="97">
        <f t="shared" si="8"/>
        <v>-2645</v>
      </c>
      <c r="L73" s="101">
        <f t="shared" si="10"/>
        <v>1.0637570531717657E-2</v>
      </c>
      <c r="M73" s="98">
        <f t="shared" si="9"/>
        <v>-1321</v>
      </c>
      <c r="N73" s="98">
        <f t="shared" si="11"/>
        <v>0</v>
      </c>
    </row>
    <row r="74" spans="1:14">
      <c r="A74" s="41">
        <v>72</v>
      </c>
      <c r="B74" s="103" t="s">
        <v>163</v>
      </c>
      <c r="C74" s="98">
        <v>58754</v>
      </c>
      <c r="D74" s="98">
        <v>64062</v>
      </c>
      <c r="E74" s="98">
        <v>64816</v>
      </c>
      <c r="F74" s="98"/>
      <c r="G74" s="97"/>
      <c r="H74" s="98"/>
      <c r="I74" s="100">
        <f t="shared" si="6"/>
        <v>4.5551497381786854E-3</v>
      </c>
      <c r="J74" s="100">
        <f t="shared" si="7"/>
        <v>0.10317595397760153</v>
      </c>
      <c r="K74" s="97">
        <f t="shared" si="8"/>
        <v>6062</v>
      </c>
      <c r="L74" s="101">
        <f t="shared" si="10"/>
        <v>-2.4379944258326059E-2</v>
      </c>
      <c r="M74" s="98">
        <f t="shared" si="9"/>
        <v>754</v>
      </c>
      <c r="N74" s="98">
        <f t="shared" si="11"/>
        <v>0</v>
      </c>
    </row>
    <row r="75" spans="1:14">
      <c r="A75" s="41">
        <v>73</v>
      </c>
      <c r="B75" s="103" t="s">
        <v>164</v>
      </c>
      <c r="C75" s="98">
        <v>48240</v>
      </c>
      <c r="D75" s="98">
        <v>49180</v>
      </c>
      <c r="E75" s="98">
        <v>47894</v>
      </c>
      <c r="F75" s="98"/>
      <c r="G75" s="97"/>
      <c r="H75" s="98"/>
      <c r="I75" s="100">
        <f t="shared" si="6"/>
        <v>3.3659025789979317E-3</v>
      </c>
      <c r="J75" s="100">
        <f t="shared" si="7"/>
        <v>-7.1724709784411278E-3</v>
      </c>
      <c r="K75" s="97">
        <f t="shared" si="8"/>
        <v>-346</v>
      </c>
      <c r="L75" s="101">
        <f t="shared" si="10"/>
        <v>1.39153096558575E-3</v>
      </c>
      <c r="M75" s="98">
        <f t="shared" si="9"/>
        <v>-1286</v>
      </c>
      <c r="N75" s="98">
        <f t="shared" si="11"/>
        <v>0</v>
      </c>
    </row>
    <row r="76" spans="1:14">
      <c r="A76" s="41">
        <v>74</v>
      </c>
      <c r="B76" s="103" t="s">
        <v>165</v>
      </c>
      <c r="C76" s="98">
        <v>30835</v>
      </c>
      <c r="D76" s="98">
        <v>28267</v>
      </c>
      <c r="E76" s="98">
        <v>27536</v>
      </c>
      <c r="F76" s="98"/>
      <c r="G76" s="97"/>
      <c r="H76" s="98"/>
      <c r="I76" s="100">
        <f t="shared" si="6"/>
        <v>1.9351796345113594E-3</v>
      </c>
      <c r="J76" s="100">
        <f t="shared" si="7"/>
        <v>-0.10698881141559916</v>
      </c>
      <c r="K76" s="97">
        <f t="shared" si="8"/>
        <v>-3299</v>
      </c>
      <c r="L76" s="101">
        <f t="shared" si="10"/>
        <v>1.3267805362622512E-2</v>
      </c>
      <c r="M76" s="98">
        <f t="shared" si="9"/>
        <v>-731</v>
      </c>
      <c r="N76" s="98">
        <f t="shared" si="11"/>
        <v>0</v>
      </c>
    </row>
    <row r="77" spans="1:14">
      <c r="A77" s="41">
        <v>75</v>
      </c>
      <c r="B77" s="103" t="s">
        <v>166</v>
      </c>
      <c r="C77" s="98">
        <v>12901</v>
      </c>
      <c r="D77" s="98">
        <v>14315</v>
      </c>
      <c r="E77" s="98">
        <v>12675</v>
      </c>
      <c r="F77" s="98"/>
      <c r="G77" s="97"/>
      <c r="H77" s="98"/>
      <c r="I77" s="100">
        <f t="shared" si="6"/>
        <v>8.9077577961328735E-4</v>
      </c>
      <c r="J77" s="100">
        <f t="shared" si="7"/>
        <v>-1.751802185877064E-2</v>
      </c>
      <c r="K77" s="97">
        <f t="shared" si="8"/>
        <v>-226</v>
      </c>
      <c r="L77" s="101">
        <f t="shared" si="10"/>
        <v>9.0891907000687725E-4</v>
      </c>
      <c r="M77" s="98">
        <f t="shared" si="9"/>
        <v>-1640</v>
      </c>
      <c r="N77" s="98">
        <f t="shared" si="11"/>
        <v>0</v>
      </c>
    </row>
    <row r="78" spans="1:14">
      <c r="A78" s="41">
        <v>76</v>
      </c>
      <c r="B78" s="103" t="s">
        <v>167</v>
      </c>
      <c r="C78" s="98">
        <v>17374</v>
      </c>
      <c r="D78" s="98">
        <v>17132</v>
      </c>
      <c r="E78" s="98">
        <v>17096</v>
      </c>
      <c r="F78" s="98"/>
      <c r="G78" s="97"/>
      <c r="H78" s="98"/>
      <c r="I78" s="100">
        <f t="shared" si="6"/>
        <v>1.2014755604156813E-3</v>
      </c>
      <c r="J78" s="100">
        <f t="shared" si="7"/>
        <v>-1.600092091631173E-2</v>
      </c>
      <c r="K78" s="97">
        <f t="shared" si="8"/>
        <v>-278</v>
      </c>
      <c r="L78" s="101">
        <f t="shared" si="10"/>
        <v>1.1180508914243887E-3</v>
      </c>
      <c r="M78" s="98">
        <f t="shared" si="9"/>
        <v>-36</v>
      </c>
      <c r="N78" s="98">
        <f t="shared" si="11"/>
        <v>0</v>
      </c>
    </row>
    <row r="79" spans="1:14">
      <c r="A79" s="41">
        <v>77</v>
      </c>
      <c r="B79" s="103" t="s">
        <v>168</v>
      </c>
      <c r="C79" s="98">
        <v>54544</v>
      </c>
      <c r="D79" s="98">
        <v>56361</v>
      </c>
      <c r="E79" s="98">
        <v>55806</v>
      </c>
      <c r="F79" s="98"/>
      <c r="G79" s="97"/>
      <c r="H79" s="98"/>
      <c r="I79" s="100">
        <f t="shared" si="6"/>
        <v>3.9219434443470702E-3</v>
      </c>
      <c r="J79" s="100">
        <f t="shared" si="7"/>
        <v>2.3137283660897623E-2</v>
      </c>
      <c r="K79" s="97">
        <f t="shared" si="8"/>
        <v>1262</v>
      </c>
      <c r="L79" s="101">
        <f t="shared" si="10"/>
        <v>-5.0754684351711462E-3</v>
      </c>
      <c r="M79" s="98">
        <f t="shared" si="9"/>
        <v>-555</v>
      </c>
      <c r="N79" s="98">
        <f t="shared" si="11"/>
        <v>0</v>
      </c>
    </row>
    <row r="80" spans="1:14">
      <c r="A80" s="41">
        <v>78</v>
      </c>
      <c r="B80" s="103" t="s">
        <v>169</v>
      </c>
      <c r="C80" s="98">
        <v>38457</v>
      </c>
      <c r="D80" s="98">
        <v>37704</v>
      </c>
      <c r="E80" s="98">
        <v>37251</v>
      </c>
      <c r="F80" s="98"/>
      <c r="G80" s="97"/>
      <c r="H80" s="98"/>
      <c r="I80" s="100">
        <f t="shared" si="6"/>
        <v>2.6179320367948375E-3</v>
      </c>
      <c r="J80" s="100">
        <f t="shared" si="7"/>
        <v>-3.1359700444652472E-2</v>
      </c>
      <c r="K80" s="97">
        <f t="shared" si="8"/>
        <v>-1206</v>
      </c>
      <c r="L80" s="101">
        <f t="shared" si="10"/>
        <v>4.8502495505676722E-3</v>
      </c>
      <c r="M80" s="98">
        <f t="shared" si="9"/>
        <v>-453</v>
      </c>
      <c r="N80" s="98">
        <f t="shared" si="11"/>
        <v>0</v>
      </c>
    </row>
    <row r="81" spans="1:14">
      <c r="A81" s="41">
        <v>79</v>
      </c>
      <c r="B81" s="103" t="s">
        <v>170</v>
      </c>
      <c r="C81" s="98">
        <v>15605</v>
      </c>
      <c r="D81" s="98">
        <v>20568</v>
      </c>
      <c r="E81" s="98">
        <v>16589</v>
      </c>
      <c r="F81" s="98"/>
      <c r="G81" s="97"/>
      <c r="H81" s="98"/>
      <c r="I81" s="100">
        <f t="shared" si="6"/>
        <v>1.1658445292311499E-3</v>
      </c>
      <c r="J81" s="100">
        <f t="shared" si="7"/>
        <v>6.3056712592117911E-2</v>
      </c>
      <c r="K81" s="97">
        <f t="shared" si="8"/>
        <v>984</v>
      </c>
      <c r="L81" s="101">
        <f t="shared" si="10"/>
        <v>-3.9574175437467572E-3</v>
      </c>
      <c r="M81" s="98">
        <f t="shared" si="9"/>
        <v>-3979</v>
      </c>
      <c r="N81" s="98">
        <f t="shared" si="11"/>
        <v>0</v>
      </c>
    </row>
    <row r="82" spans="1:14">
      <c r="A82" s="41">
        <v>80</v>
      </c>
      <c r="B82" s="103" t="s">
        <v>171</v>
      </c>
      <c r="C82" s="98">
        <v>54160</v>
      </c>
      <c r="D82" s="98">
        <v>54191</v>
      </c>
      <c r="E82" s="98">
        <v>54004</v>
      </c>
      <c r="F82" s="98"/>
      <c r="G82" s="97"/>
      <c r="H82" s="98"/>
      <c r="I82" s="100">
        <f t="shared" si="6"/>
        <v>3.7953021855807473E-3</v>
      </c>
      <c r="J82" s="100">
        <f t="shared" si="7"/>
        <v>-2.8803545051698672E-3</v>
      </c>
      <c r="K82" s="97">
        <f t="shared" si="8"/>
        <v>-156</v>
      </c>
      <c r="L82" s="101">
        <f t="shared" si="10"/>
        <v>6.2739546425253474E-4</v>
      </c>
      <c r="M82" s="98">
        <f t="shared" si="9"/>
        <v>-187</v>
      </c>
      <c r="N82" s="98">
        <f t="shared" si="11"/>
        <v>0</v>
      </c>
    </row>
    <row r="83" spans="1:14">
      <c r="A83" s="41">
        <v>81</v>
      </c>
      <c r="B83" s="103" t="s">
        <v>172</v>
      </c>
      <c r="C83" s="98">
        <v>70879</v>
      </c>
      <c r="D83" s="98">
        <v>71429</v>
      </c>
      <c r="E83" s="98">
        <v>70351</v>
      </c>
      <c r="F83" s="98"/>
      <c r="G83" s="97"/>
      <c r="H83" s="98"/>
      <c r="I83" s="100">
        <f t="shared" si="6"/>
        <v>4.9441393981518251E-3</v>
      </c>
      <c r="J83" s="100">
        <f t="shared" si="7"/>
        <v>-7.4493150298395854E-3</v>
      </c>
      <c r="K83" s="97">
        <f t="shared" si="8"/>
        <v>-528</v>
      </c>
      <c r="L83" s="101">
        <f t="shared" si="10"/>
        <v>2.1234923405470405E-3</v>
      </c>
      <c r="M83" s="98">
        <f t="shared" si="9"/>
        <v>-1078</v>
      </c>
      <c r="N83" s="98">
        <f t="shared" si="11"/>
        <v>0</v>
      </c>
    </row>
    <row r="84" spans="1:14" s="109" customFormat="1">
      <c r="A84" s="190" t="s">
        <v>173</v>
      </c>
      <c r="B84" s="190"/>
      <c r="C84" s="63">
        <v>14477817</v>
      </c>
      <c r="D84" s="63">
        <v>14448590</v>
      </c>
      <c r="E84" s="63">
        <v>14229170</v>
      </c>
      <c r="F84" s="63"/>
      <c r="G84" s="64"/>
      <c r="H84" s="63"/>
      <c r="I84" s="69">
        <f t="shared" si="6"/>
        <v>1</v>
      </c>
      <c r="J84" s="69">
        <f t="shared" si="7"/>
        <v>-1.717434334195549E-2</v>
      </c>
      <c r="K84" s="64">
        <f t="shared" si="8"/>
        <v>-248647</v>
      </c>
      <c r="L84" s="70">
        <f t="shared" si="10"/>
        <v>1</v>
      </c>
      <c r="M84" s="64">
        <f t="shared" si="9"/>
        <v>-219420</v>
      </c>
      <c r="N84" s="98">
        <f t="shared" si="11"/>
        <v>0</v>
      </c>
    </row>
    <row r="85" spans="1:14">
      <c r="C85" s="130"/>
      <c r="D85" s="128"/>
      <c r="E85" s="129"/>
      <c r="F85" s="140"/>
      <c r="G85" s="140"/>
      <c r="H85" s="140"/>
      <c r="L85" s="12"/>
    </row>
    <row r="86" spans="1:14">
      <c r="C86" s="126"/>
      <c r="D86" s="126"/>
      <c r="E86" s="126"/>
      <c r="F86" s="126"/>
      <c r="G86" s="126"/>
      <c r="H86" s="126"/>
    </row>
    <row r="88" spans="1:14">
      <c r="D88" s="14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4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10" sqref="T10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3.5703125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3.140625" style="5" customWidth="1"/>
    <col min="15" max="16384" width="9.140625" style="5"/>
  </cols>
  <sheetData>
    <row r="1" spans="1:16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6" ht="45">
      <c r="A2" s="17" t="s">
        <v>91</v>
      </c>
      <c r="B2" s="17" t="s">
        <v>174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59" t="s">
        <v>307</v>
      </c>
      <c r="J2" s="13" t="s">
        <v>318</v>
      </c>
      <c r="K2" s="92" t="s">
        <v>319</v>
      </c>
      <c r="L2" s="92" t="s">
        <v>317</v>
      </c>
      <c r="M2" s="96" t="s">
        <v>320</v>
      </c>
      <c r="N2" s="160" t="s">
        <v>321</v>
      </c>
    </row>
    <row r="3" spans="1:16">
      <c r="A3" s="41">
        <v>1</v>
      </c>
      <c r="B3" s="103" t="s">
        <v>92</v>
      </c>
      <c r="C3" s="54">
        <v>51063</v>
      </c>
      <c r="D3" s="54">
        <v>52585</v>
      </c>
      <c r="E3" s="54">
        <v>51517</v>
      </c>
      <c r="F3" s="54"/>
      <c r="G3" s="54"/>
      <c r="H3" s="54"/>
      <c r="I3" s="100">
        <f t="shared" ref="I3:I66" si="0">E3/$E$84</f>
        <v>2.4105760826231889E-2</v>
      </c>
      <c r="J3" s="100">
        <f t="shared" ref="J3:J66" si="1">(E3-C3)/C3</f>
        <v>8.8909778117227736E-3</v>
      </c>
      <c r="K3" s="97">
        <f t="shared" ref="K3:K66" si="2">E3-C3</f>
        <v>454</v>
      </c>
      <c r="L3" s="101">
        <f>K3/$K$84</f>
        <v>6.9597743438803037E-3</v>
      </c>
      <c r="M3" s="98">
        <f t="shared" ref="M3:M66" si="3">E3-D3</f>
        <v>-1068</v>
      </c>
      <c r="N3" s="98">
        <f>H3-G3</f>
        <v>0</v>
      </c>
      <c r="O3" s="23"/>
      <c r="P3" s="8"/>
    </row>
    <row r="4" spans="1:16">
      <c r="A4" s="41">
        <v>2</v>
      </c>
      <c r="B4" s="103" t="s">
        <v>93</v>
      </c>
      <c r="C4" s="54">
        <v>11638</v>
      </c>
      <c r="D4" s="54">
        <v>12382</v>
      </c>
      <c r="E4" s="54">
        <v>12018</v>
      </c>
      <c r="F4" s="54"/>
      <c r="G4" s="54"/>
      <c r="H4" s="54"/>
      <c r="I4" s="100">
        <f t="shared" si="0"/>
        <v>5.6234453405604916E-3</v>
      </c>
      <c r="J4" s="100">
        <f t="shared" si="1"/>
        <v>3.2651658360543047E-2</v>
      </c>
      <c r="K4" s="97">
        <f t="shared" si="2"/>
        <v>380</v>
      </c>
      <c r="L4" s="101">
        <f t="shared" ref="L4:L67" si="4">K4/$K$84</f>
        <v>5.8253617856266864E-3</v>
      </c>
      <c r="M4" s="98">
        <f t="shared" si="3"/>
        <v>-364</v>
      </c>
      <c r="N4" s="98">
        <f t="shared" ref="N4:N67" si="5">H4-G4</f>
        <v>0</v>
      </c>
      <c r="O4" s="23"/>
      <c r="P4" s="8"/>
    </row>
    <row r="5" spans="1:16">
      <c r="A5" s="41">
        <v>3</v>
      </c>
      <c r="B5" s="103" t="s">
        <v>94</v>
      </c>
      <c r="C5" s="54">
        <v>18057</v>
      </c>
      <c r="D5" s="54">
        <v>18979</v>
      </c>
      <c r="E5" s="54">
        <v>18600</v>
      </c>
      <c r="F5" s="54"/>
      <c r="G5" s="54"/>
      <c r="H5" s="54"/>
      <c r="I5" s="100">
        <f t="shared" si="0"/>
        <v>8.7032853498439956E-3</v>
      </c>
      <c r="J5" s="100">
        <f t="shared" si="1"/>
        <v>3.0071440438611065E-2</v>
      </c>
      <c r="K5" s="97">
        <f t="shared" si="2"/>
        <v>543</v>
      </c>
      <c r="L5" s="101">
        <f t="shared" si="4"/>
        <v>8.3241353936718172E-3</v>
      </c>
      <c r="M5" s="98">
        <f t="shared" si="3"/>
        <v>-379</v>
      </c>
      <c r="N5" s="98">
        <f t="shared" si="5"/>
        <v>0</v>
      </c>
      <c r="O5" s="23"/>
      <c r="P5" s="8"/>
    </row>
    <row r="6" spans="1:16">
      <c r="A6" s="41">
        <v>4</v>
      </c>
      <c r="B6" s="103" t="s">
        <v>95</v>
      </c>
      <c r="C6" s="54">
        <v>6845</v>
      </c>
      <c r="D6" s="54">
        <v>7554</v>
      </c>
      <c r="E6" s="54">
        <v>7377</v>
      </c>
      <c r="F6" s="54"/>
      <c r="G6" s="54"/>
      <c r="H6" s="54"/>
      <c r="I6" s="100">
        <f t="shared" si="0"/>
        <v>3.451835270204256E-3</v>
      </c>
      <c r="J6" s="100">
        <f t="shared" si="1"/>
        <v>7.7720964207450699E-2</v>
      </c>
      <c r="K6" s="97">
        <f t="shared" si="2"/>
        <v>532</v>
      </c>
      <c r="L6" s="101">
        <f t="shared" si="4"/>
        <v>8.1555064998773616E-3</v>
      </c>
      <c r="M6" s="98">
        <f t="shared" si="3"/>
        <v>-177</v>
      </c>
      <c r="N6" s="98">
        <f t="shared" si="5"/>
        <v>0</v>
      </c>
      <c r="O6" s="23"/>
      <c r="P6" s="8"/>
    </row>
    <row r="7" spans="1:16">
      <c r="A7" s="41">
        <v>5</v>
      </c>
      <c r="B7" s="103" t="s">
        <v>96</v>
      </c>
      <c r="C7" s="54">
        <v>7886</v>
      </c>
      <c r="D7" s="54">
        <v>8123</v>
      </c>
      <c r="E7" s="54">
        <v>7946</v>
      </c>
      <c r="F7" s="54"/>
      <c r="G7" s="54"/>
      <c r="H7" s="54"/>
      <c r="I7" s="100">
        <f t="shared" si="0"/>
        <v>3.7180809349387309E-3</v>
      </c>
      <c r="J7" s="100">
        <f t="shared" si="1"/>
        <v>7.6084199847831603E-3</v>
      </c>
      <c r="K7" s="97">
        <f t="shared" si="2"/>
        <v>60</v>
      </c>
      <c r="L7" s="101">
        <f t="shared" si="4"/>
        <v>9.1979396615158204E-4</v>
      </c>
      <c r="M7" s="98">
        <f t="shared" si="3"/>
        <v>-177</v>
      </c>
      <c r="N7" s="98">
        <f t="shared" si="5"/>
        <v>0</v>
      </c>
      <c r="O7" s="23"/>
      <c r="P7" s="8"/>
    </row>
    <row r="8" spans="1:16">
      <c r="A8" s="41">
        <v>6</v>
      </c>
      <c r="B8" s="103" t="s">
        <v>97</v>
      </c>
      <c r="C8" s="54">
        <v>129882</v>
      </c>
      <c r="D8" s="54">
        <v>138962</v>
      </c>
      <c r="E8" s="54">
        <v>135736</v>
      </c>
      <c r="F8" s="54"/>
      <c r="G8" s="54"/>
      <c r="H8" s="54"/>
      <c r="I8" s="100">
        <f t="shared" si="0"/>
        <v>6.3513394636904544E-2</v>
      </c>
      <c r="J8" s="100">
        <f t="shared" si="1"/>
        <v>4.5071680448407016E-2</v>
      </c>
      <c r="K8" s="97">
        <f t="shared" si="2"/>
        <v>5854</v>
      </c>
      <c r="L8" s="101">
        <f t="shared" si="4"/>
        <v>8.9741231297522692E-2</v>
      </c>
      <c r="M8" s="98">
        <f t="shared" si="3"/>
        <v>-3226</v>
      </c>
      <c r="N8" s="98">
        <f t="shared" si="5"/>
        <v>0</v>
      </c>
      <c r="O8" s="23"/>
      <c r="P8" s="8"/>
    </row>
    <row r="9" spans="1:16">
      <c r="A9" s="41">
        <v>7</v>
      </c>
      <c r="B9" s="103" t="s">
        <v>98</v>
      </c>
      <c r="C9" s="54">
        <v>90498</v>
      </c>
      <c r="D9" s="54">
        <v>94162</v>
      </c>
      <c r="E9" s="54">
        <v>92518</v>
      </c>
      <c r="F9" s="54"/>
      <c r="G9" s="54"/>
      <c r="H9" s="54"/>
      <c r="I9" s="100">
        <f t="shared" si="0"/>
        <v>4.329088999983155E-2</v>
      </c>
      <c r="J9" s="100">
        <f t="shared" si="1"/>
        <v>2.2320935269287721E-2</v>
      </c>
      <c r="K9" s="97">
        <f t="shared" si="2"/>
        <v>2020</v>
      </c>
      <c r="L9" s="101">
        <f t="shared" si="4"/>
        <v>3.0966396860436597E-2</v>
      </c>
      <c r="M9" s="98">
        <f t="shared" si="3"/>
        <v>-1644</v>
      </c>
      <c r="N9" s="98">
        <f t="shared" si="5"/>
        <v>0</v>
      </c>
      <c r="O9" s="23"/>
      <c r="P9" s="8"/>
    </row>
    <row r="10" spans="1:16">
      <c r="A10" s="41">
        <v>8</v>
      </c>
      <c r="B10" s="103" t="s">
        <v>99</v>
      </c>
      <c r="C10" s="54">
        <v>4335</v>
      </c>
      <c r="D10" s="54">
        <v>4532</v>
      </c>
      <c r="E10" s="54">
        <v>4437</v>
      </c>
      <c r="F10" s="54"/>
      <c r="G10" s="54"/>
      <c r="H10" s="54"/>
      <c r="I10" s="100">
        <f t="shared" si="0"/>
        <v>2.0761546826482693E-3</v>
      </c>
      <c r="J10" s="100">
        <f t="shared" si="1"/>
        <v>2.3529411764705882E-2</v>
      </c>
      <c r="K10" s="97">
        <f t="shared" si="2"/>
        <v>102</v>
      </c>
      <c r="L10" s="101">
        <f t="shared" si="4"/>
        <v>1.5636497424576896E-3</v>
      </c>
      <c r="M10" s="98">
        <f t="shared" si="3"/>
        <v>-95</v>
      </c>
      <c r="N10" s="98">
        <f t="shared" si="5"/>
        <v>0</v>
      </c>
      <c r="O10" s="23"/>
      <c r="P10" s="8"/>
    </row>
    <row r="11" spans="1:16">
      <c r="A11" s="41">
        <v>9</v>
      </c>
      <c r="B11" s="103" t="s">
        <v>100</v>
      </c>
      <c r="C11" s="54">
        <v>35993</v>
      </c>
      <c r="D11" s="54">
        <v>36992</v>
      </c>
      <c r="E11" s="54">
        <v>36592</v>
      </c>
      <c r="F11" s="54"/>
      <c r="G11" s="54"/>
      <c r="H11" s="54"/>
      <c r="I11" s="100">
        <f t="shared" si="0"/>
        <v>1.7122076210832875E-2</v>
      </c>
      <c r="J11" s="100">
        <f t="shared" si="1"/>
        <v>1.6642124857611202E-2</v>
      </c>
      <c r="K11" s="97">
        <f t="shared" si="2"/>
        <v>599</v>
      </c>
      <c r="L11" s="101">
        <f t="shared" si="4"/>
        <v>9.1826097620799612E-3</v>
      </c>
      <c r="M11" s="98">
        <f t="shared" si="3"/>
        <v>-400</v>
      </c>
      <c r="N11" s="98">
        <f t="shared" si="5"/>
        <v>0</v>
      </c>
      <c r="O11" s="23"/>
      <c r="P11" s="8"/>
    </row>
    <row r="12" spans="1:16">
      <c r="A12" s="41">
        <v>10</v>
      </c>
      <c r="B12" s="103" t="s">
        <v>101</v>
      </c>
      <c r="C12" s="54">
        <v>35547</v>
      </c>
      <c r="D12" s="54">
        <v>36515</v>
      </c>
      <c r="E12" s="54">
        <v>35936</v>
      </c>
      <c r="F12" s="54"/>
      <c r="G12" s="54"/>
      <c r="H12" s="54"/>
      <c r="I12" s="100">
        <f t="shared" si="0"/>
        <v>1.6815121630752355E-2</v>
      </c>
      <c r="J12" s="100">
        <f t="shared" si="1"/>
        <v>1.0943258221509551E-2</v>
      </c>
      <c r="K12" s="97">
        <f t="shared" si="2"/>
        <v>389</v>
      </c>
      <c r="L12" s="101">
        <f t="shared" si="4"/>
        <v>5.9633308805494235E-3</v>
      </c>
      <c r="M12" s="98">
        <f t="shared" si="3"/>
        <v>-579</v>
      </c>
      <c r="N12" s="98">
        <f t="shared" si="5"/>
        <v>0</v>
      </c>
      <c r="O12" s="23"/>
      <c r="P12" s="8"/>
    </row>
    <row r="13" spans="1:16">
      <c r="A13" s="41">
        <v>11</v>
      </c>
      <c r="B13" s="103" t="s">
        <v>102</v>
      </c>
      <c r="C13" s="54">
        <v>4149</v>
      </c>
      <c r="D13" s="54">
        <v>4291</v>
      </c>
      <c r="E13" s="54">
        <v>4224</v>
      </c>
      <c r="F13" s="54"/>
      <c r="G13" s="54"/>
      <c r="H13" s="54"/>
      <c r="I13" s="100">
        <f t="shared" si="0"/>
        <v>1.9764880278355396E-3</v>
      </c>
      <c r="J13" s="100">
        <f t="shared" si="1"/>
        <v>1.8076644974692697E-2</v>
      </c>
      <c r="K13" s="97">
        <f t="shared" si="2"/>
        <v>75</v>
      </c>
      <c r="L13" s="101">
        <f t="shared" si="4"/>
        <v>1.1497424576894775E-3</v>
      </c>
      <c r="M13" s="98">
        <f t="shared" si="3"/>
        <v>-67</v>
      </c>
      <c r="N13" s="98">
        <f t="shared" si="5"/>
        <v>0</v>
      </c>
      <c r="O13" s="23"/>
      <c r="P13" s="8"/>
    </row>
    <row r="14" spans="1:16">
      <c r="A14" s="41">
        <v>12</v>
      </c>
      <c r="B14" s="103" t="s">
        <v>103</v>
      </c>
      <c r="C14" s="54">
        <v>3667</v>
      </c>
      <c r="D14" s="54">
        <v>4081</v>
      </c>
      <c r="E14" s="54">
        <v>3926</v>
      </c>
      <c r="F14" s="54"/>
      <c r="G14" s="54"/>
      <c r="H14" s="54"/>
      <c r="I14" s="100">
        <f t="shared" si="0"/>
        <v>1.8370482948111575E-3</v>
      </c>
      <c r="J14" s="100">
        <f t="shared" si="1"/>
        <v>7.062994273247887E-2</v>
      </c>
      <c r="K14" s="97">
        <f t="shared" si="2"/>
        <v>259</v>
      </c>
      <c r="L14" s="101">
        <f t="shared" si="4"/>
        <v>3.9704439538876622E-3</v>
      </c>
      <c r="M14" s="98">
        <f t="shared" si="3"/>
        <v>-155</v>
      </c>
      <c r="N14" s="98">
        <f t="shared" si="5"/>
        <v>0</v>
      </c>
      <c r="O14" s="23"/>
      <c r="P14" s="8"/>
    </row>
    <row r="15" spans="1:16">
      <c r="A15" s="41">
        <v>13</v>
      </c>
      <c r="B15" s="103" t="s">
        <v>104</v>
      </c>
      <c r="C15" s="54">
        <v>5118</v>
      </c>
      <c r="D15" s="54">
        <v>5374</v>
      </c>
      <c r="E15" s="54">
        <v>5260</v>
      </c>
      <c r="F15" s="54"/>
      <c r="G15" s="54"/>
      <c r="H15" s="54"/>
      <c r="I15" s="100">
        <f t="shared" si="0"/>
        <v>2.4612516634505066E-3</v>
      </c>
      <c r="J15" s="100">
        <f t="shared" si="1"/>
        <v>2.7745212973817896E-2</v>
      </c>
      <c r="K15" s="97">
        <f t="shared" si="2"/>
        <v>142</v>
      </c>
      <c r="L15" s="101">
        <f t="shared" si="4"/>
        <v>2.1768457198920775E-3</v>
      </c>
      <c r="M15" s="98">
        <f t="shared" si="3"/>
        <v>-114</v>
      </c>
      <c r="N15" s="98">
        <f t="shared" si="5"/>
        <v>0</v>
      </c>
      <c r="O15" s="23"/>
      <c r="P15" s="8"/>
    </row>
    <row r="16" spans="1:16">
      <c r="A16" s="41">
        <v>14</v>
      </c>
      <c r="B16" s="103" t="s">
        <v>105</v>
      </c>
      <c r="C16" s="54">
        <v>6948</v>
      </c>
      <c r="D16" s="54">
        <v>7108</v>
      </c>
      <c r="E16" s="54">
        <v>6988</v>
      </c>
      <c r="F16" s="54"/>
      <c r="G16" s="54"/>
      <c r="H16" s="54"/>
      <c r="I16" s="100">
        <f t="shared" si="0"/>
        <v>3.2698149475650453E-3</v>
      </c>
      <c r="J16" s="100">
        <f t="shared" si="1"/>
        <v>5.7570523891767415E-3</v>
      </c>
      <c r="K16" s="97">
        <f t="shared" si="2"/>
        <v>40</v>
      </c>
      <c r="L16" s="101">
        <f t="shared" si="4"/>
        <v>6.1319597743438807E-4</v>
      </c>
      <c r="M16" s="98">
        <f t="shared" si="3"/>
        <v>-120</v>
      </c>
      <c r="N16" s="98">
        <f t="shared" si="5"/>
        <v>0</v>
      </c>
      <c r="O16" s="23"/>
      <c r="P16" s="8"/>
    </row>
    <row r="17" spans="1:16">
      <c r="A17" s="41">
        <v>15</v>
      </c>
      <c r="B17" s="103" t="s">
        <v>106</v>
      </c>
      <c r="C17" s="54">
        <v>8736</v>
      </c>
      <c r="D17" s="54">
        <v>9006</v>
      </c>
      <c r="E17" s="54">
        <v>8905</v>
      </c>
      <c r="F17" s="54"/>
      <c r="G17" s="54"/>
      <c r="H17" s="54"/>
      <c r="I17" s="100">
        <f t="shared" si="0"/>
        <v>4.1668148408796121E-3</v>
      </c>
      <c r="J17" s="100">
        <f t="shared" si="1"/>
        <v>1.9345238095238096E-2</v>
      </c>
      <c r="K17" s="97">
        <f t="shared" si="2"/>
        <v>169</v>
      </c>
      <c r="L17" s="101">
        <f t="shared" si="4"/>
        <v>2.5907530046602894E-3</v>
      </c>
      <c r="M17" s="98">
        <f t="shared" si="3"/>
        <v>-101</v>
      </c>
      <c r="N17" s="98">
        <f t="shared" si="5"/>
        <v>0</v>
      </c>
      <c r="O17" s="23"/>
      <c r="P17" s="8"/>
    </row>
    <row r="18" spans="1:16">
      <c r="A18" s="41">
        <v>16</v>
      </c>
      <c r="B18" s="103" t="s">
        <v>107</v>
      </c>
      <c r="C18" s="54">
        <v>80735</v>
      </c>
      <c r="D18" s="54">
        <v>85594</v>
      </c>
      <c r="E18" s="54">
        <v>84042</v>
      </c>
      <c r="F18" s="54"/>
      <c r="G18" s="54"/>
      <c r="H18" s="54"/>
      <c r="I18" s="100">
        <f t="shared" si="0"/>
        <v>3.9324812224278985E-2</v>
      </c>
      <c r="J18" s="100">
        <f t="shared" si="1"/>
        <v>4.0961169257447201E-2</v>
      </c>
      <c r="K18" s="97">
        <f t="shared" si="2"/>
        <v>3307</v>
      </c>
      <c r="L18" s="101">
        <f t="shared" si="4"/>
        <v>5.0695977434388029E-2</v>
      </c>
      <c r="M18" s="98">
        <f t="shared" si="3"/>
        <v>-1552</v>
      </c>
      <c r="N18" s="98">
        <f t="shared" si="5"/>
        <v>0</v>
      </c>
    </row>
    <row r="19" spans="1:16">
      <c r="A19" s="41">
        <v>17</v>
      </c>
      <c r="B19" s="103" t="s">
        <v>108</v>
      </c>
      <c r="C19" s="54">
        <v>16293</v>
      </c>
      <c r="D19" s="54">
        <v>16840</v>
      </c>
      <c r="E19" s="54">
        <v>16546</v>
      </c>
      <c r="F19" s="54"/>
      <c r="G19" s="54"/>
      <c r="H19" s="54"/>
      <c r="I19" s="100">
        <f t="shared" si="0"/>
        <v>7.7421806128235892E-3</v>
      </c>
      <c r="J19" s="100">
        <f t="shared" si="1"/>
        <v>1.5528140919413244E-2</v>
      </c>
      <c r="K19" s="97">
        <f t="shared" si="2"/>
        <v>253</v>
      </c>
      <c r="L19" s="101">
        <f t="shared" si="4"/>
        <v>3.8784645572725045E-3</v>
      </c>
      <c r="M19" s="98">
        <f t="shared" si="3"/>
        <v>-294</v>
      </c>
      <c r="N19" s="98">
        <f t="shared" si="5"/>
        <v>0</v>
      </c>
    </row>
    <row r="20" spans="1:16">
      <c r="A20" s="41">
        <v>18</v>
      </c>
      <c r="B20" s="103" t="s">
        <v>109</v>
      </c>
      <c r="C20" s="54">
        <v>3018</v>
      </c>
      <c r="D20" s="54">
        <v>3169</v>
      </c>
      <c r="E20" s="54">
        <v>3069</v>
      </c>
      <c r="F20" s="54"/>
      <c r="G20" s="54"/>
      <c r="H20" s="54"/>
      <c r="I20" s="100">
        <f t="shared" si="0"/>
        <v>1.4360420827242593E-3</v>
      </c>
      <c r="J20" s="100">
        <f t="shared" si="1"/>
        <v>1.6898608349900597E-2</v>
      </c>
      <c r="K20" s="97">
        <f t="shared" si="2"/>
        <v>51</v>
      </c>
      <c r="L20" s="101">
        <f t="shared" si="4"/>
        <v>7.8182487122884479E-4</v>
      </c>
      <c r="M20" s="98">
        <f t="shared" si="3"/>
        <v>-100</v>
      </c>
      <c r="N20" s="98">
        <f t="shared" si="5"/>
        <v>0</v>
      </c>
    </row>
    <row r="21" spans="1:16">
      <c r="A21" s="41">
        <v>19</v>
      </c>
      <c r="B21" s="103" t="s">
        <v>110</v>
      </c>
      <c r="C21" s="54">
        <v>12074</v>
      </c>
      <c r="D21" s="54">
        <v>12666</v>
      </c>
      <c r="E21" s="54">
        <v>12344</v>
      </c>
      <c r="F21" s="54"/>
      <c r="G21" s="54"/>
      <c r="H21" s="54"/>
      <c r="I21" s="100">
        <f t="shared" si="0"/>
        <v>5.7759867934663598E-3</v>
      </c>
      <c r="J21" s="100">
        <f t="shared" si="1"/>
        <v>2.2362100380983931E-2</v>
      </c>
      <c r="K21" s="97">
        <f t="shared" si="2"/>
        <v>270</v>
      </c>
      <c r="L21" s="101">
        <f t="shared" si="4"/>
        <v>4.1390728476821195E-3</v>
      </c>
      <c r="M21" s="98">
        <f t="shared" si="3"/>
        <v>-322</v>
      </c>
      <c r="N21" s="98">
        <f t="shared" si="5"/>
        <v>0</v>
      </c>
    </row>
    <row r="22" spans="1:16">
      <c r="A22" s="41">
        <v>20</v>
      </c>
      <c r="B22" s="103" t="s">
        <v>111</v>
      </c>
      <c r="C22" s="54">
        <v>35409</v>
      </c>
      <c r="D22" s="54">
        <v>36365</v>
      </c>
      <c r="E22" s="54">
        <v>35749</v>
      </c>
      <c r="F22" s="54"/>
      <c r="G22" s="54"/>
      <c r="H22" s="54"/>
      <c r="I22" s="100">
        <f t="shared" si="0"/>
        <v>1.6727620858686721E-2</v>
      </c>
      <c r="J22" s="100">
        <f t="shared" si="1"/>
        <v>9.6020785675958089E-3</v>
      </c>
      <c r="K22" s="97">
        <f t="shared" si="2"/>
        <v>340</v>
      </c>
      <c r="L22" s="101">
        <f t="shared" si="4"/>
        <v>5.2121658081922982E-3</v>
      </c>
      <c r="M22" s="98">
        <f t="shared" si="3"/>
        <v>-616</v>
      </c>
      <c r="N22" s="98">
        <f t="shared" si="5"/>
        <v>0</v>
      </c>
    </row>
    <row r="23" spans="1:16">
      <c r="A23" s="41">
        <v>21</v>
      </c>
      <c r="B23" s="103" t="s">
        <v>112</v>
      </c>
      <c r="C23" s="54">
        <v>20785</v>
      </c>
      <c r="D23" s="54">
        <v>22489</v>
      </c>
      <c r="E23" s="54">
        <v>21858</v>
      </c>
      <c r="F23" s="54"/>
      <c r="G23" s="54"/>
      <c r="H23" s="54"/>
      <c r="I23" s="100">
        <f t="shared" si="0"/>
        <v>1.0227764041768284E-2</v>
      </c>
      <c r="J23" s="100">
        <f t="shared" si="1"/>
        <v>5.162376713976425E-2</v>
      </c>
      <c r="K23" s="97">
        <f t="shared" si="2"/>
        <v>1073</v>
      </c>
      <c r="L23" s="101">
        <f t="shared" si="4"/>
        <v>1.6448982094677458E-2</v>
      </c>
      <c r="M23" s="98">
        <f t="shared" si="3"/>
        <v>-631</v>
      </c>
      <c r="N23" s="98">
        <f t="shared" si="5"/>
        <v>0</v>
      </c>
    </row>
    <row r="24" spans="1:16">
      <c r="A24" s="41">
        <v>22</v>
      </c>
      <c r="B24" s="103" t="s">
        <v>113</v>
      </c>
      <c r="C24" s="54">
        <v>11453</v>
      </c>
      <c r="D24" s="54">
        <v>11797</v>
      </c>
      <c r="E24" s="54">
        <v>11617</v>
      </c>
      <c r="F24" s="54"/>
      <c r="G24" s="54"/>
      <c r="H24" s="54"/>
      <c r="I24" s="100">
        <f t="shared" si="0"/>
        <v>5.4358099951149303E-3</v>
      </c>
      <c r="J24" s="100">
        <f t="shared" si="1"/>
        <v>1.4319392298960971E-2</v>
      </c>
      <c r="K24" s="97">
        <f t="shared" si="2"/>
        <v>164</v>
      </c>
      <c r="L24" s="101">
        <f t="shared" si="4"/>
        <v>2.514103507480991E-3</v>
      </c>
      <c r="M24" s="98">
        <f t="shared" si="3"/>
        <v>-180</v>
      </c>
      <c r="N24" s="98">
        <f t="shared" si="5"/>
        <v>0</v>
      </c>
    </row>
    <row r="25" spans="1:16">
      <c r="A25" s="41">
        <v>23</v>
      </c>
      <c r="B25" s="103" t="s">
        <v>114</v>
      </c>
      <c r="C25" s="54">
        <v>10554</v>
      </c>
      <c r="D25" s="54">
        <v>10881</v>
      </c>
      <c r="E25" s="54">
        <v>10600</v>
      </c>
      <c r="F25" s="54"/>
      <c r="G25" s="54"/>
      <c r="H25" s="54"/>
      <c r="I25" s="100">
        <f t="shared" si="0"/>
        <v>4.9599368122766859E-3</v>
      </c>
      <c r="J25" s="100">
        <f t="shared" si="1"/>
        <v>4.3585370475649043E-3</v>
      </c>
      <c r="K25" s="97">
        <f t="shared" si="2"/>
        <v>46</v>
      </c>
      <c r="L25" s="101">
        <f t="shared" si="4"/>
        <v>7.0517537404954627E-4</v>
      </c>
      <c r="M25" s="98">
        <f t="shared" si="3"/>
        <v>-281</v>
      </c>
      <c r="N25" s="98">
        <f t="shared" si="5"/>
        <v>0</v>
      </c>
    </row>
    <row r="26" spans="1:16">
      <c r="A26" s="41">
        <v>24</v>
      </c>
      <c r="B26" s="103" t="s">
        <v>115</v>
      </c>
      <c r="C26" s="54">
        <v>4754</v>
      </c>
      <c r="D26" s="54">
        <v>4963</v>
      </c>
      <c r="E26" s="54">
        <v>4862</v>
      </c>
      <c r="F26" s="54"/>
      <c r="G26" s="54"/>
      <c r="H26" s="54"/>
      <c r="I26" s="100">
        <f t="shared" si="0"/>
        <v>2.2750200737065326E-3</v>
      </c>
      <c r="J26" s="100">
        <f t="shared" si="1"/>
        <v>2.2717711400925537E-2</v>
      </c>
      <c r="K26" s="97">
        <f t="shared" si="2"/>
        <v>108</v>
      </c>
      <c r="L26" s="101">
        <f t="shared" si="4"/>
        <v>1.6556291390728477E-3</v>
      </c>
      <c r="M26" s="98">
        <f t="shared" si="3"/>
        <v>-101</v>
      </c>
      <c r="N26" s="98">
        <f t="shared" si="5"/>
        <v>0</v>
      </c>
    </row>
    <row r="27" spans="1:16">
      <c r="A27" s="41">
        <v>25</v>
      </c>
      <c r="B27" s="103" t="s">
        <v>116</v>
      </c>
      <c r="C27" s="54">
        <v>12867</v>
      </c>
      <c r="D27" s="54">
        <v>13340</v>
      </c>
      <c r="E27" s="54">
        <v>13205</v>
      </c>
      <c r="F27" s="54"/>
      <c r="G27" s="54"/>
      <c r="H27" s="54"/>
      <c r="I27" s="100">
        <f t="shared" si="0"/>
        <v>6.1788646798220416E-3</v>
      </c>
      <c r="J27" s="100">
        <f t="shared" si="1"/>
        <v>2.6268749514261287E-2</v>
      </c>
      <c r="K27" s="97">
        <f t="shared" si="2"/>
        <v>338</v>
      </c>
      <c r="L27" s="101">
        <f t="shared" si="4"/>
        <v>5.1815060093205788E-3</v>
      </c>
      <c r="M27" s="98">
        <f t="shared" si="3"/>
        <v>-135</v>
      </c>
      <c r="N27" s="98">
        <f t="shared" si="5"/>
        <v>0</v>
      </c>
    </row>
    <row r="28" spans="1:16">
      <c r="A28" s="41">
        <v>26</v>
      </c>
      <c r="B28" s="103" t="s">
        <v>117</v>
      </c>
      <c r="C28" s="54">
        <v>17756</v>
      </c>
      <c r="D28" s="54">
        <v>18875</v>
      </c>
      <c r="E28" s="54">
        <v>18459</v>
      </c>
      <c r="F28" s="54"/>
      <c r="G28" s="54"/>
      <c r="H28" s="54"/>
      <c r="I28" s="100">
        <f t="shared" si="0"/>
        <v>8.6373088318693718E-3</v>
      </c>
      <c r="J28" s="100">
        <f t="shared" si="1"/>
        <v>3.9592250506870916E-2</v>
      </c>
      <c r="K28" s="97">
        <f t="shared" si="2"/>
        <v>703</v>
      </c>
      <c r="L28" s="101">
        <f t="shared" si="4"/>
        <v>1.077691930340937E-2</v>
      </c>
      <c r="M28" s="98">
        <f t="shared" si="3"/>
        <v>-416</v>
      </c>
      <c r="N28" s="98">
        <f t="shared" si="5"/>
        <v>0</v>
      </c>
    </row>
    <row r="29" spans="1:16">
      <c r="A29" s="41">
        <v>27</v>
      </c>
      <c r="B29" s="103" t="s">
        <v>118</v>
      </c>
      <c r="C29" s="54">
        <v>45553</v>
      </c>
      <c r="D29" s="54">
        <v>49672</v>
      </c>
      <c r="E29" s="54">
        <v>48691</v>
      </c>
      <c r="F29" s="54"/>
      <c r="G29" s="54"/>
      <c r="H29" s="54"/>
      <c r="I29" s="100">
        <f t="shared" si="0"/>
        <v>2.2783422955336238E-2</v>
      </c>
      <c r="J29" s="100">
        <f t="shared" si="1"/>
        <v>6.8886791210238621E-2</v>
      </c>
      <c r="K29" s="97">
        <f t="shared" si="2"/>
        <v>3138</v>
      </c>
      <c r="L29" s="101">
        <f t="shared" si="4"/>
        <v>4.8105224429727741E-2</v>
      </c>
      <c r="M29" s="98">
        <f t="shared" si="3"/>
        <v>-981</v>
      </c>
      <c r="N29" s="98">
        <f t="shared" si="5"/>
        <v>0</v>
      </c>
    </row>
    <row r="30" spans="1:16">
      <c r="A30" s="41">
        <v>28</v>
      </c>
      <c r="B30" s="103" t="s">
        <v>119</v>
      </c>
      <c r="C30" s="54">
        <v>10264</v>
      </c>
      <c r="D30" s="54">
        <v>10479</v>
      </c>
      <c r="E30" s="54">
        <v>10486</v>
      </c>
      <c r="F30" s="54"/>
      <c r="G30" s="54"/>
      <c r="H30" s="54"/>
      <c r="I30" s="100">
        <f t="shared" si="0"/>
        <v>4.9065940956163519E-3</v>
      </c>
      <c r="J30" s="100">
        <f t="shared" si="1"/>
        <v>2.1628994544037411E-2</v>
      </c>
      <c r="K30" s="97">
        <f t="shared" si="2"/>
        <v>222</v>
      </c>
      <c r="L30" s="101">
        <f t="shared" si="4"/>
        <v>3.4032376747608535E-3</v>
      </c>
      <c r="M30" s="98">
        <f t="shared" si="3"/>
        <v>7</v>
      </c>
      <c r="N30" s="98">
        <f t="shared" si="5"/>
        <v>0</v>
      </c>
    </row>
    <row r="31" spans="1:16">
      <c r="A31" s="41">
        <v>29</v>
      </c>
      <c r="B31" s="103" t="s">
        <v>120</v>
      </c>
      <c r="C31" s="54">
        <v>2525</v>
      </c>
      <c r="D31" s="54">
        <v>2559</v>
      </c>
      <c r="E31" s="54">
        <v>2501</v>
      </c>
      <c r="F31" s="54"/>
      <c r="G31" s="54"/>
      <c r="H31" s="54"/>
      <c r="I31" s="100">
        <f t="shared" si="0"/>
        <v>1.1702643365569803E-3</v>
      </c>
      <c r="J31" s="100">
        <f t="shared" si="1"/>
        <v>-9.5049504950495047E-3</v>
      </c>
      <c r="K31" s="97">
        <f t="shared" si="2"/>
        <v>-24</v>
      </c>
      <c r="L31" s="101">
        <f t="shared" si="4"/>
        <v>-3.6791758646063282E-4</v>
      </c>
      <c r="M31" s="98">
        <f t="shared" si="3"/>
        <v>-58</v>
      </c>
      <c r="N31" s="98">
        <f t="shared" si="5"/>
        <v>0</v>
      </c>
    </row>
    <row r="32" spans="1:16">
      <c r="A32" s="41">
        <v>30</v>
      </c>
      <c r="B32" s="103" t="s">
        <v>121</v>
      </c>
      <c r="C32" s="54">
        <v>3611</v>
      </c>
      <c r="D32" s="54">
        <v>4002</v>
      </c>
      <c r="E32" s="54">
        <v>3910</v>
      </c>
      <c r="F32" s="54"/>
      <c r="G32" s="54"/>
      <c r="H32" s="54"/>
      <c r="I32" s="100">
        <f t="shared" si="0"/>
        <v>1.8295615977360227E-3</v>
      </c>
      <c r="J32" s="100">
        <f t="shared" si="1"/>
        <v>8.2802547770700632E-2</v>
      </c>
      <c r="K32" s="97">
        <f t="shared" si="2"/>
        <v>299</v>
      </c>
      <c r="L32" s="101">
        <f t="shared" si="4"/>
        <v>4.5836399313220503E-3</v>
      </c>
      <c r="M32" s="98">
        <f t="shared" si="3"/>
        <v>-92</v>
      </c>
      <c r="N32" s="98">
        <f t="shared" si="5"/>
        <v>0</v>
      </c>
    </row>
    <row r="33" spans="1:14">
      <c r="A33" s="41">
        <v>31</v>
      </c>
      <c r="B33" s="103" t="s">
        <v>122</v>
      </c>
      <c r="C33" s="54">
        <v>38864</v>
      </c>
      <c r="D33" s="54">
        <v>41486</v>
      </c>
      <c r="E33" s="54">
        <v>40942</v>
      </c>
      <c r="F33" s="54"/>
      <c r="G33" s="54"/>
      <c r="H33" s="54"/>
      <c r="I33" s="100">
        <f t="shared" si="0"/>
        <v>1.9157521978135101E-2</v>
      </c>
      <c r="J33" s="100">
        <f t="shared" si="1"/>
        <v>5.3468505557842737E-2</v>
      </c>
      <c r="K33" s="97">
        <f t="shared" si="2"/>
        <v>2078</v>
      </c>
      <c r="L33" s="101">
        <f t="shared" si="4"/>
        <v>3.1855531027716461E-2</v>
      </c>
      <c r="M33" s="98">
        <f t="shared" si="3"/>
        <v>-544</v>
      </c>
      <c r="N33" s="98">
        <f t="shared" si="5"/>
        <v>0</v>
      </c>
    </row>
    <row r="34" spans="1:14">
      <c r="A34" s="41">
        <v>32</v>
      </c>
      <c r="B34" s="103" t="s">
        <v>123</v>
      </c>
      <c r="C34" s="54">
        <v>11063</v>
      </c>
      <c r="D34" s="54">
        <v>11373</v>
      </c>
      <c r="E34" s="54">
        <v>11185</v>
      </c>
      <c r="F34" s="54"/>
      <c r="G34" s="54"/>
      <c r="H34" s="54"/>
      <c r="I34" s="100">
        <f t="shared" si="0"/>
        <v>5.2336691740862955E-3</v>
      </c>
      <c r="J34" s="100">
        <f t="shared" si="1"/>
        <v>1.102775015818494E-2</v>
      </c>
      <c r="K34" s="97">
        <f t="shared" si="2"/>
        <v>122</v>
      </c>
      <c r="L34" s="101">
        <f t="shared" si="4"/>
        <v>1.8702477311748835E-3</v>
      </c>
      <c r="M34" s="98">
        <f t="shared" si="3"/>
        <v>-188</v>
      </c>
      <c r="N34" s="98">
        <f t="shared" si="5"/>
        <v>0</v>
      </c>
    </row>
    <row r="35" spans="1:14">
      <c r="A35" s="41">
        <v>33</v>
      </c>
      <c r="B35" s="103" t="s">
        <v>124</v>
      </c>
      <c r="C35" s="54">
        <v>49831</v>
      </c>
      <c r="D35" s="54">
        <v>52700</v>
      </c>
      <c r="E35" s="54">
        <v>51727</v>
      </c>
      <c r="F35" s="54"/>
      <c r="G35" s="54"/>
      <c r="H35" s="54"/>
      <c r="I35" s="100">
        <f t="shared" si="0"/>
        <v>2.420402372534303E-2</v>
      </c>
      <c r="J35" s="100">
        <f t="shared" si="1"/>
        <v>3.8048604282474766E-2</v>
      </c>
      <c r="K35" s="97">
        <f t="shared" si="2"/>
        <v>1896</v>
      </c>
      <c r="L35" s="101">
        <f t="shared" si="4"/>
        <v>2.9065489330389993E-2</v>
      </c>
      <c r="M35" s="98">
        <f t="shared" si="3"/>
        <v>-973</v>
      </c>
      <c r="N35" s="98">
        <f t="shared" si="5"/>
        <v>0</v>
      </c>
    </row>
    <row r="36" spans="1:14">
      <c r="A36" s="41">
        <v>34</v>
      </c>
      <c r="B36" s="103" t="s">
        <v>125</v>
      </c>
      <c r="C36" s="54">
        <v>488115</v>
      </c>
      <c r="D36" s="54">
        <v>521627</v>
      </c>
      <c r="E36" s="54">
        <v>508396</v>
      </c>
      <c r="F36" s="54"/>
      <c r="G36" s="54"/>
      <c r="H36" s="54"/>
      <c r="I36" s="100">
        <f t="shared" si="0"/>
        <v>0.23788792788813376</v>
      </c>
      <c r="J36" s="100">
        <f t="shared" si="1"/>
        <v>4.1549634819663402E-2</v>
      </c>
      <c r="K36" s="97">
        <f t="shared" si="2"/>
        <v>20281</v>
      </c>
      <c r="L36" s="101">
        <f t="shared" si="4"/>
        <v>0.31090569045867061</v>
      </c>
      <c r="M36" s="98">
        <f t="shared" si="3"/>
        <v>-13231</v>
      </c>
      <c r="N36" s="98">
        <f t="shared" si="5"/>
        <v>0</v>
      </c>
    </row>
    <row r="37" spans="1:14">
      <c r="A37" s="41">
        <v>35</v>
      </c>
      <c r="B37" s="103" t="s">
        <v>126</v>
      </c>
      <c r="C37" s="54">
        <v>125887</v>
      </c>
      <c r="D37" s="54">
        <v>130249</v>
      </c>
      <c r="E37" s="54">
        <v>127422</v>
      </c>
      <c r="F37" s="54"/>
      <c r="G37" s="54"/>
      <c r="H37" s="54"/>
      <c r="I37" s="100">
        <f t="shared" si="0"/>
        <v>5.9623119669237723E-2</v>
      </c>
      <c r="J37" s="100">
        <f t="shared" si="1"/>
        <v>1.2193475100685535E-2</v>
      </c>
      <c r="K37" s="97">
        <f t="shared" si="2"/>
        <v>1535</v>
      </c>
      <c r="L37" s="101">
        <f t="shared" si="4"/>
        <v>2.353139563404464E-2</v>
      </c>
      <c r="M37" s="98">
        <f t="shared" si="3"/>
        <v>-2827</v>
      </c>
      <c r="N37" s="98">
        <f t="shared" si="5"/>
        <v>0</v>
      </c>
    </row>
    <row r="38" spans="1:14">
      <c r="A38" s="41">
        <v>36</v>
      </c>
      <c r="B38" s="103" t="s">
        <v>127</v>
      </c>
      <c r="C38" s="54">
        <v>4636</v>
      </c>
      <c r="D38" s="54">
        <v>4772</v>
      </c>
      <c r="E38" s="54">
        <v>4675</v>
      </c>
      <c r="F38" s="54"/>
      <c r="G38" s="54"/>
      <c r="H38" s="54"/>
      <c r="I38" s="100">
        <f t="shared" si="0"/>
        <v>2.1875193016408969E-3</v>
      </c>
      <c r="J38" s="100">
        <f t="shared" si="1"/>
        <v>8.4124245038826578E-3</v>
      </c>
      <c r="K38" s="97">
        <f t="shared" si="2"/>
        <v>39</v>
      </c>
      <c r="L38" s="101">
        <f t="shared" si="4"/>
        <v>5.9786607799852838E-4</v>
      </c>
      <c r="M38" s="98">
        <f t="shared" si="3"/>
        <v>-97</v>
      </c>
      <c r="N38" s="98">
        <f t="shared" si="5"/>
        <v>0</v>
      </c>
    </row>
    <row r="39" spans="1:14">
      <c r="A39" s="41">
        <v>37</v>
      </c>
      <c r="B39" s="103" t="s">
        <v>128</v>
      </c>
      <c r="C39" s="54">
        <v>9601</v>
      </c>
      <c r="D39" s="54">
        <v>9638</v>
      </c>
      <c r="E39" s="54">
        <v>9494</v>
      </c>
      <c r="F39" s="54"/>
      <c r="G39" s="54"/>
      <c r="H39" s="54"/>
      <c r="I39" s="100">
        <f t="shared" si="0"/>
        <v>4.4424188769580054E-3</v>
      </c>
      <c r="J39" s="100">
        <f t="shared" si="1"/>
        <v>-1.1144672429955213E-2</v>
      </c>
      <c r="K39" s="97">
        <f t="shared" si="2"/>
        <v>-107</v>
      </c>
      <c r="L39" s="101">
        <f t="shared" si="4"/>
        <v>-1.640299239636988E-3</v>
      </c>
      <c r="M39" s="98">
        <f t="shared" si="3"/>
        <v>-144</v>
      </c>
      <c r="N39" s="98">
        <f t="shared" si="5"/>
        <v>0</v>
      </c>
    </row>
    <row r="40" spans="1:14">
      <c r="A40" s="41">
        <v>38</v>
      </c>
      <c r="B40" s="103" t="s">
        <v>129</v>
      </c>
      <c r="C40" s="54">
        <v>32244</v>
      </c>
      <c r="D40" s="54">
        <v>33618</v>
      </c>
      <c r="E40" s="54">
        <v>32869</v>
      </c>
      <c r="F40" s="54"/>
      <c r="G40" s="54"/>
      <c r="H40" s="54"/>
      <c r="I40" s="100">
        <f t="shared" si="0"/>
        <v>1.5380015385162489E-2</v>
      </c>
      <c r="J40" s="100">
        <f t="shared" si="1"/>
        <v>1.9383451184716537E-2</v>
      </c>
      <c r="K40" s="97">
        <f t="shared" si="2"/>
        <v>625</v>
      </c>
      <c r="L40" s="101">
        <f t="shared" si="4"/>
        <v>9.5811871474123129E-3</v>
      </c>
      <c r="M40" s="98">
        <f t="shared" si="3"/>
        <v>-749</v>
      </c>
      <c r="N40" s="98">
        <f t="shared" si="5"/>
        <v>0</v>
      </c>
    </row>
    <row r="41" spans="1:14">
      <c r="A41" s="41">
        <v>39</v>
      </c>
      <c r="B41" s="103" t="s">
        <v>130</v>
      </c>
      <c r="C41" s="54">
        <v>9716</v>
      </c>
      <c r="D41" s="54">
        <v>9940</v>
      </c>
      <c r="E41" s="54">
        <v>9727</v>
      </c>
      <c r="F41" s="54"/>
      <c r="G41" s="54"/>
      <c r="H41" s="54"/>
      <c r="I41" s="100">
        <f t="shared" si="0"/>
        <v>4.551443903114653E-3</v>
      </c>
      <c r="J41" s="100">
        <f t="shared" si="1"/>
        <v>1.1321531494442158E-3</v>
      </c>
      <c r="K41" s="97">
        <f t="shared" si="2"/>
        <v>11</v>
      </c>
      <c r="L41" s="101">
        <f t="shared" si="4"/>
        <v>1.686288937944567E-4</v>
      </c>
      <c r="M41" s="98">
        <f t="shared" si="3"/>
        <v>-213</v>
      </c>
      <c r="N41" s="98">
        <f t="shared" si="5"/>
        <v>0</v>
      </c>
    </row>
    <row r="42" spans="1:14">
      <c r="A42" s="41">
        <v>40</v>
      </c>
      <c r="B42" s="103" t="s">
        <v>131</v>
      </c>
      <c r="C42" s="54">
        <v>5289</v>
      </c>
      <c r="D42" s="54">
        <v>5370</v>
      </c>
      <c r="E42" s="54">
        <v>5256</v>
      </c>
      <c r="F42" s="54"/>
      <c r="G42" s="54"/>
      <c r="H42" s="54"/>
      <c r="I42" s="100">
        <f t="shared" si="0"/>
        <v>2.4593799891817229E-3</v>
      </c>
      <c r="J42" s="100">
        <f t="shared" si="1"/>
        <v>-6.239364719228588E-3</v>
      </c>
      <c r="K42" s="97">
        <f t="shared" si="2"/>
        <v>-33</v>
      </c>
      <c r="L42" s="101">
        <f t="shared" si="4"/>
        <v>-5.0588668138337018E-4</v>
      </c>
      <c r="M42" s="98">
        <f t="shared" si="3"/>
        <v>-114</v>
      </c>
      <c r="N42" s="98">
        <f t="shared" si="5"/>
        <v>0</v>
      </c>
    </row>
    <row r="43" spans="1:14">
      <c r="A43" s="41">
        <v>41</v>
      </c>
      <c r="B43" s="103" t="s">
        <v>132</v>
      </c>
      <c r="C43" s="54">
        <v>38534</v>
      </c>
      <c r="D43" s="54">
        <v>41011</v>
      </c>
      <c r="E43" s="54">
        <v>40003</v>
      </c>
      <c r="F43" s="54"/>
      <c r="G43" s="54"/>
      <c r="H43" s="54"/>
      <c r="I43" s="100">
        <f t="shared" si="0"/>
        <v>1.8718146443538138E-2</v>
      </c>
      <c r="J43" s="100">
        <f t="shared" si="1"/>
        <v>3.8122177816992786E-2</v>
      </c>
      <c r="K43" s="97">
        <f t="shared" si="2"/>
        <v>1469</v>
      </c>
      <c r="L43" s="101">
        <f t="shared" si="4"/>
        <v>2.2519622271277899E-2</v>
      </c>
      <c r="M43" s="98">
        <f t="shared" si="3"/>
        <v>-1008</v>
      </c>
      <c r="N43" s="98">
        <f t="shared" si="5"/>
        <v>0</v>
      </c>
    </row>
    <row r="44" spans="1:14">
      <c r="A44" s="41">
        <v>42</v>
      </c>
      <c r="B44" s="103" t="s">
        <v>133</v>
      </c>
      <c r="C44" s="54">
        <v>62959</v>
      </c>
      <c r="D44" s="54">
        <v>65443</v>
      </c>
      <c r="E44" s="54">
        <v>64360</v>
      </c>
      <c r="F44" s="54"/>
      <c r="G44" s="54"/>
      <c r="H44" s="54"/>
      <c r="I44" s="100">
        <f t="shared" si="0"/>
        <v>3.0115238984729009E-2</v>
      </c>
      <c r="J44" s="100">
        <f t="shared" si="1"/>
        <v>2.2252577073968775E-2</v>
      </c>
      <c r="K44" s="97">
        <f t="shared" si="2"/>
        <v>1401</v>
      </c>
      <c r="L44" s="101">
        <f t="shared" si="4"/>
        <v>2.1477189109639441E-2</v>
      </c>
      <c r="M44" s="98">
        <f t="shared" si="3"/>
        <v>-1083</v>
      </c>
      <c r="N44" s="98">
        <f t="shared" si="5"/>
        <v>0</v>
      </c>
    </row>
    <row r="45" spans="1:14">
      <c r="A45" s="41">
        <v>43</v>
      </c>
      <c r="B45" s="103" t="s">
        <v>134</v>
      </c>
      <c r="C45" s="54">
        <v>12457</v>
      </c>
      <c r="D45" s="54">
        <v>12898</v>
      </c>
      <c r="E45" s="54">
        <v>12590</v>
      </c>
      <c r="F45" s="54"/>
      <c r="G45" s="54"/>
      <c r="H45" s="54"/>
      <c r="I45" s="100">
        <f t="shared" si="0"/>
        <v>5.8910947609965543E-3</v>
      </c>
      <c r="J45" s="100">
        <f t="shared" si="1"/>
        <v>1.0676727944127799E-2</v>
      </c>
      <c r="K45" s="97">
        <f t="shared" si="2"/>
        <v>133</v>
      </c>
      <c r="L45" s="101">
        <f t="shared" si="4"/>
        <v>2.0388766249693404E-3</v>
      </c>
      <c r="M45" s="98">
        <f t="shared" si="3"/>
        <v>-308</v>
      </c>
      <c r="N45" s="98">
        <f t="shared" si="5"/>
        <v>0</v>
      </c>
    </row>
    <row r="46" spans="1:14">
      <c r="A46" s="41">
        <v>44</v>
      </c>
      <c r="B46" s="103" t="s">
        <v>135</v>
      </c>
      <c r="C46" s="54">
        <v>15700</v>
      </c>
      <c r="D46" s="54">
        <v>16575</v>
      </c>
      <c r="E46" s="54">
        <v>16286</v>
      </c>
      <c r="F46" s="54"/>
      <c r="G46" s="54"/>
      <c r="H46" s="54"/>
      <c r="I46" s="100">
        <f t="shared" si="0"/>
        <v>7.6205217853526517E-3</v>
      </c>
      <c r="J46" s="100">
        <f t="shared" si="1"/>
        <v>3.7324840764331207E-2</v>
      </c>
      <c r="K46" s="97">
        <f t="shared" si="2"/>
        <v>586</v>
      </c>
      <c r="L46" s="101">
        <f t="shared" si="4"/>
        <v>8.9833210694137845E-3</v>
      </c>
      <c r="M46" s="98">
        <f t="shared" si="3"/>
        <v>-289</v>
      </c>
      <c r="N46" s="98">
        <f t="shared" si="5"/>
        <v>0</v>
      </c>
    </row>
    <row r="47" spans="1:14">
      <c r="A47" s="41">
        <v>45</v>
      </c>
      <c r="B47" s="103" t="s">
        <v>136</v>
      </c>
      <c r="C47" s="54">
        <v>39444</v>
      </c>
      <c r="D47" s="54">
        <v>40495</v>
      </c>
      <c r="E47" s="54">
        <v>39938</v>
      </c>
      <c r="F47" s="54"/>
      <c r="G47" s="54"/>
      <c r="H47" s="54"/>
      <c r="I47" s="100">
        <f t="shared" si="0"/>
        <v>1.8687731736670404E-2</v>
      </c>
      <c r="J47" s="100">
        <f t="shared" si="1"/>
        <v>1.2524084778420038E-2</v>
      </c>
      <c r="K47" s="97">
        <f t="shared" si="2"/>
        <v>494</v>
      </c>
      <c r="L47" s="101">
        <f t="shared" si="4"/>
        <v>7.5729703213146919E-3</v>
      </c>
      <c r="M47" s="98">
        <f t="shared" si="3"/>
        <v>-557</v>
      </c>
      <c r="N47" s="98">
        <f t="shared" si="5"/>
        <v>0</v>
      </c>
    </row>
    <row r="48" spans="1:14">
      <c r="A48" s="41">
        <v>46</v>
      </c>
      <c r="B48" s="103" t="s">
        <v>137</v>
      </c>
      <c r="C48" s="54">
        <v>23603</v>
      </c>
      <c r="D48" s="54">
        <v>25127</v>
      </c>
      <c r="E48" s="54">
        <v>24623</v>
      </c>
      <c r="F48" s="54"/>
      <c r="G48" s="54"/>
      <c r="H48" s="54"/>
      <c r="I48" s="100">
        <f t="shared" si="0"/>
        <v>1.1521558880064984E-2</v>
      </c>
      <c r="J48" s="100">
        <f t="shared" si="1"/>
        <v>4.3214845570478326E-2</v>
      </c>
      <c r="K48" s="97">
        <f t="shared" si="2"/>
        <v>1020</v>
      </c>
      <c r="L48" s="101">
        <f t="shared" si="4"/>
        <v>1.5636497424576894E-2</v>
      </c>
      <c r="M48" s="98">
        <f t="shared" si="3"/>
        <v>-504</v>
      </c>
      <c r="N48" s="98">
        <f t="shared" si="5"/>
        <v>0</v>
      </c>
    </row>
    <row r="49" spans="1:14">
      <c r="A49" s="41">
        <v>47</v>
      </c>
      <c r="B49" s="103" t="s">
        <v>138</v>
      </c>
      <c r="C49" s="54">
        <v>11068</v>
      </c>
      <c r="D49" s="54">
        <v>12244</v>
      </c>
      <c r="E49" s="54">
        <v>11630</v>
      </c>
      <c r="F49" s="54"/>
      <c r="G49" s="54"/>
      <c r="H49" s="54"/>
      <c r="I49" s="100">
        <f t="shared" si="0"/>
        <v>5.4418929364884773E-3</v>
      </c>
      <c r="J49" s="100">
        <f t="shared" si="1"/>
        <v>5.0777014817491868E-2</v>
      </c>
      <c r="K49" s="97">
        <f t="shared" si="2"/>
        <v>562</v>
      </c>
      <c r="L49" s="101">
        <f t="shared" si="4"/>
        <v>8.6154034829531521E-3</v>
      </c>
      <c r="M49" s="98">
        <f t="shared" si="3"/>
        <v>-614</v>
      </c>
      <c r="N49" s="98">
        <f t="shared" si="5"/>
        <v>0</v>
      </c>
    </row>
    <row r="50" spans="1:14">
      <c r="A50" s="41">
        <v>48</v>
      </c>
      <c r="B50" s="103" t="s">
        <v>139</v>
      </c>
      <c r="C50" s="54">
        <v>37672</v>
      </c>
      <c r="D50" s="54">
        <v>39262</v>
      </c>
      <c r="E50" s="54">
        <v>38713</v>
      </c>
      <c r="F50" s="54"/>
      <c r="G50" s="54"/>
      <c r="H50" s="54"/>
      <c r="I50" s="100">
        <f t="shared" si="0"/>
        <v>1.811453149185541E-2</v>
      </c>
      <c r="J50" s="100">
        <f t="shared" si="1"/>
        <v>2.7633255468252283E-2</v>
      </c>
      <c r="K50" s="97">
        <f t="shared" si="2"/>
        <v>1041</v>
      </c>
      <c r="L50" s="101">
        <f t="shared" si="4"/>
        <v>1.5958425312729948E-2</v>
      </c>
      <c r="M50" s="98">
        <f t="shared" si="3"/>
        <v>-549</v>
      </c>
      <c r="N50" s="98">
        <f t="shared" si="5"/>
        <v>0</v>
      </c>
    </row>
    <row r="51" spans="1:14">
      <c r="A51" s="41">
        <v>49</v>
      </c>
      <c r="B51" s="103" t="s">
        <v>140</v>
      </c>
      <c r="C51" s="54">
        <v>4538</v>
      </c>
      <c r="D51" s="54">
        <v>5020</v>
      </c>
      <c r="E51" s="54">
        <v>4931</v>
      </c>
      <c r="F51" s="54"/>
      <c r="G51" s="54"/>
      <c r="H51" s="54"/>
      <c r="I51" s="100">
        <f t="shared" si="0"/>
        <v>2.3073064548430507E-3</v>
      </c>
      <c r="J51" s="100">
        <f t="shared" si="1"/>
        <v>8.6602027324812689E-2</v>
      </c>
      <c r="K51" s="97">
        <f t="shared" si="2"/>
        <v>393</v>
      </c>
      <c r="L51" s="101">
        <f t="shared" si="4"/>
        <v>6.0246504782928622E-3</v>
      </c>
      <c r="M51" s="98">
        <f t="shared" si="3"/>
        <v>-89</v>
      </c>
      <c r="N51" s="98">
        <f t="shared" si="5"/>
        <v>0</v>
      </c>
    </row>
    <row r="52" spans="1:14">
      <c r="A52" s="41">
        <v>50</v>
      </c>
      <c r="B52" s="103" t="s">
        <v>141</v>
      </c>
      <c r="C52" s="54">
        <v>9374</v>
      </c>
      <c r="D52" s="54">
        <v>9786</v>
      </c>
      <c r="E52" s="54">
        <v>9607</v>
      </c>
      <c r="F52" s="54"/>
      <c r="G52" s="54"/>
      <c r="H52" s="54"/>
      <c r="I52" s="100">
        <f t="shared" si="0"/>
        <v>4.4952936750511435E-3</v>
      </c>
      <c r="J52" s="100">
        <f t="shared" si="1"/>
        <v>2.4855984638361424E-2</v>
      </c>
      <c r="K52" s="97">
        <f t="shared" si="2"/>
        <v>233</v>
      </c>
      <c r="L52" s="101">
        <f t="shared" si="4"/>
        <v>3.5718665685553104E-3</v>
      </c>
      <c r="M52" s="98">
        <f t="shared" si="3"/>
        <v>-179</v>
      </c>
      <c r="N52" s="98">
        <f t="shared" si="5"/>
        <v>0</v>
      </c>
    </row>
    <row r="53" spans="1:14">
      <c r="A53" s="41">
        <v>51</v>
      </c>
      <c r="B53" s="103" t="s">
        <v>142</v>
      </c>
      <c r="C53" s="54">
        <v>8934</v>
      </c>
      <c r="D53" s="54">
        <v>9188</v>
      </c>
      <c r="E53" s="54">
        <v>9026</v>
      </c>
      <c r="F53" s="54"/>
      <c r="G53" s="54"/>
      <c r="H53" s="54"/>
      <c r="I53" s="100">
        <f t="shared" si="0"/>
        <v>4.2234329875103175E-3</v>
      </c>
      <c r="J53" s="100">
        <f t="shared" si="1"/>
        <v>1.0297738974703379E-2</v>
      </c>
      <c r="K53" s="97">
        <f t="shared" si="2"/>
        <v>92</v>
      </c>
      <c r="L53" s="101">
        <f t="shared" si="4"/>
        <v>1.4103507480990925E-3</v>
      </c>
      <c r="M53" s="98">
        <f t="shared" si="3"/>
        <v>-162</v>
      </c>
      <c r="N53" s="98">
        <f t="shared" si="5"/>
        <v>0</v>
      </c>
    </row>
    <row r="54" spans="1:14">
      <c r="A54" s="41">
        <v>52</v>
      </c>
      <c r="B54" s="103" t="s">
        <v>143</v>
      </c>
      <c r="C54" s="54">
        <v>17168</v>
      </c>
      <c r="D54" s="54">
        <v>17685</v>
      </c>
      <c r="E54" s="54">
        <v>17635</v>
      </c>
      <c r="F54" s="54"/>
      <c r="G54" s="54"/>
      <c r="H54" s="54"/>
      <c r="I54" s="100">
        <f t="shared" si="0"/>
        <v>8.251743932499939E-3</v>
      </c>
      <c r="J54" s="100">
        <f t="shared" si="1"/>
        <v>2.7201770736253496E-2</v>
      </c>
      <c r="K54" s="97">
        <f t="shared" si="2"/>
        <v>467</v>
      </c>
      <c r="L54" s="101">
        <f t="shared" si="4"/>
        <v>7.1590630365464805E-3</v>
      </c>
      <c r="M54" s="98">
        <f t="shared" si="3"/>
        <v>-50</v>
      </c>
      <c r="N54" s="98">
        <f t="shared" si="5"/>
        <v>0</v>
      </c>
    </row>
    <row r="55" spans="1:14">
      <c r="A55" s="41">
        <v>53</v>
      </c>
      <c r="B55" s="103" t="s">
        <v>144</v>
      </c>
      <c r="C55" s="54">
        <v>7830</v>
      </c>
      <c r="D55" s="54">
        <v>7881</v>
      </c>
      <c r="E55" s="54">
        <v>7644</v>
      </c>
      <c r="F55" s="54"/>
      <c r="G55" s="54"/>
      <c r="H55" s="54"/>
      <c r="I55" s="100">
        <f t="shared" si="0"/>
        <v>3.5767695276455649E-3</v>
      </c>
      <c r="J55" s="100">
        <f t="shared" si="1"/>
        <v>-2.375478927203065E-2</v>
      </c>
      <c r="K55" s="97">
        <f t="shared" si="2"/>
        <v>-186</v>
      </c>
      <c r="L55" s="101">
        <f t="shared" si="4"/>
        <v>-2.8513612950699044E-3</v>
      </c>
      <c r="M55" s="98">
        <f t="shared" si="3"/>
        <v>-237</v>
      </c>
      <c r="N55" s="98">
        <f t="shared" si="5"/>
        <v>0</v>
      </c>
    </row>
    <row r="56" spans="1:14">
      <c r="A56" s="41">
        <v>54</v>
      </c>
      <c r="B56" s="103" t="s">
        <v>145</v>
      </c>
      <c r="C56" s="54">
        <v>26492</v>
      </c>
      <c r="D56" s="54">
        <v>27565</v>
      </c>
      <c r="E56" s="54">
        <v>27194</v>
      </c>
      <c r="F56" s="54"/>
      <c r="G56" s="54"/>
      <c r="H56" s="54"/>
      <c r="I56" s="100">
        <f t="shared" si="0"/>
        <v>1.2724577516325679E-2</v>
      </c>
      <c r="J56" s="100">
        <f t="shared" si="1"/>
        <v>2.6498565604710856E-2</v>
      </c>
      <c r="K56" s="97">
        <f t="shared" si="2"/>
        <v>702</v>
      </c>
      <c r="L56" s="101">
        <f t="shared" si="4"/>
        <v>1.0761589403973509E-2</v>
      </c>
      <c r="M56" s="98">
        <f t="shared" si="3"/>
        <v>-371</v>
      </c>
      <c r="N56" s="98">
        <f t="shared" si="5"/>
        <v>0</v>
      </c>
    </row>
    <row r="57" spans="1:14">
      <c r="A57" s="41">
        <v>55</v>
      </c>
      <c r="B57" s="103" t="s">
        <v>146</v>
      </c>
      <c r="C57" s="54">
        <v>30672</v>
      </c>
      <c r="D57" s="54">
        <v>31915</v>
      </c>
      <c r="E57" s="54">
        <v>31460</v>
      </c>
      <c r="F57" s="54"/>
      <c r="G57" s="54"/>
      <c r="H57" s="54"/>
      <c r="I57" s="100">
        <f t="shared" si="0"/>
        <v>1.4720718123983447E-2</v>
      </c>
      <c r="J57" s="100">
        <f t="shared" si="1"/>
        <v>2.5691184141888368E-2</v>
      </c>
      <c r="K57" s="97">
        <f t="shared" si="2"/>
        <v>788</v>
      </c>
      <c r="L57" s="101">
        <f t="shared" si="4"/>
        <v>1.2079960755457444E-2</v>
      </c>
      <c r="M57" s="98">
        <f t="shared" si="3"/>
        <v>-455</v>
      </c>
      <c r="N57" s="98">
        <f t="shared" si="5"/>
        <v>0</v>
      </c>
    </row>
    <row r="58" spans="1:14">
      <c r="A58" s="41">
        <v>56</v>
      </c>
      <c r="B58" s="103" t="s">
        <v>147</v>
      </c>
      <c r="C58" s="54">
        <v>3383</v>
      </c>
      <c r="D58" s="54">
        <v>3656</v>
      </c>
      <c r="E58" s="54">
        <v>3550</v>
      </c>
      <c r="F58" s="54"/>
      <c r="G58" s="54"/>
      <c r="H58" s="54"/>
      <c r="I58" s="100">
        <f t="shared" si="0"/>
        <v>1.661110913545494E-3</v>
      </c>
      <c r="J58" s="100">
        <f t="shared" si="1"/>
        <v>4.936446940585279E-2</v>
      </c>
      <c r="K58" s="97">
        <f t="shared" si="2"/>
        <v>167</v>
      </c>
      <c r="L58" s="101">
        <f t="shared" si="4"/>
        <v>2.56009320578857E-3</v>
      </c>
      <c r="M58" s="98">
        <f t="shared" si="3"/>
        <v>-106</v>
      </c>
      <c r="N58" s="98">
        <f t="shared" si="5"/>
        <v>0</v>
      </c>
    </row>
    <row r="59" spans="1:14">
      <c r="A59" s="41">
        <v>57</v>
      </c>
      <c r="B59" s="103" t="s">
        <v>148</v>
      </c>
      <c r="C59" s="54">
        <v>4635</v>
      </c>
      <c r="D59" s="54">
        <v>4800</v>
      </c>
      <c r="E59" s="54">
        <v>4740</v>
      </c>
      <c r="F59" s="54"/>
      <c r="G59" s="54"/>
      <c r="H59" s="54"/>
      <c r="I59" s="100">
        <f t="shared" si="0"/>
        <v>2.2179340085086313E-3</v>
      </c>
      <c r="J59" s="100">
        <f t="shared" si="1"/>
        <v>2.2653721682847898E-2</v>
      </c>
      <c r="K59" s="97">
        <f t="shared" si="2"/>
        <v>105</v>
      </c>
      <c r="L59" s="101">
        <f t="shared" si="4"/>
        <v>1.6096394407652686E-3</v>
      </c>
      <c r="M59" s="98">
        <f t="shared" si="3"/>
        <v>-60</v>
      </c>
      <c r="N59" s="98">
        <f t="shared" si="5"/>
        <v>0</v>
      </c>
    </row>
    <row r="60" spans="1:14">
      <c r="A60" s="41">
        <v>58</v>
      </c>
      <c r="B60" s="103" t="s">
        <v>149</v>
      </c>
      <c r="C60" s="54">
        <v>12628</v>
      </c>
      <c r="D60" s="54">
        <v>13185</v>
      </c>
      <c r="E60" s="54">
        <v>12983</v>
      </c>
      <c r="F60" s="54"/>
      <c r="G60" s="54"/>
      <c r="H60" s="54"/>
      <c r="I60" s="100">
        <f t="shared" si="0"/>
        <v>6.0749867579045482E-3</v>
      </c>
      <c r="J60" s="100">
        <f t="shared" si="1"/>
        <v>2.8112131770668358E-2</v>
      </c>
      <c r="K60" s="97">
        <f t="shared" si="2"/>
        <v>355</v>
      </c>
      <c r="L60" s="101">
        <f t="shared" si="4"/>
        <v>5.4421142997301934E-3</v>
      </c>
      <c r="M60" s="98">
        <f t="shared" si="3"/>
        <v>-202</v>
      </c>
      <c r="N60" s="98">
        <f t="shared" si="5"/>
        <v>0</v>
      </c>
    </row>
    <row r="61" spans="1:14">
      <c r="A61" s="41">
        <v>59</v>
      </c>
      <c r="B61" s="103" t="s">
        <v>150</v>
      </c>
      <c r="C61" s="54">
        <v>25113</v>
      </c>
      <c r="D61" s="54">
        <v>26861</v>
      </c>
      <c r="E61" s="54">
        <v>26233</v>
      </c>
      <c r="F61" s="54"/>
      <c r="G61" s="54"/>
      <c r="H61" s="54"/>
      <c r="I61" s="100">
        <f t="shared" si="0"/>
        <v>1.2274907773250406E-2</v>
      </c>
      <c r="J61" s="100">
        <f t="shared" si="1"/>
        <v>4.4598415163461157E-2</v>
      </c>
      <c r="K61" s="97">
        <f t="shared" si="2"/>
        <v>1120</v>
      </c>
      <c r="L61" s="101">
        <f t="shared" si="4"/>
        <v>1.7169487368162865E-2</v>
      </c>
      <c r="M61" s="98">
        <f t="shared" si="3"/>
        <v>-628</v>
      </c>
      <c r="N61" s="98">
        <f t="shared" si="5"/>
        <v>0</v>
      </c>
    </row>
    <row r="62" spans="1:14">
      <c r="A62" s="41">
        <v>60</v>
      </c>
      <c r="B62" s="103" t="s">
        <v>151</v>
      </c>
      <c r="C62" s="54">
        <v>13052</v>
      </c>
      <c r="D62" s="54">
        <v>13220</v>
      </c>
      <c r="E62" s="54">
        <v>13008</v>
      </c>
      <c r="F62" s="54"/>
      <c r="G62" s="54"/>
      <c r="H62" s="54"/>
      <c r="I62" s="100">
        <f t="shared" si="0"/>
        <v>6.0866847220844462E-3</v>
      </c>
      <c r="J62" s="100">
        <f t="shared" si="1"/>
        <v>-3.371130861170702E-3</v>
      </c>
      <c r="K62" s="97">
        <f t="shared" si="2"/>
        <v>-44</v>
      </c>
      <c r="L62" s="101">
        <f t="shared" si="4"/>
        <v>-6.745155751778268E-4</v>
      </c>
      <c r="M62" s="98">
        <f t="shared" si="3"/>
        <v>-212</v>
      </c>
      <c r="N62" s="98">
        <f t="shared" si="5"/>
        <v>0</v>
      </c>
    </row>
    <row r="63" spans="1:14">
      <c r="A63" s="41">
        <v>61</v>
      </c>
      <c r="B63" s="103" t="s">
        <v>152</v>
      </c>
      <c r="C63" s="54">
        <v>18814</v>
      </c>
      <c r="D63" s="54">
        <v>19340</v>
      </c>
      <c r="E63" s="54">
        <v>19262</v>
      </c>
      <c r="F63" s="54"/>
      <c r="G63" s="54"/>
      <c r="H63" s="54"/>
      <c r="I63" s="100">
        <f t="shared" si="0"/>
        <v>9.0130474413276911E-3</v>
      </c>
      <c r="J63" s="100">
        <f t="shared" si="1"/>
        <v>2.3812054852769216E-2</v>
      </c>
      <c r="K63" s="97">
        <f t="shared" si="2"/>
        <v>448</v>
      </c>
      <c r="L63" s="101">
        <f t="shared" si="4"/>
        <v>6.8677949472651456E-3</v>
      </c>
      <c r="M63" s="98">
        <f t="shared" si="3"/>
        <v>-78</v>
      </c>
      <c r="N63" s="98">
        <f t="shared" si="5"/>
        <v>0</v>
      </c>
    </row>
    <row r="64" spans="1:14">
      <c r="A64" s="41">
        <v>62</v>
      </c>
      <c r="B64" s="103" t="s">
        <v>153</v>
      </c>
      <c r="C64" s="54">
        <v>1994</v>
      </c>
      <c r="D64" s="54">
        <v>2035</v>
      </c>
      <c r="E64" s="54">
        <v>1992</v>
      </c>
      <c r="F64" s="54"/>
      <c r="G64" s="54"/>
      <c r="H64" s="54"/>
      <c r="I64" s="100">
        <f t="shared" si="0"/>
        <v>9.3209378585426019E-4</v>
      </c>
      <c r="J64" s="100">
        <f t="shared" si="1"/>
        <v>-1.0030090270812437E-3</v>
      </c>
      <c r="K64" s="97">
        <f t="shared" si="2"/>
        <v>-2</v>
      </c>
      <c r="L64" s="101">
        <f t="shared" si="4"/>
        <v>-3.0659798871719399E-5</v>
      </c>
      <c r="M64" s="98">
        <f t="shared" si="3"/>
        <v>-43</v>
      </c>
      <c r="N64" s="98">
        <f t="shared" si="5"/>
        <v>0</v>
      </c>
    </row>
    <row r="65" spans="1:14">
      <c r="A65" s="41">
        <v>63</v>
      </c>
      <c r="B65" s="103" t="s">
        <v>154</v>
      </c>
      <c r="C65" s="54">
        <v>32898</v>
      </c>
      <c r="D65" s="54">
        <v>35219</v>
      </c>
      <c r="E65" s="54">
        <v>34265</v>
      </c>
      <c r="F65" s="54"/>
      <c r="G65" s="54"/>
      <c r="H65" s="54"/>
      <c r="I65" s="100">
        <f t="shared" si="0"/>
        <v>1.6033229704967986E-2</v>
      </c>
      <c r="J65" s="100">
        <f t="shared" si="1"/>
        <v>4.1552677974344948E-2</v>
      </c>
      <c r="K65" s="97">
        <f t="shared" si="2"/>
        <v>1367</v>
      </c>
      <c r="L65" s="101">
        <f t="shared" si="4"/>
        <v>2.095597252882021E-2</v>
      </c>
      <c r="M65" s="98">
        <f t="shared" si="3"/>
        <v>-954</v>
      </c>
      <c r="N65" s="98">
        <f t="shared" si="5"/>
        <v>0</v>
      </c>
    </row>
    <row r="66" spans="1:14">
      <c r="A66" s="41">
        <v>64</v>
      </c>
      <c r="B66" s="103" t="s">
        <v>155</v>
      </c>
      <c r="C66" s="54">
        <v>11502</v>
      </c>
      <c r="D66" s="54">
        <v>11912</v>
      </c>
      <c r="E66" s="54">
        <v>11751</v>
      </c>
      <c r="F66" s="54"/>
      <c r="G66" s="54"/>
      <c r="H66" s="54"/>
      <c r="I66" s="100">
        <f t="shared" si="0"/>
        <v>5.4985110831191827E-3</v>
      </c>
      <c r="J66" s="100">
        <f t="shared" si="1"/>
        <v>2.1648408972352633E-2</v>
      </c>
      <c r="K66" s="97">
        <f t="shared" si="2"/>
        <v>249</v>
      </c>
      <c r="L66" s="101">
        <f t="shared" si="4"/>
        <v>3.8171449595290653E-3</v>
      </c>
      <c r="M66" s="98">
        <f t="shared" si="3"/>
        <v>-161</v>
      </c>
      <c r="N66" s="98">
        <f t="shared" si="5"/>
        <v>0</v>
      </c>
    </row>
    <row r="67" spans="1:14">
      <c r="A67" s="41">
        <v>65</v>
      </c>
      <c r="B67" s="103" t="s">
        <v>156</v>
      </c>
      <c r="C67" s="54">
        <v>14334</v>
      </c>
      <c r="D67" s="54">
        <v>15712</v>
      </c>
      <c r="E67" s="54">
        <v>15335</v>
      </c>
      <c r="F67" s="54"/>
      <c r="G67" s="54"/>
      <c r="H67" s="54"/>
      <c r="I67" s="100">
        <f t="shared" ref="I67:I84" si="6">E67/$E$84</f>
        <v>7.1755312279493371E-3</v>
      </c>
      <c r="J67" s="100">
        <f t="shared" ref="J67:J84" si="7">(E67-C67)/C67</f>
        <v>6.9833961211106466E-2</v>
      </c>
      <c r="K67" s="97">
        <f t="shared" ref="K67:K84" si="8">E67-C67</f>
        <v>1001</v>
      </c>
      <c r="L67" s="101">
        <f t="shared" si="4"/>
        <v>1.5345229335295561E-2</v>
      </c>
      <c r="M67" s="98">
        <f t="shared" ref="M67:M84" si="9">E67-D67</f>
        <v>-377</v>
      </c>
      <c r="N67" s="98">
        <f t="shared" si="5"/>
        <v>0</v>
      </c>
    </row>
    <row r="68" spans="1:14">
      <c r="A68" s="41">
        <v>66</v>
      </c>
      <c r="B68" s="103" t="s">
        <v>157</v>
      </c>
      <c r="C68" s="54">
        <v>10380</v>
      </c>
      <c r="D68" s="54">
        <v>10724</v>
      </c>
      <c r="E68" s="54">
        <v>10407</v>
      </c>
      <c r="F68" s="54"/>
      <c r="G68" s="54"/>
      <c r="H68" s="54"/>
      <c r="I68" s="100">
        <f t="shared" si="6"/>
        <v>4.8696285288078742E-3</v>
      </c>
      <c r="J68" s="100">
        <f t="shared" si="7"/>
        <v>2.6011560693641619E-3</v>
      </c>
      <c r="K68" s="97">
        <f t="shared" si="8"/>
        <v>27</v>
      </c>
      <c r="L68" s="101">
        <f t="shared" ref="L68:L84" si="10">K68/$K$84</f>
        <v>4.1390728476821192E-4</v>
      </c>
      <c r="M68" s="98">
        <f t="shared" si="9"/>
        <v>-317</v>
      </c>
      <c r="N68" s="98">
        <f t="shared" ref="N68:N84" si="11">H68-G68</f>
        <v>0</v>
      </c>
    </row>
    <row r="69" spans="1:14">
      <c r="A69" s="41">
        <v>67</v>
      </c>
      <c r="B69" s="103" t="s">
        <v>158</v>
      </c>
      <c r="C69" s="54">
        <v>10563</v>
      </c>
      <c r="D69" s="54">
        <v>10712</v>
      </c>
      <c r="E69" s="54">
        <v>10586</v>
      </c>
      <c r="F69" s="54"/>
      <c r="G69" s="54"/>
      <c r="H69" s="54"/>
      <c r="I69" s="100">
        <f t="shared" si="6"/>
        <v>4.953385952335943E-3</v>
      </c>
      <c r="J69" s="100">
        <f t="shared" si="7"/>
        <v>2.177411720155259E-3</v>
      </c>
      <c r="K69" s="97">
        <f t="shared" si="8"/>
        <v>23</v>
      </c>
      <c r="L69" s="101">
        <f t="shared" si="10"/>
        <v>3.5258768702477314E-4</v>
      </c>
      <c r="M69" s="98">
        <f t="shared" si="9"/>
        <v>-126</v>
      </c>
      <c r="N69" s="98">
        <f t="shared" si="11"/>
        <v>0</v>
      </c>
    </row>
    <row r="70" spans="1:14">
      <c r="A70" s="41">
        <v>68</v>
      </c>
      <c r="B70" s="103" t="s">
        <v>159</v>
      </c>
      <c r="C70" s="54">
        <v>10989</v>
      </c>
      <c r="D70" s="54">
        <v>11541</v>
      </c>
      <c r="E70" s="54">
        <v>11279</v>
      </c>
      <c r="F70" s="54"/>
      <c r="G70" s="54"/>
      <c r="H70" s="54"/>
      <c r="I70" s="100">
        <f t="shared" si="6"/>
        <v>5.2776535194027112E-3</v>
      </c>
      <c r="J70" s="100">
        <f t="shared" si="7"/>
        <v>2.639002639002639E-2</v>
      </c>
      <c r="K70" s="97">
        <f t="shared" si="8"/>
        <v>290</v>
      </c>
      <c r="L70" s="101">
        <f t="shared" si="10"/>
        <v>4.4456708363993132E-3</v>
      </c>
      <c r="M70" s="98">
        <f t="shared" si="9"/>
        <v>-262</v>
      </c>
      <c r="N70" s="98">
        <f t="shared" si="11"/>
        <v>0</v>
      </c>
    </row>
    <row r="71" spans="1:14">
      <c r="A71" s="41">
        <v>69</v>
      </c>
      <c r="B71" s="103" t="s">
        <v>160</v>
      </c>
      <c r="C71" s="54">
        <v>1573</v>
      </c>
      <c r="D71" s="54">
        <v>1645</v>
      </c>
      <c r="E71" s="54">
        <v>1626</v>
      </c>
      <c r="F71" s="54"/>
      <c r="G71" s="54"/>
      <c r="H71" s="54"/>
      <c r="I71" s="100">
        <f t="shared" si="6"/>
        <v>7.6083559026055578E-4</v>
      </c>
      <c r="J71" s="100">
        <f t="shared" si="7"/>
        <v>3.3693579148124604E-2</v>
      </c>
      <c r="K71" s="97">
        <f t="shared" si="8"/>
        <v>53</v>
      </c>
      <c r="L71" s="101">
        <f t="shared" si="10"/>
        <v>8.1248467010056416E-4</v>
      </c>
      <c r="M71" s="98">
        <f t="shared" si="9"/>
        <v>-19</v>
      </c>
      <c r="N71" s="98">
        <f t="shared" si="11"/>
        <v>0</v>
      </c>
    </row>
    <row r="72" spans="1:14">
      <c r="A72" s="41">
        <v>70</v>
      </c>
      <c r="B72" s="103" t="s">
        <v>161</v>
      </c>
      <c r="C72" s="54">
        <v>6847</v>
      </c>
      <c r="D72" s="54">
        <v>7181</v>
      </c>
      <c r="E72" s="54">
        <v>7027</v>
      </c>
      <c r="F72" s="54"/>
      <c r="G72" s="54"/>
      <c r="H72" s="54"/>
      <c r="I72" s="100">
        <f t="shared" si="6"/>
        <v>3.2880637716856862E-3</v>
      </c>
      <c r="J72" s="100">
        <f t="shared" si="7"/>
        <v>2.6288885643347453E-2</v>
      </c>
      <c r="K72" s="97">
        <f t="shared" si="8"/>
        <v>180</v>
      </c>
      <c r="L72" s="101">
        <f t="shared" si="10"/>
        <v>2.7593818984547464E-3</v>
      </c>
      <c r="M72" s="98">
        <f t="shared" si="9"/>
        <v>-154</v>
      </c>
      <c r="N72" s="98">
        <f t="shared" si="11"/>
        <v>0</v>
      </c>
    </row>
    <row r="73" spans="1:14">
      <c r="A73" s="41">
        <v>71</v>
      </c>
      <c r="B73" s="103" t="s">
        <v>162</v>
      </c>
      <c r="C73" s="54">
        <v>5520</v>
      </c>
      <c r="D73" s="54">
        <v>5736</v>
      </c>
      <c r="E73" s="54">
        <v>5606</v>
      </c>
      <c r="F73" s="54"/>
      <c r="G73" s="54"/>
      <c r="H73" s="54"/>
      <c r="I73" s="100">
        <f t="shared" si="6"/>
        <v>2.6231514877002927E-3</v>
      </c>
      <c r="J73" s="100">
        <f t="shared" si="7"/>
        <v>1.5579710144927537E-2</v>
      </c>
      <c r="K73" s="97">
        <f t="shared" si="8"/>
        <v>86</v>
      </c>
      <c r="L73" s="101">
        <f t="shared" si="10"/>
        <v>1.3183713514839342E-3</v>
      </c>
      <c r="M73" s="98">
        <f t="shared" si="9"/>
        <v>-130</v>
      </c>
      <c r="N73" s="98">
        <f t="shared" si="11"/>
        <v>0</v>
      </c>
    </row>
    <row r="74" spans="1:14">
      <c r="A74" s="41">
        <v>72</v>
      </c>
      <c r="B74" s="103" t="s">
        <v>163</v>
      </c>
      <c r="C74" s="54">
        <v>6382</v>
      </c>
      <c r="D74" s="54">
        <v>7177</v>
      </c>
      <c r="E74" s="54">
        <v>6879</v>
      </c>
      <c r="F74" s="54"/>
      <c r="G74" s="54"/>
      <c r="H74" s="54"/>
      <c r="I74" s="100">
        <f t="shared" si="6"/>
        <v>3.2188118237406909E-3</v>
      </c>
      <c r="J74" s="100">
        <f t="shared" si="7"/>
        <v>7.7875274208712E-2</v>
      </c>
      <c r="K74" s="97">
        <f t="shared" si="8"/>
        <v>497</v>
      </c>
      <c r="L74" s="101">
        <f t="shared" si="10"/>
        <v>7.618960019622271E-3</v>
      </c>
      <c r="M74" s="98">
        <f t="shared" si="9"/>
        <v>-298</v>
      </c>
      <c r="N74" s="98">
        <f t="shared" si="11"/>
        <v>0</v>
      </c>
    </row>
    <row r="75" spans="1:14">
      <c r="A75" s="41">
        <v>73</v>
      </c>
      <c r="B75" s="103" t="s">
        <v>164</v>
      </c>
      <c r="C75" s="54">
        <v>4837</v>
      </c>
      <c r="D75" s="54">
        <v>5596</v>
      </c>
      <c r="E75" s="54">
        <v>5397</v>
      </c>
      <c r="F75" s="54"/>
      <c r="G75" s="54"/>
      <c r="H75" s="54"/>
      <c r="I75" s="100">
        <f t="shared" si="6"/>
        <v>2.5253565071563467E-3</v>
      </c>
      <c r="J75" s="100">
        <f t="shared" si="7"/>
        <v>0.11577424023154848</v>
      </c>
      <c r="K75" s="97">
        <f t="shared" si="8"/>
        <v>560</v>
      </c>
      <c r="L75" s="101">
        <f t="shared" si="10"/>
        <v>8.5847436840814327E-3</v>
      </c>
      <c r="M75" s="98">
        <f t="shared" si="9"/>
        <v>-199</v>
      </c>
      <c r="N75" s="98">
        <f t="shared" si="11"/>
        <v>0</v>
      </c>
    </row>
    <row r="76" spans="1:14">
      <c r="A76" s="41">
        <v>74</v>
      </c>
      <c r="B76" s="103" t="s">
        <v>165</v>
      </c>
      <c r="C76" s="54">
        <v>4196</v>
      </c>
      <c r="D76" s="54">
        <v>4264</v>
      </c>
      <c r="E76" s="54">
        <v>4235</v>
      </c>
      <c r="F76" s="54"/>
      <c r="G76" s="54"/>
      <c r="H76" s="54"/>
      <c r="I76" s="100">
        <f t="shared" si="6"/>
        <v>1.9816351320746948E-3</v>
      </c>
      <c r="J76" s="100">
        <f t="shared" si="7"/>
        <v>9.2945662535748336E-3</v>
      </c>
      <c r="K76" s="97">
        <f t="shared" si="8"/>
        <v>39</v>
      </c>
      <c r="L76" s="101">
        <f t="shared" si="10"/>
        <v>5.9786607799852838E-4</v>
      </c>
      <c r="M76" s="98">
        <f t="shared" si="9"/>
        <v>-29</v>
      </c>
      <c r="N76" s="98">
        <f t="shared" si="11"/>
        <v>0</v>
      </c>
    </row>
    <row r="77" spans="1:14">
      <c r="A77" s="41">
        <v>75</v>
      </c>
      <c r="B77" s="103" t="s">
        <v>166</v>
      </c>
      <c r="C77" s="54">
        <v>2079</v>
      </c>
      <c r="D77" s="54">
        <v>2105</v>
      </c>
      <c r="E77" s="54">
        <v>2116</v>
      </c>
      <c r="F77" s="54"/>
      <c r="G77" s="54"/>
      <c r="H77" s="54"/>
      <c r="I77" s="100">
        <f t="shared" si="6"/>
        <v>9.901156881865535E-4</v>
      </c>
      <c r="J77" s="100">
        <f t="shared" si="7"/>
        <v>1.7797017797017797E-2</v>
      </c>
      <c r="K77" s="97">
        <f t="shared" si="8"/>
        <v>37</v>
      </c>
      <c r="L77" s="101">
        <f t="shared" si="10"/>
        <v>5.6720627912680891E-4</v>
      </c>
      <c r="M77" s="98">
        <f t="shared" si="9"/>
        <v>11</v>
      </c>
      <c r="N77" s="98">
        <f t="shared" si="11"/>
        <v>0</v>
      </c>
    </row>
    <row r="78" spans="1:14">
      <c r="A78" s="41">
        <v>76</v>
      </c>
      <c r="B78" s="103" t="s">
        <v>167</v>
      </c>
      <c r="C78" s="54">
        <v>3734</v>
      </c>
      <c r="D78" s="54">
        <v>3934</v>
      </c>
      <c r="E78" s="54">
        <v>3824</v>
      </c>
      <c r="F78" s="54"/>
      <c r="G78" s="54"/>
      <c r="H78" s="54"/>
      <c r="I78" s="100">
        <f t="shared" si="6"/>
        <v>1.7893206009571743E-3</v>
      </c>
      <c r="J78" s="100">
        <f t="shared" si="7"/>
        <v>2.4102838778789503E-2</v>
      </c>
      <c r="K78" s="97">
        <f t="shared" si="8"/>
        <v>90</v>
      </c>
      <c r="L78" s="101">
        <f t="shared" si="10"/>
        <v>1.3796909492273732E-3</v>
      </c>
      <c r="M78" s="98">
        <f t="shared" si="9"/>
        <v>-110</v>
      </c>
      <c r="N78" s="98">
        <f t="shared" si="11"/>
        <v>0</v>
      </c>
    </row>
    <row r="79" spans="1:14">
      <c r="A79" s="41">
        <v>77</v>
      </c>
      <c r="B79" s="103" t="s">
        <v>168</v>
      </c>
      <c r="C79" s="54">
        <v>7183</v>
      </c>
      <c r="D79" s="54">
        <v>7585</v>
      </c>
      <c r="E79" s="54">
        <v>7423</v>
      </c>
      <c r="F79" s="54"/>
      <c r="G79" s="54"/>
      <c r="H79" s="54"/>
      <c r="I79" s="100">
        <f t="shared" si="6"/>
        <v>3.4733595242952679E-3</v>
      </c>
      <c r="J79" s="100">
        <f t="shared" si="7"/>
        <v>3.3412223305025752E-2</v>
      </c>
      <c r="K79" s="97">
        <f t="shared" si="8"/>
        <v>240</v>
      </c>
      <c r="L79" s="101">
        <f t="shared" si="10"/>
        <v>3.6791758646063282E-3</v>
      </c>
      <c r="M79" s="98">
        <f t="shared" si="9"/>
        <v>-162</v>
      </c>
      <c r="N79" s="98">
        <f t="shared" si="11"/>
        <v>0</v>
      </c>
    </row>
    <row r="80" spans="1:14">
      <c r="A80" s="41">
        <v>78</v>
      </c>
      <c r="B80" s="103" t="s">
        <v>169</v>
      </c>
      <c r="C80" s="54">
        <v>4811</v>
      </c>
      <c r="D80" s="54">
        <v>5016</v>
      </c>
      <c r="E80" s="54">
        <v>4880</v>
      </c>
      <c r="F80" s="54"/>
      <c r="G80" s="54"/>
      <c r="H80" s="54"/>
      <c r="I80" s="100">
        <f t="shared" si="6"/>
        <v>2.2834426079160592E-3</v>
      </c>
      <c r="J80" s="100">
        <f t="shared" si="7"/>
        <v>1.4342132612762419E-2</v>
      </c>
      <c r="K80" s="97">
        <f t="shared" si="8"/>
        <v>69</v>
      </c>
      <c r="L80" s="101">
        <f t="shared" si="10"/>
        <v>1.0577630610743194E-3</v>
      </c>
      <c r="M80" s="98">
        <f t="shared" si="9"/>
        <v>-136</v>
      </c>
      <c r="N80" s="98">
        <f t="shared" si="11"/>
        <v>0</v>
      </c>
    </row>
    <row r="81" spans="1:14">
      <c r="A81" s="41">
        <v>79</v>
      </c>
      <c r="B81" s="103" t="s">
        <v>170</v>
      </c>
      <c r="C81" s="54">
        <v>3626</v>
      </c>
      <c r="D81" s="54">
        <v>3866</v>
      </c>
      <c r="E81" s="54">
        <v>3854</v>
      </c>
      <c r="F81" s="54"/>
      <c r="G81" s="54"/>
      <c r="H81" s="54"/>
      <c r="I81" s="100">
        <f t="shared" si="6"/>
        <v>1.8033581579730517E-3</v>
      </c>
      <c r="J81" s="100">
        <f t="shared" si="7"/>
        <v>6.2879205736348587E-2</v>
      </c>
      <c r="K81" s="97">
        <f t="shared" si="8"/>
        <v>228</v>
      </c>
      <c r="L81" s="101">
        <f t="shared" si="10"/>
        <v>3.495217071376012E-3</v>
      </c>
      <c r="M81" s="98">
        <f t="shared" si="9"/>
        <v>-12</v>
      </c>
      <c r="N81" s="98">
        <f t="shared" si="11"/>
        <v>0</v>
      </c>
    </row>
    <row r="82" spans="1:14">
      <c r="A82" s="41">
        <v>80</v>
      </c>
      <c r="B82" s="103" t="s">
        <v>171</v>
      </c>
      <c r="C82" s="54">
        <v>11566</v>
      </c>
      <c r="D82" s="54">
        <v>12037</v>
      </c>
      <c r="E82" s="54">
        <v>11840</v>
      </c>
      <c r="F82" s="54"/>
      <c r="G82" s="54"/>
      <c r="H82" s="54"/>
      <c r="I82" s="100">
        <f t="shared" si="6"/>
        <v>5.5401558355996187E-3</v>
      </c>
      <c r="J82" s="100">
        <f t="shared" si="7"/>
        <v>2.3690126232059485E-2</v>
      </c>
      <c r="K82" s="97">
        <f t="shared" si="8"/>
        <v>274</v>
      </c>
      <c r="L82" s="101">
        <f t="shared" si="10"/>
        <v>4.2003924454255583E-3</v>
      </c>
      <c r="M82" s="98">
        <f t="shared" si="9"/>
        <v>-197</v>
      </c>
      <c r="N82" s="98">
        <f t="shared" si="11"/>
        <v>0</v>
      </c>
    </row>
    <row r="83" spans="1:14">
      <c r="A83" s="41">
        <v>81</v>
      </c>
      <c r="B83" s="103" t="s">
        <v>172</v>
      </c>
      <c r="C83" s="54">
        <v>9549</v>
      </c>
      <c r="D83" s="54">
        <v>9921</v>
      </c>
      <c r="E83" s="54">
        <v>9774</v>
      </c>
      <c r="F83" s="54"/>
      <c r="G83" s="54"/>
      <c r="H83" s="54"/>
      <c r="I83" s="100">
        <f t="shared" si="6"/>
        <v>4.5734360757728612E-3</v>
      </c>
      <c r="J83" s="100">
        <f t="shared" si="7"/>
        <v>2.35626767200754E-2</v>
      </c>
      <c r="K83" s="97">
        <f t="shared" si="8"/>
        <v>225</v>
      </c>
      <c r="L83" s="101">
        <f t="shared" si="10"/>
        <v>3.4492273730684325E-3</v>
      </c>
      <c r="M83" s="98">
        <f t="shared" si="9"/>
        <v>-147</v>
      </c>
      <c r="N83" s="98">
        <f t="shared" si="11"/>
        <v>0</v>
      </c>
    </row>
    <row r="84" spans="1:14" s="109" customFormat="1">
      <c r="A84" s="191" t="s">
        <v>173</v>
      </c>
      <c r="B84" s="191"/>
      <c r="C84" s="63">
        <v>2071892</v>
      </c>
      <c r="D84" s="63">
        <v>2182185</v>
      </c>
      <c r="E84" s="63">
        <v>2137124</v>
      </c>
      <c r="F84" s="63"/>
      <c r="G84" s="63"/>
      <c r="H84" s="63"/>
      <c r="I84" s="100">
        <f t="shared" si="6"/>
        <v>1</v>
      </c>
      <c r="J84" s="100">
        <f t="shared" si="7"/>
        <v>3.1484266554434308E-2</v>
      </c>
      <c r="K84" s="97">
        <f t="shared" si="8"/>
        <v>65232</v>
      </c>
      <c r="L84" s="101">
        <f t="shared" si="10"/>
        <v>1</v>
      </c>
      <c r="M84" s="97">
        <f t="shared" si="9"/>
        <v>-45061</v>
      </c>
      <c r="N84" s="98">
        <f t="shared" si="11"/>
        <v>0</v>
      </c>
    </row>
    <row r="85" spans="1:14">
      <c r="C85" s="132"/>
      <c r="D85" s="130"/>
      <c r="E85" s="131"/>
      <c r="F85" s="140"/>
      <c r="G85" s="140"/>
      <c r="H85" s="140"/>
      <c r="L85" s="12"/>
    </row>
    <row r="86" spans="1:14">
      <c r="C86" s="132"/>
      <c r="D86" s="130"/>
      <c r="E86" s="131"/>
      <c r="F86" s="140"/>
      <c r="G86" s="140"/>
      <c r="H86" s="140"/>
    </row>
    <row r="87" spans="1:14">
      <c r="E87" s="140"/>
      <c r="F87" s="140"/>
    </row>
    <row r="88" spans="1:14">
      <c r="C88" s="140"/>
      <c r="E88" s="140"/>
      <c r="G88" s="22"/>
    </row>
    <row r="93" spans="1:14">
      <c r="C93" s="140"/>
      <c r="E93" s="140"/>
      <c r="F93" s="140"/>
    </row>
    <row r="94" spans="1:14">
      <c r="F94" s="2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topLeftCell="N1" zoomScale="80" zoomScaleNormal="80" workbookViewId="0">
      <pane ySplit="2" topLeftCell="A3" activePane="bottomLeft" state="frozen"/>
      <selection activeCell="W1" sqref="W1"/>
      <selection pane="bottomLeft" activeCell="AB10" sqref="AB10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5.140625" style="5" customWidth="1"/>
    <col min="15" max="16384" width="9.140625" style="5"/>
  </cols>
  <sheetData>
    <row r="1" spans="1:15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5" ht="30">
      <c r="A2" s="93" t="s">
        <v>91</v>
      </c>
      <c r="B2" s="93" t="s">
        <v>174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92" t="s">
        <v>307</v>
      </c>
      <c r="J2" s="92" t="s">
        <v>322</v>
      </c>
      <c r="K2" s="92" t="s">
        <v>323</v>
      </c>
      <c r="L2" s="92" t="s">
        <v>317</v>
      </c>
      <c r="M2" s="42" t="s">
        <v>324</v>
      </c>
      <c r="N2" s="161" t="s">
        <v>325</v>
      </c>
    </row>
    <row r="3" spans="1:15">
      <c r="A3" s="41">
        <v>1</v>
      </c>
      <c r="B3" s="103" t="s">
        <v>92</v>
      </c>
      <c r="C3" s="55">
        <v>15974</v>
      </c>
      <c r="D3" s="55">
        <v>15793</v>
      </c>
      <c r="E3" s="55">
        <v>15476</v>
      </c>
      <c r="F3" s="55"/>
      <c r="G3" s="55"/>
      <c r="H3" s="55"/>
      <c r="I3" s="100">
        <f>E3/$E$84</f>
        <v>2.2230042733508096E-2</v>
      </c>
      <c r="J3" s="100">
        <f t="shared" ref="J3:J66" si="0">(E3-C3)/C3</f>
        <v>-3.1175660448228372E-2</v>
      </c>
      <c r="K3" s="97">
        <f t="shared" ref="K3:K66" si="1">E3-C3</f>
        <v>-498</v>
      </c>
      <c r="L3" s="101">
        <f>K3/$K$84</f>
        <v>5.2883083784644791E-2</v>
      </c>
      <c r="M3" s="98">
        <f t="shared" ref="M3:M66" si="2">E3-D3</f>
        <v>-317</v>
      </c>
      <c r="N3" s="98">
        <f>H3-G3</f>
        <v>0</v>
      </c>
      <c r="O3" s="8"/>
    </row>
    <row r="4" spans="1:15">
      <c r="A4" s="41">
        <v>2</v>
      </c>
      <c r="B4" s="103" t="s">
        <v>93</v>
      </c>
      <c r="C4" s="55">
        <v>4846</v>
      </c>
      <c r="D4" s="55">
        <v>5182</v>
      </c>
      <c r="E4" s="55">
        <v>4884</v>
      </c>
      <c r="F4" s="55"/>
      <c r="G4" s="55"/>
      <c r="H4" s="55"/>
      <c r="I4" s="100">
        <f t="shared" ref="I4:I67" si="3">E4/$E$84</f>
        <v>7.0154774302438327E-3</v>
      </c>
      <c r="J4" s="100">
        <f t="shared" si="0"/>
        <v>7.8415187783739161E-3</v>
      </c>
      <c r="K4" s="97">
        <f t="shared" si="1"/>
        <v>38</v>
      </c>
      <c r="L4" s="101">
        <f t="shared" ref="L4:L67" si="4">K4/$K$84</f>
        <v>-4.0352553891897635E-3</v>
      </c>
      <c r="M4" s="98">
        <f t="shared" si="2"/>
        <v>-298</v>
      </c>
      <c r="N4" s="98">
        <f t="shared" ref="N4:N67" si="5">H4-G4</f>
        <v>0</v>
      </c>
      <c r="O4" s="8"/>
    </row>
    <row r="5" spans="1:15">
      <c r="A5" s="41">
        <v>3</v>
      </c>
      <c r="B5" s="103" t="s">
        <v>94</v>
      </c>
      <c r="C5" s="55">
        <v>17283</v>
      </c>
      <c r="D5" s="55">
        <v>18039</v>
      </c>
      <c r="E5" s="55">
        <v>18431</v>
      </c>
      <c r="F5" s="55"/>
      <c r="G5" s="55"/>
      <c r="H5" s="55"/>
      <c r="I5" s="100">
        <f t="shared" si="3"/>
        <v>2.6474665134484862E-2</v>
      </c>
      <c r="J5" s="100">
        <f t="shared" si="0"/>
        <v>6.6423653300931557E-2</v>
      </c>
      <c r="K5" s="97">
        <f t="shared" si="1"/>
        <v>1148</v>
      </c>
      <c r="L5" s="101">
        <f t="shared" si="4"/>
        <v>-0.12190718912604863</v>
      </c>
      <c r="M5" s="98">
        <f t="shared" si="2"/>
        <v>392</v>
      </c>
      <c r="N5" s="98">
        <f t="shared" si="5"/>
        <v>0</v>
      </c>
      <c r="O5" s="8"/>
    </row>
    <row r="6" spans="1:15">
      <c r="A6" s="41">
        <v>4</v>
      </c>
      <c r="B6" s="103" t="s">
        <v>95</v>
      </c>
      <c r="C6" s="55">
        <v>3343</v>
      </c>
      <c r="D6" s="55">
        <v>3675</v>
      </c>
      <c r="E6" s="55">
        <v>3567</v>
      </c>
      <c r="F6" s="55"/>
      <c r="G6" s="55"/>
      <c r="H6" s="55"/>
      <c r="I6" s="100">
        <f t="shared" si="3"/>
        <v>5.1237117104176392E-3</v>
      </c>
      <c r="J6" s="100">
        <f t="shared" si="0"/>
        <v>6.7005683517798384E-2</v>
      </c>
      <c r="K6" s="97">
        <f t="shared" si="1"/>
        <v>224</v>
      </c>
      <c r="L6" s="101">
        <f t="shared" si="4"/>
        <v>-2.378676860996071E-2</v>
      </c>
      <c r="M6" s="98">
        <f t="shared" si="2"/>
        <v>-108</v>
      </c>
      <c r="N6" s="98">
        <f t="shared" si="5"/>
        <v>0</v>
      </c>
      <c r="O6" s="8"/>
    </row>
    <row r="7" spans="1:15">
      <c r="A7" s="41">
        <v>5</v>
      </c>
      <c r="B7" s="103" t="s">
        <v>96</v>
      </c>
      <c r="C7" s="55">
        <v>5060</v>
      </c>
      <c r="D7" s="55">
        <v>5265</v>
      </c>
      <c r="E7" s="55">
        <v>5138</v>
      </c>
      <c r="F7" s="55"/>
      <c r="G7" s="55"/>
      <c r="H7" s="55"/>
      <c r="I7" s="100">
        <f t="shared" si="3"/>
        <v>7.3803282220706E-3</v>
      </c>
      <c r="J7" s="100">
        <f t="shared" si="0"/>
        <v>1.5415019762845849E-2</v>
      </c>
      <c r="K7" s="97">
        <f t="shared" si="1"/>
        <v>78</v>
      </c>
      <c r="L7" s="101">
        <f t="shared" si="4"/>
        <v>-8.2828926409684606E-3</v>
      </c>
      <c r="M7" s="98">
        <f t="shared" si="2"/>
        <v>-127</v>
      </c>
      <c r="N7" s="98">
        <f t="shared" si="5"/>
        <v>0</v>
      </c>
      <c r="O7" s="8"/>
    </row>
    <row r="8" spans="1:15">
      <c r="A8" s="41">
        <v>6</v>
      </c>
      <c r="B8" s="103" t="s">
        <v>97</v>
      </c>
      <c r="C8" s="55">
        <v>15097</v>
      </c>
      <c r="D8" s="55">
        <v>15425</v>
      </c>
      <c r="E8" s="55">
        <v>15273</v>
      </c>
      <c r="F8" s="55"/>
      <c r="G8" s="55"/>
      <c r="H8" s="55"/>
      <c r="I8" s="100">
        <f t="shared" si="3"/>
        <v>2.1938449384134737E-2</v>
      </c>
      <c r="J8" s="100">
        <f t="shared" si="0"/>
        <v>1.165794528714314E-2</v>
      </c>
      <c r="K8" s="97">
        <f t="shared" si="1"/>
        <v>176</v>
      </c>
      <c r="L8" s="101">
        <f t="shared" si="4"/>
        <v>-1.8689603907826272E-2</v>
      </c>
      <c r="M8" s="98">
        <f t="shared" si="2"/>
        <v>-152</v>
      </c>
      <c r="N8" s="98">
        <f t="shared" si="5"/>
        <v>0</v>
      </c>
      <c r="O8" s="8"/>
    </row>
    <row r="9" spans="1:15">
      <c r="A9" s="41">
        <v>7</v>
      </c>
      <c r="B9" s="103" t="s">
        <v>98</v>
      </c>
      <c r="C9" s="55">
        <v>36448</v>
      </c>
      <c r="D9" s="55">
        <v>34294</v>
      </c>
      <c r="E9" s="55">
        <v>34890</v>
      </c>
      <c r="F9" s="55"/>
      <c r="G9" s="55"/>
      <c r="H9" s="55"/>
      <c r="I9" s="100">
        <f t="shared" si="3"/>
        <v>5.0116709160771357E-2</v>
      </c>
      <c r="J9" s="100">
        <f t="shared" si="0"/>
        <v>-4.274582967515364E-2</v>
      </c>
      <c r="K9" s="97">
        <f t="shared" si="1"/>
        <v>-1558</v>
      </c>
      <c r="L9" s="101">
        <f t="shared" si="4"/>
        <v>0.16544547095678028</v>
      </c>
      <c r="M9" s="98">
        <f t="shared" si="2"/>
        <v>596</v>
      </c>
      <c r="N9" s="98">
        <f t="shared" si="5"/>
        <v>0</v>
      </c>
      <c r="O9" s="8"/>
    </row>
    <row r="10" spans="1:15">
      <c r="A10" s="41">
        <v>8</v>
      </c>
      <c r="B10" s="103" t="s">
        <v>99</v>
      </c>
      <c r="C10" s="55">
        <v>1230</v>
      </c>
      <c r="D10" s="55">
        <v>1205</v>
      </c>
      <c r="E10" s="55">
        <v>1176</v>
      </c>
      <c r="F10" s="55"/>
      <c r="G10" s="55"/>
      <c r="H10" s="55"/>
      <c r="I10" s="100">
        <f t="shared" si="3"/>
        <v>1.6892304377491292E-3</v>
      </c>
      <c r="J10" s="100">
        <f t="shared" si="0"/>
        <v>-4.3902439024390241E-2</v>
      </c>
      <c r="K10" s="97">
        <f t="shared" si="1"/>
        <v>-54</v>
      </c>
      <c r="L10" s="101">
        <f t="shared" si="4"/>
        <v>5.7343102899012422E-3</v>
      </c>
      <c r="M10" s="98">
        <f t="shared" si="2"/>
        <v>-29</v>
      </c>
      <c r="N10" s="98">
        <f t="shared" si="5"/>
        <v>0</v>
      </c>
      <c r="O10" s="8"/>
    </row>
    <row r="11" spans="1:15">
      <c r="A11" s="41">
        <v>9</v>
      </c>
      <c r="B11" s="103" t="s">
        <v>100</v>
      </c>
      <c r="C11" s="55">
        <v>20122</v>
      </c>
      <c r="D11" s="55">
        <v>18820</v>
      </c>
      <c r="E11" s="55">
        <v>18882</v>
      </c>
      <c r="F11" s="55"/>
      <c r="G11" s="55"/>
      <c r="H11" s="55"/>
      <c r="I11" s="100">
        <f t="shared" si="3"/>
        <v>2.7122490753043415E-2</v>
      </c>
      <c r="J11" s="100">
        <f t="shared" si="0"/>
        <v>-6.1624093032501742E-2</v>
      </c>
      <c r="K11" s="97">
        <f t="shared" si="1"/>
        <v>-1240</v>
      </c>
      <c r="L11" s="101">
        <f t="shared" si="4"/>
        <v>0.13167675480513963</v>
      </c>
      <c r="M11" s="98">
        <f t="shared" si="2"/>
        <v>62</v>
      </c>
      <c r="N11" s="98">
        <f t="shared" si="5"/>
        <v>0</v>
      </c>
      <c r="O11" s="8"/>
    </row>
    <row r="12" spans="1:15">
      <c r="A12" s="41">
        <v>10</v>
      </c>
      <c r="B12" s="103" t="s">
        <v>101</v>
      </c>
      <c r="C12" s="55">
        <v>22510</v>
      </c>
      <c r="D12" s="55">
        <v>20236</v>
      </c>
      <c r="E12" s="55">
        <v>21903</v>
      </c>
      <c r="F12" s="55"/>
      <c r="G12" s="55"/>
      <c r="H12" s="55"/>
      <c r="I12" s="100">
        <f t="shared" si="3"/>
        <v>3.1461916903077529E-2</v>
      </c>
      <c r="J12" s="100">
        <f t="shared" si="0"/>
        <v>-2.696579298089738E-2</v>
      </c>
      <c r="K12" s="97">
        <f t="shared" si="1"/>
        <v>-607</v>
      </c>
      <c r="L12" s="101">
        <f t="shared" si="4"/>
        <v>6.4457895295741738E-2</v>
      </c>
      <c r="M12" s="98">
        <f t="shared" si="2"/>
        <v>1667</v>
      </c>
      <c r="N12" s="98">
        <f t="shared" si="5"/>
        <v>0</v>
      </c>
      <c r="O12" s="8"/>
    </row>
    <row r="13" spans="1:15">
      <c r="A13" s="41">
        <v>11</v>
      </c>
      <c r="B13" s="103" t="s">
        <v>102</v>
      </c>
      <c r="C13" s="55">
        <v>2100</v>
      </c>
      <c r="D13" s="55">
        <v>2063</v>
      </c>
      <c r="E13" s="55">
        <v>2040</v>
      </c>
      <c r="F13" s="55"/>
      <c r="G13" s="55"/>
      <c r="H13" s="55"/>
      <c r="I13" s="100">
        <f t="shared" si="3"/>
        <v>2.9302976981362447E-3</v>
      </c>
      <c r="J13" s="100">
        <f t="shared" si="0"/>
        <v>-2.8571428571428571E-2</v>
      </c>
      <c r="K13" s="97">
        <f t="shared" si="1"/>
        <v>-60</v>
      </c>
      <c r="L13" s="101">
        <f t="shared" si="4"/>
        <v>6.3714558776680474E-3</v>
      </c>
      <c r="M13" s="98">
        <f t="shared" si="2"/>
        <v>-23</v>
      </c>
      <c r="N13" s="98">
        <f t="shared" si="5"/>
        <v>0</v>
      </c>
      <c r="O13" s="8"/>
    </row>
    <row r="14" spans="1:15">
      <c r="A14" s="41">
        <v>12</v>
      </c>
      <c r="B14" s="103" t="s">
        <v>103</v>
      </c>
      <c r="C14" s="55">
        <v>792</v>
      </c>
      <c r="D14" s="55">
        <v>796</v>
      </c>
      <c r="E14" s="55">
        <v>750</v>
      </c>
      <c r="F14" s="55"/>
      <c r="G14" s="55"/>
      <c r="H14" s="55"/>
      <c r="I14" s="100">
        <f t="shared" si="3"/>
        <v>1.0773153301971486E-3</v>
      </c>
      <c r="J14" s="100">
        <f t="shared" si="0"/>
        <v>-5.3030303030303032E-2</v>
      </c>
      <c r="K14" s="97">
        <f t="shared" si="1"/>
        <v>-42</v>
      </c>
      <c r="L14" s="101">
        <f t="shared" si="4"/>
        <v>4.4600191143676334E-3</v>
      </c>
      <c r="M14" s="98">
        <f t="shared" si="2"/>
        <v>-46</v>
      </c>
      <c r="N14" s="98">
        <f t="shared" si="5"/>
        <v>0</v>
      </c>
      <c r="O14" s="8"/>
    </row>
    <row r="15" spans="1:15">
      <c r="A15" s="41">
        <v>13</v>
      </c>
      <c r="B15" s="103" t="s">
        <v>104</v>
      </c>
      <c r="C15" s="55">
        <v>2764</v>
      </c>
      <c r="D15" s="55">
        <v>3034</v>
      </c>
      <c r="E15" s="55">
        <v>2923</v>
      </c>
      <c r="F15" s="55"/>
      <c r="G15" s="55"/>
      <c r="H15" s="55"/>
      <c r="I15" s="100">
        <f t="shared" si="3"/>
        <v>4.1986569468883544E-3</v>
      </c>
      <c r="J15" s="100">
        <f t="shared" si="0"/>
        <v>5.7525325615050651E-2</v>
      </c>
      <c r="K15" s="97">
        <f t="shared" si="1"/>
        <v>159</v>
      </c>
      <c r="L15" s="101">
        <f t="shared" si="4"/>
        <v>-1.6884358075820324E-2</v>
      </c>
      <c r="M15" s="98">
        <f t="shared" si="2"/>
        <v>-111</v>
      </c>
      <c r="N15" s="98">
        <f t="shared" si="5"/>
        <v>0</v>
      </c>
      <c r="O15" s="8"/>
    </row>
    <row r="16" spans="1:15">
      <c r="A16" s="41">
        <v>14</v>
      </c>
      <c r="B16" s="103" t="s">
        <v>105</v>
      </c>
      <c r="C16" s="55">
        <v>3497</v>
      </c>
      <c r="D16" s="55">
        <v>3449</v>
      </c>
      <c r="E16" s="55">
        <v>3363</v>
      </c>
      <c r="F16" s="55"/>
      <c r="G16" s="55"/>
      <c r="H16" s="55"/>
      <c r="I16" s="100">
        <f t="shared" si="3"/>
        <v>4.8306819406040147E-3</v>
      </c>
      <c r="J16" s="100">
        <f t="shared" si="0"/>
        <v>-3.8318558764655418E-2</v>
      </c>
      <c r="K16" s="97">
        <f t="shared" si="1"/>
        <v>-134</v>
      </c>
      <c r="L16" s="101">
        <f t="shared" si="4"/>
        <v>1.4229584793458639E-2</v>
      </c>
      <c r="M16" s="98">
        <f t="shared" si="2"/>
        <v>-86</v>
      </c>
      <c r="N16" s="98">
        <f t="shared" si="5"/>
        <v>0</v>
      </c>
      <c r="O16" s="8"/>
    </row>
    <row r="17" spans="1:15">
      <c r="A17" s="41">
        <v>15</v>
      </c>
      <c r="B17" s="103" t="s">
        <v>106</v>
      </c>
      <c r="C17" s="55">
        <v>6886</v>
      </c>
      <c r="D17" s="55">
        <v>7138</v>
      </c>
      <c r="E17" s="55">
        <v>7002</v>
      </c>
      <c r="F17" s="55"/>
      <c r="G17" s="55"/>
      <c r="H17" s="55"/>
      <c r="I17" s="100">
        <f t="shared" si="3"/>
        <v>1.005781592272058E-2</v>
      </c>
      <c r="J17" s="100">
        <f t="shared" si="0"/>
        <v>1.6845774034272436E-2</v>
      </c>
      <c r="K17" s="97">
        <f t="shared" si="1"/>
        <v>116</v>
      </c>
      <c r="L17" s="101">
        <f t="shared" si="4"/>
        <v>-1.2318148030158224E-2</v>
      </c>
      <c r="M17" s="98">
        <f t="shared" si="2"/>
        <v>-136</v>
      </c>
      <c r="N17" s="98">
        <f t="shared" si="5"/>
        <v>0</v>
      </c>
      <c r="O17" s="8"/>
    </row>
    <row r="18" spans="1:15">
      <c r="A18" s="41">
        <v>16</v>
      </c>
      <c r="B18" s="103" t="s">
        <v>107</v>
      </c>
      <c r="C18" s="55">
        <v>17868</v>
      </c>
      <c r="D18" s="55">
        <v>17632</v>
      </c>
      <c r="E18" s="55">
        <v>17367</v>
      </c>
      <c r="F18" s="55"/>
      <c r="G18" s="55"/>
      <c r="H18" s="55"/>
      <c r="I18" s="100">
        <f t="shared" si="3"/>
        <v>2.4946313786045175E-2</v>
      </c>
      <c r="J18" s="100">
        <f t="shared" si="0"/>
        <v>-2.8038952316991269E-2</v>
      </c>
      <c r="K18" s="97">
        <f t="shared" si="1"/>
        <v>-501</v>
      </c>
      <c r="L18" s="101">
        <f t="shared" si="4"/>
        <v>5.3201656578528191E-2</v>
      </c>
      <c r="M18" s="98">
        <f t="shared" si="2"/>
        <v>-265</v>
      </c>
      <c r="N18" s="98">
        <f t="shared" si="5"/>
        <v>0</v>
      </c>
    </row>
    <row r="19" spans="1:15">
      <c r="A19" s="41">
        <v>17</v>
      </c>
      <c r="B19" s="103" t="s">
        <v>108</v>
      </c>
      <c r="C19" s="55">
        <v>10705</v>
      </c>
      <c r="D19" s="55">
        <v>10536</v>
      </c>
      <c r="E19" s="55">
        <v>10387</v>
      </c>
      <c r="F19" s="55"/>
      <c r="G19" s="55"/>
      <c r="H19" s="55"/>
      <c r="I19" s="100">
        <f t="shared" si="3"/>
        <v>1.4920099113010378E-2</v>
      </c>
      <c r="J19" s="100">
        <f t="shared" si="0"/>
        <v>-2.9705744978981784E-2</v>
      </c>
      <c r="K19" s="97">
        <f t="shared" si="1"/>
        <v>-318</v>
      </c>
      <c r="L19" s="101">
        <f t="shared" si="4"/>
        <v>3.3768716151640649E-2</v>
      </c>
      <c r="M19" s="98">
        <f t="shared" si="2"/>
        <v>-149</v>
      </c>
      <c r="N19" s="98">
        <f t="shared" si="5"/>
        <v>0</v>
      </c>
    </row>
    <row r="20" spans="1:15">
      <c r="A20" s="41">
        <v>18</v>
      </c>
      <c r="B20" s="103" t="s">
        <v>109</v>
      </c>
      <c r="C20" s="55">
        <v>3602</v>
      </c>
      <c r="D20" s="55">
        <v>3709</v>
      </c>
      <c r="E20" s="55">
        <v>3606</v>
      </c>
      <c r="F20" s="55"/>
      <c r="G20" s="55"/>
      <c r="H20" s="55"/>
      <c r="I20" s="100">
        <f t="shared" si="3"/>
        <v>5.1797321075878911E-3</v>
      </c>
      <c r="J20" s="100">
        <f t="shared" si="0"/>
        <v>1.1104941699056081E-3</v>
      </c>
      <c r="K20" s="97">
        <f t="shared" si="1"/>
        <v>4</v>
      </c>
      <c r="L20" s="101">
        <f t="shared" si="4"/>
        <v>-4.2476372517786983E-4</v>
      </c>
      <c r="M20" s="98">
        <f t="shared" si="2"/>
        <v>-103</v>
      </c>
      <c r="N20" s="98">
        <f t="shared" si="5"/>
        <v>0</v>
      </c>
    </row>
    <row r="21" spans="1:15">
      <c r="A21" s="41">
        <v>19</v>
      </c>
      <c r="B21" s="103" t="s">
        <v>110</v>
      </c>
      <c r="C21" s="55">
        <v>6892</v>
      </c>
      <c r="D21" s="55">
        <v>7267</v>
      </c>
      <c r="E21" s="55">
        <v>7068</v>
      </c>
      <c r="F21" s="55"/>
      <c r="G21" s="55"/>
      <c r="H21" s="55"/>
      <c r="I21" s="100">
        <f t="shared" si="3"/>
        <v>1.015261967177793E-2</v>
      </c>
      <c r="J21" s="100">
        <f t="shared" si="0"/>
        <v>2.5536854323853744E-2</v>
      </c>
      <c r="K21" s="97">
        <f t="shared" si="1"/>
        <v>176</v>
      </c>
      <c r="L21" s="101">
        <f t="shared" si="4"/>
        <v>-1.8689603907826272E-2</v>
      </c>
      <c r="M21" s="98">
        <f t="shared" si="2"/>
        <v>-199</v>
      </c>
      <c r="N21" s="98">
        <f t="shared" si="5"/>
        <v>0</v>
      </c>
    </row>
    <row r="22" spans="1:15">
      <c r="A22" s="41">
        <v>20</v>
      </c>
      <c r="B22" s="103" t="s">
        <v>111</v>
      </c>
      <c r="C22" s="55">
        <v>15783</v>
      </c>
      <c r="D22" s="55">
        <v>15537</v>
      </c>
      <c r="E22" s="55">
        <v>15282</v>
      </c>
      <c r="F22" s="55"/>
      <c r="G22" s="55"/>
      <c r="H22" s="55"/>
      <c r="I22" s="100">
        <f t="shared" si="3"/>
        <v>2.1951377168097103E-2</v>
      </c>
      <c r="J22" s="100">
        <f t="shared" si="0"/>
        <v>-3.1743014636000759E-2</v>
      </c>
      <c r="K22" s="97">
        <f t="shared" si="1"/>
        <v>-501</v>
      </c>
      <c r="L22" s="101">
        <f t="shared" si="4"/>
        <v>5.3201656578528191E-2</v>
      </c>
      <c r="M22" s="98">
        <f t="shared" si="2"/>
        <v>-255</v>
      </c>
      <c r="N22" s="98">
        <f t="shared" si="5"/>
        <v>0</v>
      </c>
    </row>
    <row r="23" spans="1:15">
      <c r="A23" s="41">
        <v>21</v>
      </c>
      <c r="B23" s="103" t="s">
        <v>112</v>
      </c>
      <c r="C23" s="55">
        <v>6606</v>
      </c>
      <c r="D23" s="55">
        <v>7347</v>
      </c>
      <c r="E23" s="55">
        <v>7066</v>
      </c>
      <c r="F23" s="55"/>
      <c r="G23" s="55"/>
      <c r="H23" s="55"/>
      <c r="I23" s="100">
        <f t="shared" si="3"/>
        <v>1.0149746830897404E-2</v>
      </c>
      <c r="J23" s="100">
        <f t="shared" si="0"/>
        <v>6.9633666363911592E-2</v>
      </c>
      <c r="K23" s="97">
        <f t="shared" si="1"/>
        <v>460</v>
      </c>
      <c r="L23" s="101">
        <f t="shared" si="4"/>
        <v>-4.8847828395455026E-2</v>
      </c>
      <c r="M23" s="98">
        <f t="shared" si="2"/>
        <v>-281</v>
      </c>
      <c r="N23" s="98">
        <f t="shared" si="5"/>
        <v>0</v>
      </c>
    </row>
    <row r="24" spans="1:15">
      <c r="A24" s="41">
        <v>22</v>
      </c>
      <c r="B24" s="103" t="s">
        <v>113</v>
      </c>
      <c r="C24" s="55">
        <v>8695</v>
      </c>
      <c r="D24" s="55">
        <v>8328</v>
      </c>
      <c r="E24" s="55">
        <v>8168</v>
      </c>
      <c r="F24" s="55"/>
      <c r="G24" s="55"/>
      <c r="H24" s="55"/>
      <c r="I24" s="100">
        <f t="shared" si="3"/>
        <v>1.1732682156067081E-2</v>
      </c>
      <c r="J24" s="100">
        <f t="shared" si="0"/>
        <v>-6.0609545715928692E-2</v>
      </c>
      <c r="K24" s="97">
        <f t="shared" si="1"/>
        <v>-527</v>
      </c>
      <c r="L24" s="101">
        <f t="shared" si="4"/>
        <v>5.596262079218435E-2</v>
      </c>
      <c r="M24" s="98">
        <f t="shared" si="2"/>
        <v>-160</v>
      </c>
      <c r="N24" s="98">
        <f t="shared" si="5"/>
        <v>0</v>
      </c>
    </row>
    <row r="25" spans="1:15">
      <c r="A25" s="41">
        <v>23</v>
      </c>
      <c r="B25" s="103" t="s">
        <v>114</v>
      </c>
      <c r="C25" s="55">
        <v>5321</v>
      </c>
      <c r="D25" s="55">
        <v>5112</v>
      </c>
      <c r="E25" s="55">
        <v>5000</v>
      </c>
      <c r="F25" s="55"/>
      <c r="G25" s="55"/>
      <c r="H25" s="55"/>
      <c r="I25" s="100">
        <f t="shared" si="3"/>
        <v>7.1821022013143247E-3</v>
      </c>
      <c r="J25" s="100">
        <f t="shared" si="0"/>
        <v>-6.0327006201841761E-2</v>
      </c>
      <c r="K25" s="97">
        <f t="shared" si="1"/>
        <v>-321</v>
      </c>
      <c r="L25" s="101">
        <f t="shared" si="4"/>
        <v>3.4087288945524055E-2</v>
      </c>
      <c r="M25" s="98">
        <f t="shared" si="2"/>
        <v>-112</v>
      </c>
      <c r="N25" s="98">
        <f t="shared" si="5"/>
        <v>0</v>
      </c>
    </row>
    <row r="26" spans="1:15">
      <c r="A26" s="41">
        <v>24</v>
      </c>
      <c r="B26" s="103" t="s">
        <v>115</v>
      </c>
      <c r="C26" s="55">
        <v>3887</v>
      </c>
      <c r="D26" s="55">
        <v>3871</v>
      </c>
      <c r="E26" s="55">
        <v>3846</v>
      </c>
      <c r="F26" s="55"/>
      <c r="G26" s="55"/>
      <c r="H26" s="55"/>
      <c r="I26" s="100">
        <f t="shared" si="3"/>
        <v>5.5244730132509787E-3</v>
      </c>
      <c r="J26" s="100">
        <f t="shared" si="0"/>
        <v>-1.0547980447646E-2</v>
      </c>
      <c r="K26" s="97">
        <f t="shared" si="1"/>
        <v>-41</v>
      </c>
      <c r="L26" s="101">
        <f t="shared" si="4"/>
        <v>4.3538281830731657E-3</v>
      </c>
      <c r="M26" s="98">
        <f t="shared" si="2"/>
        <v>-25</v>
      </c>
      <c r="N26" s="98">
        <f t="shared" si="5"/>
        <v>0</v>
      </c>
    </row>
    <row r="27" spans="1:15">
      <c r="A27" s="41">
        <v>25</v>
      </c>
      <c r="B27" s="103" t="s">
        <v>116</v>
      </c>
      <c r="C27" s="55">
        <v>7083</v>
      </c>
      <c r="D27" s="55">
        <v>7602</v>
      </c>
      <c r="E27" s="55">
        <v>7287</v>
      </c>
      <c r="F27" s="55"/>
      <c r="G27" s="55"/>
      <c r="H27" s="55"/>
      <c r="I27" s="100">
        <f t="shared" si="3"/>
        <v>1.0467195748195497E-2</v>
      </c>
      <c r="J27" s="100">
        <f t="shared" si="0"/>
        <v>2.8801355357899194E-2</v>
      </c>
      <c r="K27" s="97">
        <f t="shared" si="1"/>
        <v>204</v>
      </c>
      <c r="L27" s="101">
        <f t="shared" si="4"/>
        <v>-2.166294998407136E-2</v>
      </c>
      <c r="M27" s="98">
        <f t="shared" si="2"/>
        <v>-315</v>
      </c>
      <c r="N27" s="98">
        <f t="shared" si="5"/>
        <v>0</v>
      </c>
    </row>
    <row r="28" spans="1:15">
      <c r="A28" s="41">
        <v>26</v>
      </c>
      <c r="B28" s="103" t="s">
        <v>117</v>
      </c>
      <c r="C28" s="55">
        <v>6891</v>
      </c>
      <c r="D28" s="55">
        <v>7048</v>
      </c>
      <c r="E28" s="55">
        <v>6943</v>
      </c>
      <c r="F28" s="55"/>
      <c r="G28" s="55"/>
      <c r="H28" s="55"/>
      <c r="I28" s="100">
        <f t="shared" si="3"/>
        <v>9.9730671167450706E-3</v>
      </c>
      <c r="J28" s="100">
        <f t="shared" si="0"/>
        <v>7.5460745900449858E-3</v>
      </c>
      <c r="K28" s="97">
        <f t="shared" si="1"/>
        <v>52</v>
      </c>
      <c r="L28" s="101">
        <f t="shared" si="4"/>
        <v>-5.5219284273123077E-3</v>
      </c>
      <c r="M28" s="98">
        <f t="shared" si="2"/>
        <v>-105</v>
      </c>
      <c r="N28" s="98">
        <f t="shared" si="5"/>
        <v>0</v>
      </c>
    </row>
    <row r="29" spans="1:15">
      <c r="A29" s="41">
        <v>27</v>
      </c>
      <c r="B29" s="103" t="s">
        <v>118</v>
      </c>
      <c r="C29" s="55">
        <v>15653</v>
      </c>
      <c r="D29" s="55">
        <v>16180</v>
      </c>
      <c r="E29" s="55">
        <v>15872</v>
      </c>
      <c r="F29" s="55"/>
      <c r="G29" s="55"/>
      <c r="H29" s="55"/>
      <c r="I29" s="100">
        <f t="shared" si="3"/>
        <v>2.2798865227852193E-2</v>
      </c>
      <c r="J29" s="100">
        <f t="shared" si="0"/>
        <v>1.3990928256564237E-2</v>
      </c>
      <c r="K29" s="97">
        <f t="shared" si="1"/>
        <v>219</v>
      </c>
      <c r="L29" s="101">
        <f t="shared" si="4"/>
        <v>-2.3255813953488372E-2</v>
      </c>
      <c r="M29" s="98">
        <f t="shared" si="2"/>
        <v>-308</v>
      </c>
      <c r="N29" s="98">
        <f t="shared" si="5"/>
        <v>0</v>
      </c>
    </row>
    <row r="30" spans="1:15">
      <c r="A30" s="41">
        <v>28</v>
      </c>
      <c r="B30" s="103" t="s">
        <v>119</v>
      </c>
      <c r="C30" s="55">
        <v>6625</v>
      </c>
      <c r="D30" s="55">
        <v>6039</v>
      </c>
      <c r="E30" s="55">
        <v>6333</v>
      </c>
      <c r="F30" s="55"/>
      <c r="G30" s="55"/>
      <c r="H30" s="55"/>
      <c r="I30" s="100">
        <f t="shared" si="3"/>
        <v>9.096850648184723E-3</v>
      </c>
      <c r="J30" s="100">
        <f t="shared" si="0"/>
        <v>-4.4075471698113204E-2</v>
      </c>
      <c r="K30" s="97">
        <f t="shared" si="1"/>
        <v>-292</v>
      </c>
      <c r="L30" s="101">
        <f t="shared" si="4"/>
        <v>3.1007751937984496E-2</v>
      </c>
      <c r="M30" s="98">
        <f t="shared" si="2"/>
        <v>294</v>
      </c>
      <c r="N30" s="98">
        <f t="shared" si="5"/>
        <v>0</v>
      </c>
    </row>
    <row r="31" spans="1:15">
      <c r="A31" s="41">
        <v>29</v>
      </c>
      <c r="B31" s="103" t="s">
        <v>120</v>
      </c>
      <c r="C31" s="55">
        <v>2298</v>
      </c>
      <c r="D31" s="55">
        <v>2193</v>
      </c>
      <c r="E31" s="55">
        <v>2413</v>
      </c>
      <c r="F31" s="55"/>
      <c r="G31" s="55"/>
      <c r="H31" s="55"/>
      <c r="I31" s="100">
        <f t="shared" si="3"/>
        <v>3.4660825223542932E-3</v>
      </c>
      <c r="J31" s="100">
        <f t="shared" si="0"/>
        <v>5.0043516100957357E-2</v>
      </c>
      <c r="K31" s="97">
        <f t="shared" si="1"/>
        <v>115</v>
      </c>
      <c r="L31" s="101">
        <f t="shared" si="4"/>
        <v>-1.2211957098863756E-2</v>
      </c>
      <c r="M31" s="98">
        <f t="shared" si="2"/>
        <v>220</v>
      </c>
      <c r="N31" s="98">
        <f t="shared" si="5"/>
        <v>0</v>
      </c>
    </row>
    <row r="32" spans="1:15">
      <c r="A32" s="41">
        <v>30</v>
      </c>
      <c r="B32" s="103" t="s">
        <v>121</v>
      </c>
      <c r="C32" s="55">
        <v>1077</v>
      </c>
      <c r="D32" s="55">
        <v>1111</v>
      </c>
      <c r="E32" s="55">
        <v>1077</v>
      </c>
      <c r="F32" s="55"/>
      <c r="G32" s="55"/>
      <c r="H32" s="55"/>
      <c r="I32" s="100">
        <f t="shared" si="3"/>
        <v>1.5470248141631056E-3</v>
      </c>
      <c r="J32" s="100">
        <f t="shared" si="0"/>
        <v>0</v>
      </c>
      <c r="K32" s="97">
        <f t="shared" si="1"/>
        <v>0</v>
      </c>
      <c r="L32" s="101">
        <f t="shared" si="4"/>
        <v>0</v>
      </c>
      <c r="M32" s="98">
        <f t="shared" si="2"/>
        <v>-34</v>
      </c>
      <c r="N32" s="98">
        <f t="shared" si="5"/>
        <v>0</v>
      </c>
    </row>
    <row r="33" spans="1:14">
      <c r="A33" s="41">
        <v>31</v>
      </c>
      <c r="B33" s="103" t="s">
        <v>122</v>
      </c>
      <c r="C33" s="55">
        <v>16874</v>
      </c>
      <c r="D33" s="55">
        <v>15114</v>
      </c>
      <c r="E33" s="55">
        <v>15601</v>
      </c>
      <c r="F33" s="55"/>
      <c r="G33" s="55"/>
      <c r="H33" s="55"/>
      <c r="I33" s="100">
        <f t="shared" si="3"/>
        <v>2.2409595288540956E-2</v>
      </c>
      <c r="J33" s="100">
        <f t="shared" si="0"/>
        <v>-7.5441507644897474E-2</v>
      </c>
      <c r="K33" s="97">
        <f t="shared" si="1"/>
        <v>-1273</v>
      </c>
      <c r="L33" s="101">
        <f t="shared" si="4"/>
        <v>0.13518105553785706</v>
      </c>
      <c r="M33" s="98">
        <f t="shared" si="2"/>
        <v>487</v>
      </c>
      <c r="N33" s="98">
        <f t="shared" si="5"/>
        <v>0</v>
      </c>
    </row>
    <row r="34" spans="1:14">
      <c r="A34" s="41">
        <v>32</v>
      </c>
      <c r="B34" s="103" t="s">
        <v>123</v>
      </c>
      <c r="C34" s="55">
        <v>5748</v>
      </c>
      <c r="D34" s="55">
        <v>5901</v>
      </c>
      <c r="E34" s="55">
        <v>5780</v>
      </c>
      <c r="F34" s="55"/>
      <c r="G34" s="55"/>
      <c r="H34" s="55"/>
      <c r="I34" s="100">
        <f t="shared" si="3"/>
        <v>8.3025101447193588E-3</v>
      </c>
      <c r="J34" s="100">
        <f t="shared" si="0"/>
        <v>5.5671537926235215E-3</v>
      </c>
      <c r="K34" s="97">
        <f t="shared" si="1"/>
        <v>32</v>
      </c>
      <c r="L34" s="101">
        <f t="shared" si="4"/>
        <v>-3.3981098014229587E-3</v>
      </c>
      <c r="M34" s="98">
        <f t="shared" si="2"/>
        <v>-121</v>
      </c>
      <c r="N34" s="98">
        <f t="shared" si="5"/>
        <v>0</v>
      </c>
    </row>
    <row r="35" spans="1:14">
      <c r="A35" s="41">
        <v>33</v>
      </c>
      <c r="B35" s="103" t="s">
        <v>124</v>
      </c>
      <c r="C35" s="55">
        <v>27899</v>
      </c>
      <c r="D35" s="55">
        <v>27342</v>
      </c>
      <c r="E35" s="55">
        <v>27103</v>
      </c>
      <c r="F35" s="55"/>
      <c r="G35" s="55"/>
      <c r="H35" s="55"/>
      <c r="I35" s="100">
        <f t="shared" si="3"/>
        <v>3.8931303192444429E-2</v>
      </c>
      <c r="J35" s="100">
        <f t="shared" si="0"/>
        <v>-2.8531488583820208E-2</v>
      </c>
      <c r="K35" s="97">
        <f t="shared" si="1"/>
        <v>-796</v>
      </c>
      <c r="L35" s="101">
        <f t="shared" si="4"/>
        <v>8.4527981310396086E-2</v>
      </c>
      <c r="M35" s="98">
        <f t="shared" si="2"/>
        <v>-239</v>
      </c>
      <c r="N35" s="98">
        <f t="shared" si="5"/>
        <v>0</v>
      </c>
    </row>
    <row r="36" spans="1:14">
      <c r="A36" s="41">
        <v>34</v>
      </c>
      <c r="B36" s="103" t="s">
        <v>125</v>
      </c>
      <c r="C36" s="55">
        <v>5016</v>
      </c>
      <c r="D36" s="55">
        <v>4862</v>
      </c>
      <c r="E36" s="55">
        <v>4789</v>
      </c>
      <c r="F36" s="55"/>
      <c r="G36" s="55"/>
      <c r="H36" s="55"/>
      <c r="I36" s="100">
        <f t="shared" si="3"/>
        <v>6.8790174884188603E-3</v>
      </c>
      <c r="J36" s="100">
        <f t="shared" si="0"/>
        <v>-4.5255183413078152E-2</v>
      </c>
      <c r="K36" s="97">
        <f t="shared" si="1"/>
        <v>-227</v>
      </c>
      <c r="L36" s="101">
        <f t="shared" si="4"/>
        <v>2.4105341403844113E-2</v>
      </c>
      <c r="M36" s="98">
        <f t="shared" si="2"/>
        <v>-73</v>
      </c>
      <c r="N36" s="98">
        <f t="shared" si="5"/>
        <v>0</v>
      </c>
    </row>
    <row r="37" spans="1:14" ht="15.75" customHeight="1">
      <c r="A37" s="41">
        <v>35</v>
      </c>
      <c r="B37" s="103" t="s">
        <v>126</v>
      </c>
      <c r="C37" s="55">
        <v>26772</v>
      </c>
      <c r="D37" s="55">
        <v>27471</v>
      </c>
      <c r="E37" s="55">
        <v>26712</v>
      </c>
      <c r="F37" s="55"/>
      <c r="G37" s="55"/>
      <c r="H37" s="55"/>
      <c r="I37" s="100">
        <f t="shared" si="3"/>
        <v>3.836966280030165E-2</v>
      </c>
      <c r="J37" s="100">
        <f t="shared" si="0"/>
        <v>-2.2411474675033617E-3</v>
      </c>
      <c r="K37" s="97">
        <f t="shared" si="1"/>
        <v>-60</v>
      </c>
      <c r="L37" s="101">
        <f t="shared" si="4"/>
        <v>6.3714558776680474E-3</v>
      </c>
      <c r="M37" s="98">
        <f t="shared" si="2"/>
        <v>-759</v>
      </c>
      <c r="N37" s="98">
        <f t="shared" si="5"/>
        <v>0</v>
      </c>
    </row>
    <row r="38" spans="1:14">
      <c r="A38" s="41">
        <v>36</v>
      </c>
      <c r="B38" s="103" t="s">
        <v>127</v>
      </c>
      <c r="C38" s="55">
        <v>4378</v>
      </c>
      <c r="D38" s="55">
        <v>4679</v>
      </c>
      <c r="E38" s="55">
        <v>4534</v>
      </c>
      <c r="F38" s="55"/>
      <c r="G38" s="55"/>
      <c r="H38" s="55"/>
      <c r="I38" s="100">
        <f t="shared" si="3"/>
        <v>6.5127302761518293E-3</v>
      </c>
      <c r="J38" s="100">
        <f t="shared" si="0"/>
        <v>3.563270899954317E-2</v>
      </c>
      <c r="K38" s="97">
        <f t="shared" si="1"/>
        <v>156</v>
      </c>
      <c r="L38" s="101">
        <f t="shared" si="4"/>
        <v>-1.6565785281936921E-2</v>
      </c>
      <c r="M38" s="98">
        <f t="shared" si="2"/>
        <v>-145</v>
      </c>
      <c r="N38" s="98">
        <f t="shared" si="5"/>
        <v>0</v>
      </c>
    </row>
    <row r="39" spans="1:14">
      <c r="A39" s="41">
        <v>37</v>
      </c>
      <c r="B39" s="103" t="s">
        <v>128</v>
      </c>
      <c r="C39" s="55">
        <v>8413</v>
      </c>
      <c r="D39" s="55">
        <v>8260</v>
      </c>
      <c r="E39" s="55">
        <v>8046</v>
      </c>
      <c r="F39" s="55"/>
      <c r="G39" s="55"/>
      <c r="H39" s="55"/>
      <c r="I39" s="100">
        <f t="shared" si="3"/>
        <v>1.1557438862355012E-2</v>
      </c>
      <c r="J39" s="100">
        <f t="shared" si="0"/>
        <v>-4.362296445976465E-2</v>
      </c>
      <c r="K39" s="97">
        <f t="shared" si="1"/>
        <v>-367</v>
      </c>
      <c r="L39" s="101">
        <f t="shared" si="4"/>
        <v>3.8972071785069555E-2</v>
      </c>
      <c r="M39" s="98">
        <f t="shared" si="2"/>
        <v>-214</v>
      </c>
      <c r="N39" s="98">
        <f t="shared" si="5"/>
        <v>0</v>
      </c>
    </row>
    <row r="40" spans="1:14">
      <c r="A40" s="41">
        <v>38</v>
      </c>
      <c r="B40" s="103" t="s">
        <v>129</v>
      </c>
      <c r="C40" s="55">
        <v>12095</v>
      </c>
      <c r="D40" s="55">
        <v>12359</v>
      </c>
      <c r="E40" s="55">
        <v>12213</v>
      </c>
      <c r="F40" s="55"/>
      <c r="G40" s="55"/>
      <c r="H40" s="55"/>
      <c r="I40" s="100">
        <f t="shared" si="3"/>
        <v>1.7543002836930371E-2</v>
      </c>
      <c r="J40" s="100">
        <f t="shared" si="0"/>
        <v>9.7560975609756097E-3</v>
      </c>
      <c r="K40" s="97">
        <f t="shared" si="1"/>
        <v>118</v>
      </c>
      <c r="L40" s="101">
        <f t="shared" si="4"/>
        <v>-1.253052989274716E-2</v>
      </c>
      <c r="M40" s="98">
        <f t="shared" si="2"/>
        <v>-146</v>
      </c>
      <c r="N40" s="98">
        <f t="shared" si="5"/>
        <v>0</v>
      </c>
    </row>
    <row r="41" spans="1:14">
      <c r="A41" s="41">
        <v>39</v>
      </c>
      <c r="B41" s="103" t="s">
        <v>130</v>
      </c>
      <c r="C41" s="55">
        <v>4539</v>
      </c>
      <c r="D41" s="55">
        <v>4444</v>
      </c>
      <c r="E41" s="55">
        <v>4340</v>
      </c>
      <c r="F41" s="55"/>
      <c r="G41" s="55"/>
      <c r="H41" s="55"/>
      <c r="I41" s="100">
        <f t="shared" si="3"/>
        <v>6.2340647107408335E-3</v>
      </c>
      <c r="J41" s="100">
        <f t="shared" si="0"/>
        <v>-4.3842256003525003E-2</v>
      </c>
      <c r="K41" s="97">
        <f t="shared" si="1"/>
        <v>-199</v>
      </c>
      <c r="L41" s="101">
        <f t="shared" si="4"/>
        <v>2.1131995327599021E-2</v>
      </c>
      <c r="M41" s="98">
        <f t="shared" si="2"/>
        <v>-104</v>
      </c>
      <c r="N41" s="98">
        <f t="shared" si="5"/>
        <v>0</v>
      </c>
    </row>
    <row r="42" spans="1:14">
      <c r="A42" s="41">
        <v>40</v>
      </c>
      <c r="B42" s="103" t="s">
        <v>131</v>
      </c>
      <c r="C42" s="55">
        <v>3588</v>
      </c>
      <c r="D42" s="55">
        <v>3631</v>
      </c>
      <c r="E42" s="55">
        <v>3565</v>
      </c>
      <c r="F42" s="55"/>
      <c r="G42" s="55"/>
      <c r="H42" s="55"/>
      <c r="I42" s="100">
        <f t="shared" si="3"/>
        <v>5.1208388695371133E-3</v>
      </c>
      <c r="J42" s="100">
        <f t="shared" si="0"/>
        <v>-6.41025641025641E-3</v>
      </c>
      <c r="K42" s="97">
        <f t="shared" si="1"/>
        <v>-23</v>
      </c>
      <c r="L42" s="101">
        <f t="shared" si="4"/>
        <v>2.4423914197727512E-3</v>
      </c>
      <c r="M42" s="98">
        <f t="shared" si="2"/>
        <v>-66</v>
      </c>
      <c r="N42" s="98">
        <f t="shared" si="5"/>
        <v>0</v>
      </c>
    </row>
    <row r="43" spans="1:14">
      <c r="A43" s="41">
        <v>41</v>
      </c>
      <c r="B43" s="103" t="s">
        <v>132</v>
      </c>
      <c r="C43" s="55">
        <v>2516</v>
      </c>
      <c r="D43" s="55">
        <v>2564</v>
      </c>
      <c r="E43" s="55">
        <v>2502</v>
      </c>
      <c r="F43" s="55"/>
      <c r="G43" s="55"/>
      <c r="H43" s="55"/>
      <c r="I43" s="100">
        <f t="shared" si="3"/>
        <v>3.5939239415376883E-3</v>
      </c>
      <c r="J43" s="100">
        <f t="shared" si="0"/>
        <v>-5.5643879173290934E-3</v>
      </c>
      <c r="K43" s="97">
        <f t="shared" si="1"/>
        <v>-14</v>
      </c>
      <c r="L43" s="101">
        <f t="shared" si="4"/>
        <v>1.4866730381225444E-3</v>
      </c>
      <c r="M43" s="98">
        <f t="shared" si="2"/>
        <v>-62</v>
      </c>
      <c r="N43" s="98">
        <f t="shared" si="5"/>
        <v>0</v>
      </c>
    </row>
    <row r="44" spans="1:14">
      <c r="A44" s="41">
        <v>42</v>
      </c>
      <c r="B44" s="103" t="s">
        <v>133</v>
      </c>
      <c r="C44" s="55">
        <v>40748</v>
      </c>
      <c r="D44" s="55">
        <v>37517</v>
      </c>
      <c r="E44" s="55">
        <v>40474</v>
      </c>
      <c r="F44" s="55"/>
      <c r="G44" s="55"/>
      <c r="H44" s="55"/>
      <c r="I44" s="100">
        <f t="shared" si="3"/>
        <v>5.8137680899199198E-2</v>
      </c>
      <c r="J44" s="100">
        <f t="shared" si="0"/>
        <v>-6.7242564052223423E-3</v>
      </c>
      <c r="K44" s="97">
        <f t="shared" si="1"/>
        <v>-274</v>
      </c>
      <c r="L44" s="101">
        <f t="shared" si="4"/>
        <v>2.9096315174684081E-2</v>
      </c>
      <c r="M44" s="98">
        <f t="shared" si="2"/>
        <v>2957</v>
      </c>
      <c r="N44" s="98">
        <f t="shared" si="5"/>
        <v>0</v>
      </c>
    </row>
    <row r="45" spans="1:14">
      <c r="A45" s="41">
        <v>43</v>
      </c>
      <c r="B45" s="103" t="s">
        <v>134</v>
      </c>
      <c r="C45" s="55">
        <v>6829</v>
      </c>
      <c r="D45" s="55">
        <v>6918</v>
      </c>
      <c r="E45" s="55">
        <v>6763</v>
      </c>
      <c r="F45" s="55"/>
      <c r="G45" s="55"/>
      <c r="H45" s="55"/>
      <c r="I45" s="100">
        <f t="shared" si="3"/>
        <v>9.7145114374977554E-3</v>
      </c>
      <c r="J45" s="100">
        <f t="shared" si="0"/>
        <v>-9.6646653975691905E-3</v>
      </c>
      <c r="K45" s="97">
        <f t="shared" si="1"/>
        <v>-66</v>
      </c>
      <c r="L45" s="101">
        <f t="shared" si="4"/>
        <v>7.0086014654348518E-3</v>
      </c>
      <c r="M45" s="98">
        <f t="shared" si="2"/>
        <v>-155</v>
      </c>
      <c r="N45" s="98">
        <f t="shared" si="5"/>
        <v>0</v>
      </c>
    </row>
    <row r="46" spans="1:14">
      <c r="A46" s="41">
        <v>44</v>
      </c>
      <c r="B46" s="103" t="s">
        <v>135</v>
      </c>
      <c r="C46" s="55">
        <v>11963</v>
      </c>
      <c r="D46" s="55">
        <v>12134</v>
      </c>
      <c r="E46" s="55">
        <v>12010</v>
      </c>
      <c r="F46" s="55"/>
      <c r="G46" s="55"/>
      <c r="H46" s="55"/>
      <c r="I46" s="100">
        <f t="shared" si="3"/>
        <v>1.7251409487557007E-2</v>
      </c>
      <c r="J46" s="100">
        <f t="shared" si="0"/>
        <v>3.9287804062526121E-3</v>
      </c>
      <c r="K46" s="97">
        <f t="shared" si="1"/>
        <v>47</v>
      </c>
      <c r="L46" s="101">
        <f t="shared" si="4"/>
        <v>-4.9909737708399701E-3</v>
      </c>
      <c r="M46" s="98">
        <f t="shared" si="2"/>
        <v>-124</v>
      </c>
      <c r="N46" s="98">
        <f t="shared" si="5"/>
        <v>0</v>
      </c>
    </row>
    <row r="47" spans="1:14">
      <c r="A47" s="41">
        <v>45</v>
      </c>
      <c r="B47" s="103" t="s">
        <v>136</v>
      </c>
      <c r="C47" s="55">
        <v>31198</v>
      </c>
      <c r="D47" s="55">
        <v>30765</v>
      </c>
      <c r="E47" s="55">
        <v>30399</v>
      </c>
      <c r="F47" s="55"/>
      <c r="G47" s="55"/>
      <c r="H47" s="55"/>
      <c r="I47" s="100">
        <f t="shared" si="3"/>
        <v>4.3665744963550829E-2</v>
      </c>
      <c r="J47" s="100">
        <f t="shared" si="0"/>
        <v>-2.5610616065132381E-2</v>
      </c>
      <c r="K47" s="97">
        <f t="shared" si="1"/>
        <v>-799</v>
      </c>
      <c r="L47" s="101">
        <f t="shared" si="4"/>
        <v>8.4846554104279492E-2</v>
      </c>
      <c r="M47" s="98">
        <f t="shared" si="2"/>
        <v>-366</v>
      </c>
      <c r="N47" s="98">
        <f t="shared" si="5"/>
        <v>0</v>
      </c>
    </row>
    <row r="48" spans="1:14">
      <c r="A48" s="41">
        <v>46</v>
      </c>
      <c r="B48" s="103" t="s">
        <v>137</v>
      </c>
      <c r="C48" s="55">
        <v>9878</v>
      </c>
      <c r="D48" s="55">
        <v>10144</v>
      </c>
      <c r="E48" s="55">
        <v>9947</v>
      </c>
      <c r="F48" s="55"/>
      <c r="G48" s="55"/>
      <c r="H48" s="55"/>
      <c r="I48" s="100">
        <f t="shared" si="3"/>
        <v>1.4288074119294718E-2</v>
      </c>
      <c r="J48" s="100">
        <f t="shared" si="0"/>
        <v>6.985219680097186E-3</v>
      </c>
      <c r="K48" s="97">
        <f t="shared" si="1"/>
        <v>69</v>
      </c>
      <c r="L48" s="101">
        <f t="shared" si="4"/>
        <v>-7.327174259318254E-3</v>
      </c>
      <c r="M48" s="98">
        <f t="shared" si="2"/>
        <v>-197</v>
      </c>
      <c r="N48" s="98">
        <f t="shared" si="5"/>
        <v>0</v>
      </c>
    </row>
    <row r="49" spans="1:14">
      <c r="A49" s="41">
        <v>47</v>
      </c>
      <c r="B49" s="103" t="s">
        <v>138</v>
      </c>
      <c r="C49" s="55">
        <v>7396</v>
      </c>
      <c r="D49" s="55">
        <v>7803</v>
      </c>
      <c r="E49" s="55">
        <v>7604</v>
      </c>
      <c r="F49" s="55"/>
      <c r="G49" s="55"/>
      <c r="H49" s="55"/>
      <c r="I49" s="100">
        <f t="shared" si="3"/>
        <v>1.0922541027758826E-2</v>
      </c>
      <c r="J49" s="100">
        <f t="shared" si="0"/>
        <v>2.8123309897241752E-2</v>
      </c>
      <c r="K49" s="97">
        <f t="shared" si="1"/>
        <v>208</v>
      </c>
      <c r="L49" s="101">
        <f t="shared" si="4"/>
        <v>-2.2087713709249231E-2</v>
      </c>
      <c r="M49" s="98">
        <f t="shared" si="2"/>
        <v>-199</v>
      </c>
      <c r="N49" s="98">
        <f t="shared" si="5"/>
        <v>0</v>
      </c>
    </row>
    <row r="50" spans="1:14">
      <c r="A50" s="41">
        <v>48</v>
      </c>
      <c r="B50" s="103" t="s">
        <v>139</v>
      </c>
      <c r="C50" s="55">
        <v>11584</v>
      </c>
      <c r="D50" s="55">
        <v>11195</v>
      </c>
      <c r="E50" s="55">
        <v>11128</v>
      </c>
      <c r="F50" s="55"/>
      <c r="G50" s="55"/>
      <c r="H50" s="55"/>
      <c r="I50" s="100">
        <f t="shared" si="3"/>
        <v>1.5984486659245161E-2</v>
      </c>
      <c r="J50" s="100">
        <f t="shared" si="0"/>
        <v>-3.9364640883977897E-2</v>
      </c>
      <c r="K50" s="97">
        <f t="shared" si="1"/>
        <v>-456</v>
      </c>
      <c r="L50" s="101">
        <f t="shared" si="4"/>
        <v>4.8423064670277155E-2</v>
      </c>
      <c r="M50" s="98">
        <f t="shared" si="2"/>
        <v>-67</v>
      </c>
      <c r="N50" s="98">
        <f t="shared" si="5"/>
        <v>0</v>
      </c>
    </row>
    <row r="51" spans="1:14">
      <c r="A51" s="41">
        <v>49</v>
      </c>
      <c r="B51" s="103" t="s">
        <v>140</v>
      </c>
      <c r="C51" s="55">
        <v>2299</v>
      </c>
      <c r="D51" s="55">
        <v>2695</v>
      </c>
      <c r="E51" s="55">
        <v>2462</v>
      </c>
      <c r="F51" s="55"/>
      <c r="G51" s="55"/>
      <c r="H51" s="55"/>
      <c r="I51" s="100">
        <f t="shared" si="3"/>
        <v>3.5364671239271734E-3</v>
      </c>
      <c r="J51" s="100">
        <f t="shared" si="0"/>
        <v>7.0900391474554153E-2</v>
      </c>
      <c r="K51" s="97">
        <f t="shared" si="1"/>
        <v>163</v>
      </c>
      <c r="L51" s="101">
        <f t="shared" si="4"/>
        <v>-1.7309121800998195E-2</v>
      </c>
      <c r="M51" s="98">
        <f t="shared" si="2"/>
        <v>-233</v>
      </c>
      <c r="N51" s="98">
        <f t="shared" si="5"/>
        <v>0</v>
      </c>
    </row>
    <row r="52" spans="1:14">
      <c r="A52" s="41">
        <v>50</v>
      </c>
      <c r="B52" s="103" t="s">
        <v>141</v>
      </c>
      <c r="C52" s="55">
        <v>7587</v>
      </c>
      <c r="D52" s="55">
        <v>7476</v>
      </c>
      <c r="E52" s="55">
        <v>7385</v>
      </c>
      <c r="F52" s="55"/>
      <c r="G52" s="55"/>
      <c r="H52" s="55"/>
      <c r="I52" s="100">
        <f t="shared" si="3"/>
        <v>1.0607964951341257E-2</v>
      </c>
      <c r="J52" s="100">
        <f t="shared" si="0"/>
        <v>-2.6624489257941215E-2</v>
      </c>
      <c r="K52" s="97">
        <f t="shared" si="1"/>
        <v>-202</v>
      </c>
      <c r="L52" s="101">
        <f t="shared" si="4"/>
        <v>2.1450568121482425E-2</v>
      </c>
      <c r="M52" s="98">
        <f t="shared" si="2"/>
        <v>-91</v>
      </c>
      <c r="N52" s="98">
        <f t="shared" si="5"/>
        <v>0</v>
      </c>
    </row>
    <row r="53" spans="1:14">
      <c r="A53" s="41">
        <v>51</v>
      </c>
      <c r="B53" s="103" t="s">
        <v>142</v>
      </c>
      <c r="C53" s="55">
        <v>12837</v>
      </c>
      <c r="D53" s="55">
        <v>12799</v>
      </c>
      <c r="E53" s="55">
        <v>12756</v>
      </c>
      <c r="F53" s="55"/>
      <c r="G53" s="55"/>
      <c r="H53" s="55"/>
      <c r="I53" s="100">
        <f t="shared" si="3"/>
        <v>1.8322979135993105E-2</v>
      </c>
      <c r="J53" s="100">
        <f t="shared" si="0"/>
        <v>-6.3098854872633793E-3</v>
      </c>
      <c r="K53" s="97">
        <f t="shared" si="1"/>
        <v>-81</v>
      </c>
      <c r="L53" s="101">
        <f t="shared" si="4"/>
        <v>8.6014654348518637E-3</v>
      </c>
      <c r="M53" s="98">
        <f t="shared" si="2"/>
        <v>-43</v>
      </c>
      <c r="N53" s="98">
        <f t="shared" si="5"/>
        <v>0</v>
      </c>
    </row>
    <row r="54" spans="1:14">
      <c r="A54" s="41">
        <v>52</v>
      </c>
      <c r="B54" s="103" t="s">
        <v>143</v>
      </c>
      <c r="C54" s="55">
        <v>9938</v>
      </c>
      <c r="D54" s="55">
        <v>9996</v>
      </c>
      <c r="E54" s="55">
        <v>9906</v>
      </c>
      <c r="F54" s="55"/>
      <c r="G54" s="55"/>
      <c r="H54" s="55"/>
      <c r="I54" s="100">
        <f t="shared" si="3"/>
        <v>1.422918088124394E-2</v>
      </c>
      <c r="J54" s="100">
        <f t="shared" si="0"/>
        <v>-3.2199637754075265E-3</v>
      </c>
      <c r="K54" s="97">
        <f t="shared" si="1"/>
        <v>-32</v>
      </c>
      <c r="L54" s="101">
        <f t="shared" si="4"/>
        <v>3.3981098014229587E-3</v>
      </c>
      <c r="M54" s="98">
        <f t="shared" si="2"/>
        <v>-90</v>
      </c>
      <c r="N54" s="98">
        <f t="shared" si="5"/>
        <v>0</v>
      </c>
    </row>
    <row r="55" spans="1:14">
      <c r="A55" s="41">
        <v>53</v>
      </c>
      <c r="B55" s="103" t="s">
        <v>144</v>
      </c>
      <c r="C55" s="55">
        <v>7824</v>
      </c>
      <c r="D55" s="55">
        <v>7887</v>
      </c>
      <c r="E55" s="55">
        <v>7833</v>
      </c>
      <c r="F55" s="55"/>
      <c r="G55" s="55"/>
      <c r="H55" s="55"/>
      <c r="I55" s="100">
        <f t="shared" si="3"/>
        <v>1.1251481308579021E-2</v>
      </c>
      <c r="J55" s="100">
        <f t="shared" si="0"/>
        <v>1.1503067484662577E-3</v>
      </c>
      <c r="K55" s="97">
        <f t="shared" si="1"/>
        <v>9</v>
      </c>
      <c r="L55" s="101">
        <f t="shared" si="4"/>
        <v>-9.5571838165020703E-4</v>
      </c>
      <c r="M55" s="98">
        <f t="shared" si="2"/>
        <v>-54</v>
      </c>
      <c r="N55" s="98">
        <f t="shared" si="5"/>
        <v>0</v>
      </c>
    </row>
    <row r="56" spans="1:14">
      <c r="A56" s="41">
        <v>54</v>
      </c>
      <c r="B56" s="103" t="s">
        <v>145</v>
      </c>
      <c r="C56" s="55">
        <v>8657</v>
      </c>
      <c r="D56" s="55">
        <v>8705</v>
      </c>
      <c r="E56" s="55">
        <v>8426</v>
      </c>
      <c r="F56" s="55"/>
      <c r="G56" s="55"/>
      <c r="H56" s="55"/>
      <c r="I56" s="100">
        <f t="shared" si="3"/>
        <v>1.21032786296549E-2</v>
      </c>
      <c r="J56" s="100">
        <f t="shared" si="0"/>
        <v>-2.6683608640406607E-2</v>
      </c>
      <c r="K56" s="97">
        <f t="shared" si="1"/>
        <v>-231</v>
      </c>
      <c r="L56" s="101">
        <f t="shared" si="4"/>
        <v>2.4530105129021981E-2</v>
      </c>
      <c r="M56" s="98">
        <f t="shared" si="2"/>
        <v>-279</v>
      </c>
      <c r="N56" s="98">
        <f t="shared" si="5"/>
        <v>0</v>
      </c>
    </row>
    <row r="57" spans="1:14">
      <c r="A57" s="41">
        <v>55</v>
      </c>
      <c r="B57" s="103" t="s">
        <v>146</v>
      </c>
      <c r="C57" s="55">
        <v>19833</v>
      </c>
      <c r="D57" s="55">
        <v>18262</v>
      </c>
      <c r="E57" s="55">
        <v>18964</v>
      </c>
      <c r="F57" s="55"/>
      <c r="G57" s="55"/>
      <c r="H57" s="55"/>
      <c r="I57" s="100">
        <f t="shared" si="3"/>
        <v>2.7240277229144971E-2</v>
      </c>
      <c r="J57" s="100">
        <f t="shared" si="0"/>
        <v>-4.3815862451469775E-2</v>
      </c>
      <c r="K57" s="97">
        <f t="shared" si="1"/>
        <v>-869</v>
      </c>
      <c r="L57" s="101">
        <f t="shared" si="4"/>
        <v>9.227991929489221E-2</v>
      </c>
      <c r="M57" s="98">
        <f t="shared" si="2"/>
        <v>702</v>
      </c>
      <c r="N57" s="98">
        <f t="shared" si="5"/>
        <v>0</v>
      </c>
    </row>
    <row r="58" spans="1:14">
      <c r="A58" s="41">
        <v>56</v>
      </c>
      <c r="B58" s="103" t="s">
        <v>147</v>
      </c>
      <c r="C58" s="55">
        <v>1680</v>
      </c>
      <c r="D58" s="55">
        <v>1675</v>
      </c>
      <c r="E58" s="55">
        <v>1601</v>
      </c>
      <c r="F58" s="55"/>
      <c r="G58" s="55"/>
      <c r="H58" s="55"/>
      <c r="I58" s="100">
        <f t="shared" si="3"/>
        <v>2.299709124860847E-3</v>
      </c>
      <c r="J58" s="100">
        <f t="shared" si="0"/>
        <v>-4.7023809523809523E-2</v>
      </c>
      <c r="K58" s="97">
        <f t="shared" si="1"/>
        <v>-79</v>
      </c>
      <c r="L58" s="101">
        <f t="shared" si="4"/>
        <v>8.3890835722629283E-3</v>
      </c>
      <c r="M58" s="98">
        <f t="shared" si="2"/>
        <v>-74</v>
      </c>
      <c r="N58" s="98">
        <f t="shared" si="5"/>
        <v>0</v>
      </c>
    </row>
    <row r="59" spans="1:14">
      <c r="A59" s="41">
        <v>57</v>
      </c>
      <c r="B59" s="103" t="s">
        <v>148</v>
      </c>
      <c r="C59" s="55">
        <v>3239</v>
      </c>
      <c r="D59" s="55">
        <v>3168</v>
      </c>
      <c r="E59" s="55">
        <v>3139</v>
      </c>
      <c r="F59" s="55"/>
      <c r="G59" s="55"/>
      <c r="H59" s="55"/>
      <c r="I59" s="100">
        <f t="shared" si="3"/>
        <v>4.5089237619851327E-3</v>
      </c>
      <c r="J59" s="100">
        <f t="shared" si="0"/>
        <v>-3.0873726458783574E-2</v>
      </c>
      <c r="K59" s="97">
        <f t="shared" si="1"/>
        <v>-100</v>
      </c>
      <c r="L59" s="101">
        <f t="shared" si="4"/>
        <v>1.0619093129446745E-2</v>
      </c>
      <c r="M59" s="98">
        <f t="shared" si="2"/>
        <v>-29</v>
      </c>
      <c r="N59" s="98">
        <f t="shared" si="5"/>
        <v>0</v>
      </c>
    </row>
    <row r="60" spans="1:14">
      <c r="A60" s="41">
        <v>58</v>
      </c>
      <c r="B60" s="103" t="s">
        <v>149</v>
      </c>
      <c r="C60" s="55">
        <v>13209</v>
      </c>
      <c r="D60" s="55">
        <v>13524</v>
      </c>
      <c r="E60" s="55">
        <v>13389</v>
      </c>
      <c r="F60" s="55"/>
      <c r="G60" s="55"/>
      <c r="H60" s="55"/>
      <c r="I60" s="100">
        <f t="shared" si="3"/>
        <v>1.9232233274679499E-2</v>
      </c>
      <c r="J60" s="100">
        <f t="shared" si="0"/>
        <v>1.3627072450601862E-2</v>
      </c>
      <c r="K60" s="97">
        <f t="shared" si="1"/>
        <v>180</v>
      </c>
      <c r="L60" s="101">
        <f t="shared" si="4"/>
        <v>-1.9114367633004142E-2</v>
      </c>
      <c r="M60" s="98">
        <f t="shared" si="2"/>
        <v>-135</v>
      </c>
      <c r="N60" s="98">
        <f t="shared" si="5"/>
        <v>0</v>
      </c>
    </row>
    <row r="61" spans="1:14">
      <c r="A61" s="41">
        <v>59</v>
      </c>
      <c r="B61" s="103" t="s">
        <v>150</v>
      </c>
      <c r="C61" s="55">
        <v>6866</v>
      </c>
      <c r="D61" s="55">
        <v>6629</v>
      </c>
      <c r="E61" s="55">
        <v>6469</v>
      </c>
      <c r="F61" s="55"/>
      <c r="G61" s="55"/>
      <c r="H61" s="55"/>
      <c r="I61" s="100">
        <f t="shared" si="3"/>
        <v>9.2922038280604732E-3</v>
      </c>
      <c r="J61" s="100">
        <f t="shared" si="0"/>
        <v>-5.7821147684241188E-2</v>
      </c>
      <c r="K61" s="97">
        <f t="shared" si="1"/>
        <v>-397</v>
      </c>
      <c r="L61" s="101">
        <f t="shared" si="4"/>
        <v>4.2157799723903579E-2</v>
      </c>
      <c r="M61" s="98">
        <f t="shared" si="2"/>
        <v>-160</v>
      </c>
      <c r="N61" s="98">
        <f t="shared" si="5"/>
        <v>0</v>
      </c>
    </row>
    <row r="62" spans="1:14">
      <c r="A62" s="41">
        <v>60</v>
      </c>
      <c r="B62" s="103" t="s">
        <v>151</v>
      </c>
      <c r="C62" s="55">
        <v>8985</v>
      </c>
      <c r="D62" s="55">
        <v>9001</v>
      </c>
      <c r="E62" s="55">
        <v>8799</v>
      </c>
      <c r="F62" s="55"/>
      <c r="G62" s="55"/>
      <c r="H62" s="55"/>
      <c r="I62" s="100">
        <f t="shared" si="3"/>
        <v>1.2639063453872949E-2</v>
      </c>
      <c r="J62" s="100">
        <f t="shared" si="0"/>
        <v>-2.0701168614357262E-2</v>
      </c>
      <c r="K62" s="97">
        <f t="shared" si="1"/>
        <v>-186</v>
      </c>
      <c r="L62" s="101">
        <f t="shared" si="4"/>
        <v>1.9751513220770945E-2</v>
      </c>
      <c r="M62" s="98">
        <f t="shared" si="2"/>
        <v>-202</v>
      </c>
      <c r="N62" s="98">
        <f t="shared" si="5"/>
        <v>0</v>
      </c>
    </row>
    <row r="63" spans="1:14">
      <c r="A63" s="41">
        <v>61</v>
      </c>
      <c r="B63" s="103" t="s">
        <v>152</v>
      </c>
      <c r="C63" s="55">
        <v>4884</v>
      </c>
      <c r="D63" s="55">
        <v>4520</v>
      </c>
      <c r="E63" s="55">
        <v>4495</v>
      </c>
      <c r="F63" s="55"/>
      <c r="G63" s="55"/>
      <c r="H63" s="55"/>
      <c r="I63" s="100">
        <f t="shared" si="3"/>
        <v>6.4567098789815782E-3</v>
      </c>
      <c r="J63" s="100">
        <f t="shared" si="0"/>
        <v>-7.9647829647829654E-2</v>
      </c>
      <c r="K63" s="97">
        <f t="shared" si="1"/>
        <v>-389</v>
      </c>
      <c r="L63" s="101">
        <f t="shared" si="4"/>
        <v>4.1308272273547837E-2</v>
      </c>
      <c r="M63" s="98">
        <f t="shared" si="2"/>
        <v>-25</v>
      </c>
      <c r="N63" s="98">
        <f t="shared" si="5"/>
        <v>0</v>
      </c>
    </row>
    <row r="64" spans="1:14">
      <c r="A64" s="41">
        <v>62</v>
      </c>
      <c r="B64" s="103" t="s">
        <v>153</v>
      </c>
      <c r="C64" s="55">
        <v>1000</v>
      </c>
      <c r="D64" s="55">
        <v>1004</v>
      </c>
      <c r="E64" s="55">
        <v>998</v>
      </c>
      <c r="F64" s="55"/>
      <c r="G64" s="55"/>
      <c r="H64" s="55"/>
      <c r="I64" s="100">
        <f t="shared" si="3"/>
        <v>1.4335475993823392E-3</v>
      </c>
      <c r="J64" s="100">
        <f t="shared" si="0"/>
        <v>-2E-3</v>
      </c>
      <c r="K64" s="97">
        <f t="shared" si="1"/>
        <v>-2</v>
      </c>
      <c r="L64" s="101">
        <f t="shared" si="4"/>
        <v>2.1238186258893492E-4</v>
      </c>
      <c r="M64" s="98">
        <f t="shared" si="2"/>
        <v>-6</v>
      </c>
      <c r="N64" s="98">
        <f t="shared" si="5"/>
        <v>0</v>
      </c>
    </row>
    <row r="65" spans="1:15">
      <c r="A65" s="41">
        <v>63</v>
      </c>
      <c r="B65" s="103" t="s">
        <v>154</v>
      </c>
      <c r="C65" s="55">
        <v>18339</v>
      </c>
      <c r="D65" s="55">
        <v>18388</v>
      </c>
      <c r="E65" s="55">
        <v>18438</v>
      </c>
      <c r="F65" s="55"/>
      <c r="G65" s="55"/>
      <c r="H65" s="55"/>
      <c r="I65" s="100">
        <f t="shared" si="3"/>
        <v>2.6484720077566703E-2</v>
      </c>
      <c r="J65" s="100">
        <f t="shared" si="0"/>
        <v>5.3983314248323248E-3</v>
      </c>
      <c r="K65" s="97">
        <f t="shared" si="1"/>
        <v>99</v>
      </c>
      <c r="L65" s="101">
        <f t="shared" si="4"/>
        <v>-1.0512902198152279E-2</v>
      </c>
      <c r="M65" s="98">
        <f t="shared" si="2"/>
        <v>50</v>
      </c>
      <c r="N65" s="98">
        <f t="shared" si="5"/>
        <v>0</v>
      </c>
    </row>
    <row r="66" spans="1:15">
      <c r="A66" s="41">
        <v>64</v>
      </c>
      <c r="B66" s="103" t="s">
        <v>155</v>
      </c>
      <c r="C66" s="55">
        <v>6926</v>
      </c>
      <c r="D66" s="55">
        <v>7098</v>
      </c>
      <c r="E66" s="55">
        <v>6896</v>
      </c>
      <c r="F66" s="55"/>
      <c r="G66" s="55"/>
      <c r="H66" s="55"/>
      <c r="I66" s="100">
        <f t="shared" si="3"/>
        <v>9.9055553560527167E-3</v>
      </c>
      <c r="J66" s="100">
        <f t="shared" si="0"/>
        <v>-4.3315044758879583E-3</v>
      </c>
      <c r="K66" s="97">
        <f t="shared" si="1"/>
        <v>-30</v>
      </c>
      <c r="L66" s="101">
        <f t="shared" si="4"/>
        <v>3.1857279388340237E-3</v>
      </c>
      <c r="M66" s="98">
        <f t="shared" si="2"/>
        <v>-202</v>
      </c>
      <c r="N66" s="98">
        <f t="shared" si="5"/>
        <v>0</v>
      </c>
    </row>
    <row r="67" spans="1:15">
      <c r="A67" s="41">
        <v>65</v>
      </c>
      <c r="B67" s="103" t="s">
        <v>156</v>
      </c>
      <c r="C67" s="55">
        <v>2601</v>
      </c>
      <c r="D67" s="55">
        <v>2740</v>
      </c>
      <c r="E67" s="55">
        <v>2597</v>
      </c>
      <c r="F67" s="55"/>
      <c r="G67" s="55"/>
      <c r="H67" s="55"/>
      <c r="I67" s="100">
        <f t="shared" si="3"/>
        <v>3.7303838833626602E-3</v>
      </c>
      <c r="J67" s="100">
        <f t="shared" ref="J67:J84" si="6">(E67-C67)/C67</f>
        <v>-1.5378700499807767E-3</v>
      </c>
      <c r="K67" s="97">
        <f t="shared" ref="K67:K83" si="7">E67-C67</f>
        <v>-4</v>
      </c>
      <c r="L67" s="101">
        <f t="shared" si="4"/>
        <v>4.2476372517786983E-4</v>
      </c>
      <c r="M67" s="98">
        <f t="shared" ref="M67:M83" si="8">E67-D67</f>
        <v>-143</v>
      </c>
      <c r="N67" s="98">
        <f t="shared" si="5"/>
        <v>0</v>
      </c>
      <c r="O67" s="9"/>
    </row>
    <row r="68" spans="1:15">
      <c r="A68" s="41">
        <v>66</v>
      </c>
      <c r="B68" s="103" t="s">
        <v>157</v>
      </c>
      <c r="C68" s="55">
        <v>11827</v>
      </c>
      <c r="D68" s="55">
        <v>11775</v>
      </c>
      <c r="E68" s="55">
        <v>11970</v>
      </c>
      <c r="F68" s="55"/>
      <c r="G68" s="55"/>
      <c r="H68" s="55"/>
      <c r="I68" s="100">
        <f t="shared" ref="I68:I83" si="9">E68/$E$84</f>
        <v>1.7193952669946493E-2</v>
      </c>
      <c r="J68" s="100">
        <f t="shared" si="6"/>
        <v>1.2090978270060032E-2</v>
      </c>
      <c r="K68" s="97">
        <f t="shared" si="7"/>
        <v>143</v>
      </c>
      <c r="L68" s="101">
        <f t="shared" ref="L68:L84" si="10">K68/$K$84</f>
        <v>-1.5185303175108847E-2</v>
      </c>
      <c r="M68" s="98">
        <f t="shared" si="8"/>
        <v>195</v>
      </c>
      <c r="N68" s="98">
        <f t="shared" ref="N68:N84" si="11">H68-G68</f>
        <v>0</v>
      </c>
    </row>
    <row r="69" spans="1:15">
      <c r="A69" s="41">
        <v>67</v>
      </c>
      <c r="B69" s="103" t="s">
        <v>158</v>
      </c>
      <c r="C69" s="55">
        <v>1435</v>
      </c>
      <c r="D69" s="55">
        <v>1524</v>
      </c>
      <c r="E69" s="55">
        <v>1397</v>
      </c>
      <c r="F69" s="55"/>
      <c r="G69" s="55"/>
      <c r="H69" s="55"/>
      <c r="I69" s="100">
        <f t="shared" si="9"/>
        <v>2.0066793550472225E-3</v>
      </c>
      <c r="J69" s="100">
        <f t="shared" si="6"/>
        <v>-2.64808362369338E-2</v>
      </c>
      <c r="K69" s="97">
        <f t="shared" si="7"/>
        <v>-38</v>
      </c>
      <c r="L69" s="101">
        <f t="shared" si="10"/>
        <v>4.0352553891897635E-3</v>
      </c>
      <c r="M69" s="98">
        <f t="shared" si="8"/>
        <v>-127</v>
      </c>
      <c r="N69" s="98">
        <f t="shared" si="11"/>
        <v>0</v>
      </c>
    </row>
    <row r="70" spans="1:15">
      <c r="A70" s="41">
        <v>68</v>
      </c>
      <c r="B70" s="103" t="s">
        <v>159</v>
      </c>
      <c r="C70" s="55">
        <v>9532</v>
      </c>
      <c r="D70" s="55">
        <v>9601</v>
      </c>
      <c r="E70" s="55">
        <v>9391</v>
      </c>
      <c r="F70" s="55"/>
      <c r="G70" s="55"/>
      <c r="H70" s="55"/>
      <c r="I70" s="100">
        <f t="shared" si="9"/>
        <v>1.3489424354508565E-2</v>
      </c>
      <c r="J70" s="100">
        <f t="shared" si="6"/>
        <v>-1.4792278640369283E-2</v>
      </c>
      <c r="K70" s="97">
        <f t="shared" si="7"/>
        <v>-141</v>
      </c>
      <c r="L70" s="101">
        <f t="shared" si="10"/>
        <v>1.4972921312519911E-2</v>
      </c>
      <c r="M70" s="98">
        <f t="shared" si="8"/>
        <v>-210</v>
      </c>
      <c r="N70" s="98">
        <f t="shared" si="11"/>
        <v>0</v>
      </c>
    </row>
    <row r="71" spans="1:15">
      <c r="A71" s="41">
        <v>69</v>
      </c>
      <c r="B71" s="103" t="s">
        <v>160</v>
      </c>
      <c r="C71" s="55">
        <v>1684</v>
      </c>
      <c r="D71" s="55">
        <v>1734</v>
      </c>
      <c r="E71" s="55">
        <v>1766</v>
      </c>
      <c r="F71" s="55"/>
      <c r="G71" s="55"/>
      <c r="H71" s="55"/>
      <c r="I71" s="100">
        <f t="shared" si="9"/>
        <v>2.5367184975042196E-3</v>
      </c>
      <c r="J71" s="100">
        <f t="shared" si="6"/>
        <v>4.8693586698337295E-2</v>
      </c>
      <c r="K71" s="97">
        <f t="shared" si="7"/>
        <v>82</v>
      </c>
      <c r="L71" s="101">
        <f t="shared" si="10"/>
        <v>-8.7076563661463314E-3</v>
      </c>
      <c r="M71" s="98">
        <f t="shared" si="8"/>
        <v>32</v>
      </c>
      <c r="N71" s="98">
        <f t="shared" si="11"/>
        <v>0</v>
      </c>
    </row>
    <row r="72" spans="1:15">
      <c r="A72" s="41">
        <v>70</v>
      </c>
      <c r="B72" s="103" t="s">
        <v>161</v>
      </c>
      <c r="C72" s="55">
        <v>5480</v>
      </c>
      <c r="D72" s="55">
        <v>5655</v>
      </c>
      <c r="E72" s="55">
        <v>5605</v>
      </c>
      <c r="F72" s="55"/>
      <c r="G72" s="55"/>
      <c r="H72" s="55"/>
      <c r="I72" s="100">
        <f t="shared" si="9"/>
        <v>8.0511365676733584E-3</v>
      </c>
      <c r="J72" s="100">
        <f t="shared" si="6"/>
        <v>2.281021897810219E-2</v>
      </c>
      <c r="K72" s="97">
        <f t="shared" si="7"/>
        <v>125</v>
      </c>
      <c r="L72" s="101">
        <f t="shared" si="10"/>
        <v>-1.3273866411808432E-2</v>
      </c>
      <c r="M72" s="98">
        <f t="shared" si="8"/>
        <v>-50</v>
      </c>
      <c r="N72" s="98">
        <f t="shared" si="11"/>
        <v>0</v>
      </c>
    </row>
    <row r="73" spans="1:15">
      <c r="A73" s="41">
        <v>71</v>
      </c>
      <c r="B73" s="103" t="s">
        <v>162</v>
      </c>
      <c r="C73" s="55">
        <v>3190</v>
      </c>
      <c r="D73" s="55">
        <v>3026</v>
      </c>
      <c r="E73" s="55">
        <v>3194</v>
      </c>
      <c r="F73" s="55"/>
      <c r="G73" s="55"/>
      <c r="H73" s="55"/>
      <c r="I73" s="100">
        <f t="shared" si="9"/>
        <v>4.5879268861995903E-3</v>
      </c>
      <c r="J73" s="100">
        <f t="shared" si="6"/>
        <v>1.2539184952978057E-3</v>
      </c>
      <c r="K73" s="97">
        <f t="shared" si="7"/>
        <v>4</v>
      </c>
      <c r="L73" s="101">
        <f t="shared" si="10"/>
        <v>-4.2476372517786983E-4</v>
      </c>
      <c r="M73" s="98">
        <f t="shared" si="8"/>
        <v>168</v>
      </c>
      <c r="N73" s="98">
        <f t="shared" si="11"/>
        <v>0</v>
      </c>
    </row>
    <row r="74" spans="1:15">
      <c r="A74" s="41">
        <v>72</v>
      </c>
      <c r="B74" s="103" t="s">
        <v>163</v>
      </c>
      <c r="C74" s="55">
        <v>931</v>
      </c>
      <c r="D74" s="55">
        <v>1155</v>
      </c>
      <c r="E74" s="55">
        <v>1068</v>
      </c>
      <c r="F74" s="55"/>
      <c r="G74" s="55"/>
      <c r="H74" s="55"/>
      <c r="I74" s="100">
        <f t="shared" si="9"/>
        <v>1.5340970302007398E-3</v>
      </c>
      <c r="J74" s="100">
        <f t="shared" si="6"/>
        <v>0.14715359828141783</v>
      </c>
      <c r="K74" s="97">
        <f t="shared" si="7"/>
        <v>137</v>
      </c>
      <c r="L74" s="101">
        <f t="shared" si="10"/>
        <v>-1.454815758734204E-2</v>
      </c>
      <c r="M74" s="98">
        <f t="shared" si="8"/>
        <v>-87</v>
      </c>
      <c r="N74" s="98">
        <f t="shared" si="11"/>
        <v>0</v>
      </c>
    </row>
    <row r="75" spans="1:15">
      <c r="A75" s="41">
        <v>73</v>
      </c>
      <c r="B75" s="103" t="s">
        <v>164</v>
      </c>
      <c r="C75" s="55">
        <v>853</v>
      </c>
      <c r="D75" s="55">
        <v>967</v>
      </c>
      <c r="E75" s="55">
        <v>923</v>
      </c>
      <c r="F75" s="55"/>
      <c r="G75" s="55"/>
      <c r="H75" s="55"/>
      <c r="I75" s="100">
        <f t="shared" si="9"/>
        <v>1.3258160663626244E-3</v>
      </c>
      <c r="J75" s="100">
        <f t="shared" si="6"/>
        <v>8.2063305978898007E-2</v>
      </c>
      <c r="K75" s="97">
        <f t="shared" si="7"/>
        <v>70</v>
      </c>
      <c r="L75" s="101">
        <f t="shared" si="10"/>
        <v>-7.4333651906127217E-3</v>
      </c>
      <c r="M75" s="98">
        <f t="shared" si="8"/>
        <v>-44</v>
      </c>
      <c r="N75" s="98">
        <f t="shared" si="11"/>
        <v>0</v>
      </c>
    </row>
    <row r="76" spans="1:15">
      <c r="A76" s="41">
        <v>74</v>
      </c>
      <c r="B76" s="103" t="s">
        <v>165</v>
      </c>
      <c r="C76" s="55">
        <v>654</v>
      </c>
      <c r="D76" s="55">
        <v>691</v>
      </c>
      <c r="E76" s="55">
        <v>670</v>
      </c>
      <c r="F76" s="55"/>
      <c r="G76" s="55"/>
      <c r="H76" s="55"/>
      <c r="I76" s="100">
        <f t="shared" si="9"/>
        <v>9.624016949761195E-4</v>
      </c>
      <c r="J76" s="100">
        <f t="shared" si="6"/>
        <v>2.4464831804281346E-2</v>
      </c>
      <c r="K76" s="97">
        <f t="shared" si="7"/>
        <v>16</v>
      </c>
      <c r="L76" s="101">
        <f t="shared" si="10"/>
        <v>-1.6990549007114793E-3</v>
      </c>
      <c r="M76" s="98">
        <f t="shared" si="8"/>
        <v>-21</v>
      </c>
      <c r="N76" s="98">
        <f t="shared" si="11"/>
        <v>0</v>
      </c>
    </row>
    <row r="77" spans="1:15">
      <c r="A77" s="41">
        <v>75</v>
      </c>
      <c r="B77" s="103" t="s">
        <v>166</v>
      </c>
      <c r="C77" s="55">
        <v>3272</v>
      </c>
      <c r="D77" s="55">
        <v>3540</v>
      </c>
      <c r="E77" s="55">
        <v>3467</v>
      </c>
      <c r="F77" s="55"/>
      <c r="G77" s="55"/>
      <c r="H77" s="55"/>
      <c r="I77" s="100">
        <f t="shared" si="9"/>
        <v>4.9800696663913529E-3</v>
      </c>
      <c r="J77" s="100">
        <f t="shared" si="6"/>
        <v>5.9596577017114911E-2</v>
      </c>
      <c r="K77" s="97">
        <f t="shared" si="7"/>
        <v>195</v>
      </c>
      <c r="L77" s="101">
        <f t="shared" si="10"/>
        <v>-2.0707231602421154E-2</v>
      </c>
      <c r="M77" s="98">
        <f t="shared" si="8"/>
        <v>-73</v>
      </c>
      <c r="N77" s="98">
        <f t="shared" si="11"/>
        <v>0</v>
      </c>
    </row>
    <row r="78" spans="1:15">
      <c r="A78" s="41">
        <v>76</v>
      </c>
      <c r="B78" s="103" t="s">
        <v>167</v>
      </c>
      <c r="C78" s="55">
        <v>1732</v>
      </c>
      <c r="D78" s="55">
        <v>1838</v>
      </c>
      <c r="E78" s="55">
        <v>1782</v>
      </c>
      <c r="F78" s="55"/>
      <c r="G78" s="55"/>
      <c r="H78" s="55"/>
      <c r="I78" s="100">
        <f t="shared" si="9"/>
        <v>2.5597012245484252E-3</v>
      </c>
      <c r="J78" s="100">
        <f t="shared" si="6"/>
        <v>2.8868360277136258E-2</v>
      </c>
      <c r="K78" s="97">
        <f t="shared" si="7"/>
        <v>50</v>
      </c>
      <c r="L78" s="101">
        <f t="shared" si="10"/>
        <v>-5.3095465647233723E-3</v>
      </c>
      <c r="M78" s="98">
        <f t="shared" si="8"/>
        <v>-56</v>
      </c>
      <c r="N78" s="98">
        <f t="shared" si="11"/>
        <v>0</v>
      </c>
    </row>
    <row r="79" spans="1:15">
      <c r="A79" s="41">
        <v>77</v>
      </c>
      <c r="B79" s="103" t="s">
        <v>168</v>
      </c>
      <c r="C79" s="55">
        <v>1408</v>
      </c>
      <c r="D79" s="55">
        <v>1413</v>
      </c>
      <c r="E79" s="55">
        <v>1402</v>
      </c>
      <c r="F79" s="55"/>
      <c r="G79" s="55"/>
      <c r="H79" s="55"/>
      <c r="I79" s="100">
        <f t="shared" si="9"/>
        <v>2.0138614572485368E-3</v>
      </c>
      <c r="J79" s="100">
        <f t="shared" si="6"/>
        <v>-4.261363636363636E-3</v>
      </c>
      <c r="K79" s="97">
        <f t="shared" si="7"/>
        <v>-6</v>
      </c>
      <c r="L79" s="101">
        <f t="shared" si="10"/>
        <v>6.3714558776680472E-4</v>
      </c>
      <c r="M79" s="98">
        <f t="shared" si="8"/>
        <v>-11</v>
      </c>
      <c r="N79" s="98">
        <f t="shared" si="11"/>
        <v>0</v>
      </c>
    </row>
    <row r="80" spans="1:15">
      <c r="A80" s="41">
        <v>78</v>
      </c>
      <c r="B80" s="103" t="s">
        <v>169</v>
      </c>
      <c r="C80" s="55">
        <v>1095</v>
      </c>
      <c r="D80" s="55">
        <v>1108</v>
      </c>
      <c r="E80" s="55">
        <v>1100</v>
      </c>
      <c r="F80" s="55"/>
      <c r="G80" s="55"/>
      <c r="H80" s="55"/>
      <c r="I80" s="100">
        <f t="shared" si="9"/>
        <v>1.5800624842891514E-3</v>
      </c>
      <c r="J80" s="100">
        <f t="shared" si="6"/>
        <v>4.5662100456621002E-3</v>
      </c>
      <c r="K80" s="97">
        <f t="shared" si="7"/>
        <v>5</v>
      </c>
      <c r="L80" s="101">
        <f t="shared" si="10"/>
        <v>-5.3095465647233725E-4</v>
      </c>
      <c r="M80" s="98">
        <f t="shared" si="8"/>
        <v>-8</v>
      </c>
      <c r="N80" s="98">
        <f t="shared" si="11"/>
        <v>0</v>
      </c>
    </row>
    <row r="81" spans="1:15">
      <c r="A81" s="41">
        <v>79</v>
      </c>
      <c r="B81" s="103" t="s">
        <v>170</v>
      </c>
      <c r="C81" s="55">
        <v>2392</v>
      </c>
      <c r="D81" s="55">
        <v>2391</v>
      </c>
      <c r="E81" s="55">
        <v>2328</v>
      </c>
      <c r="F81" s="55"/>
      <c r="G81" s="55"/>
      <c r="H81" s="55"/>
      <c r="I81" s="100">
        <f t="shared" si="9"/>
        <v>3.3439867849319495E-3</v>
      </c>
      <c r="J81" s="100">
        <f t="shared" si="6"/>
        <v>-2.6755852842809364E-2</v>
      </c>
      <c r="K81" s="97">
        <f t="shared" si="7"/>
        <v>-64</v>
      </c>
      <c r="L81" s="101">
        <f t="shared" si="10"/>
        <v>6.7962196028459173E-3</v>
      </c>
      <c r="M81" s="98">
        <f t="shared" si="8"/>
        <v>-63</v>
      </c>
      <c r="N81" s="98">
        <f t="shared" si="11"/>
        <v>0</v>
      </c>
    </row>
    <row r="82" spans="1:15">
      <c r="A82" s="41">
        <v>80</v>
      </c>
      <c r="B82" s="103" t="s">
        <v>171</v>
      </c>
      <c r="C82" s="55">
        <v>5270</v>
      </c>
      <c r="D82" s="55">
        <v>4854</v>
      </c>
      <c r="E82" s="55">
        <v>4966</v>
      </c>
      <c r="F82" s="55"/>
      <c r="G82" s="55"/>
      <c r="H82" s="55"/>
      <c r="I82" s="100">
        <f t="shared" si="9"/>
        <v>7.1332639063453876E-3</v>
      </c>
      <c r="J82" s="100">
        <f t="shared" si="6"/>
        <v>-5.7685009487666035E-2</v>
      </c>
      <c r="K82" s="97">
        <f t="shared" si="7"/>
        <v>-304</v>
      </c>
      <c r="L82" s="101">
        <f t="shared" si="10"/>
        <v>3.2282043113518108E-2</v>
      </c>
      <c r="M82" s="98">
        <f t="shared" si="8"/>
        <v>112</v>
      </c>
      <c r="N82" s="98">
        <f t="shared" si="11"/>
        <v>0</v>
      </c>
    </row>
    <row r="83" spans="1:15">
      <c r="A83" s="41">
        <v>81</v>
      </c>
      <c r="B83" s="103" t="s">
        <v>172</v>
      </c>
      <c r="C83" s="55">
        <v>3761</v>
      </c>
      <c r="D83" s="55">
        <v>3577</v>
      </c>
      <c r="E83" s="55">
        <v>3670</v>
      </c>
      <c r="F83" s="55"/>
      <c r="G83" s="55"/>
      <c r="H83" s="55"/>
      <c r="I83" s="100">
        <f t="shared" si="9"/>
        <v>5.2716630157647144E-3</v>
      </c>
      <c r="J83" s="100">
        <f t="shared" si="6"/>
        <v>-2.4195692634937517E-2</v>
      </c>
      <c r="K83" s="97">
        <f t="shared" si="7"/>
        <v>-91</v>
      </c>
      <c r="L83" s="101">
        <f t="shared" si="10"/>
        <v>9.6633747477965388E-3</v>
      </c>
      <c r="M83" s="98">
        <f t="shared" si="8"/>
        <v>93</v>
      </c>
      <c r="N83" s="98">
        <f t="shared" si="11"/>
        <v>0</v>
      </c>
    </row>
    <row r="84" spans="1:15" s="109" customFormat="1">
      <c r="A84" s="191" t="s">
        <v>173</v>
      </c>
      <c r="B84" s="191"/>
      <c r="C84" s="65">
        <v>705592</v>
      </c>
      <c r="D84" s="65">
        <v>697445</v>
      </c>
      <c r="E84" s="65">
        <v>696175</v>
      </c>
      <c r="F84" s="65"/>
      <c r="G84" s="65"/>
      <c r="H84" s="65"/>
      <c r="I84" s="100">
        <f>SUM(I3:I83)</f>
        <v>0.99999999999999989</v>
      </c>
      <c r="J84" s="100">
        <f t="shared" si="6"/>
        <v>-1.3346239753285185E-2</v>
      </c>
      <c r="K84" s="97">
        <f>SUM(K3:K83)</f>
        <v>-9417</v>
      </c>
      <c r="L84" s="101">
        <f t="shared" si="10"/>
        <v>1</v>
      </c>
      <c r="M84" s="97">
        <f>SUM(M3:M83)</f>
        <v>-1270</v>
      </c>
      <c r="N84" s="98">
        <f t="shared" si="11"/>
        <v>0</v>
      </c>
      <c r="O84" s="18"/>
    </row>
    <row r="85" spans="1:15">
      <c r="C85" s="133"/>
      <c r="D85" s="132"/>
      <c r="E85" s="134"/>
      <c r="F85" s="140"/>
      <c r="G85" s="140"/>
      <c r="H85" s="140"/>
      <c r="L85" s="12"/>
    </row>
    <row r="86" spans="1:15">
      <c r="E86" s="140"/>
      <c r="F86" s="140"/>
    </row>
    <row r="87" spans="1:15">
      <c r="C87" s="133"/>
      <c r="D87" s="132"/>
      <c r="E87" s="134"/>
      <c r="F87" s="140"/>
      <c r="G87" s="140"/>
      <c r="H87" s="14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87"/>
  <sheetViews>
    <sheetView zoomScale="80" zoomScaleNormal="80" workbookViewId="0">
      <pane ySplit="2" topLeftCell="A66" activePane="bottomLeft" state="frozen"/>
      <selection activeCell="W1" sqref="W1"/>
      <selection pane="bottomLeft" activeCell="Q8" sqref="Q8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7.5703125" style="5" customWidth="1"/>
    <col min="15" max="16384" width="9.140625" style="5"/>
  </cols>
  <sheetData>
    <row r="1" spans="1:16" ht="15.75" thickBot="1">
      <c r="A1" s="5" t="s">
        <v>301</v>
      </c>
      <c r="C1" s="187" t="s">
        <v>281</v>
      </c>
      <c r="D1" s="187"/>
      <c r="E1" s="188"/>
      <c r="F1" s="189" t="s">
        <v>280</v>
      </c>
      <c r="G1" s="187"/>
      <c r="H1" s="188"/>
    </row>
    <row r="2" spans="1:16" ht="30">
      <c r="A2" s="17" t="s">
        <v>91</v>
      </c>
      <c r="B2" s="17" t="s">
        <v>174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61" t="s">
        <v>307</v>
      </c>
      <c r="J2" s="13" t="s">
        <v>311</v>
      </c>
      <c r="K2" s="92" t="s">
        <v>312</v>
      </c>
      <c r="L2" s="92" t="s">
        <v>317</v>
      </c>
      <c r="M2" s="96" t="s">
        <v>316</v>
      </c>
      <c r="N2" s="160" t="s">
        <v>315</v>
      </c>
    </row>
    <row r="3" spans="1:16">
      <c r="A3" s="41">
        <v>1</v>
      </c>
      <c r="B3" s="103" t="s">
        <v>92</v>
      </c>
      <c r="C3" s="30">
        <v>73117</v>
      </c>
      <c r="D3" s="30">
        <v>74373</v>
      </c>
      <c r="E3" s="30">
        <v>74403</v>
      </c>
      <c r="F3" s="30"/>
      <c r="G3" s="30"/>
      <c r="H3" s="30"/>
      <c r="I3" s="100">
        <f t="shared" ref="I3:I66" si="0">E3/$E$84</f>
        <v>2.4544825654642496E-2</v>
      </c>
      <c r="J3" s="100">
        <f t="shared" ref="J3:J66" si="1">(E3-C3)/C3</f>
        <v>1.7588248970827579E-2</v>
      </c>
      <c r="K3" s="97">
        <f t="shared" ref="K3:K66" si="2">E3-C3</f>
        <v>1286</v>
      </c>
      <c r="L3" s="101">
        <f>K3/$K$84</f>
        <v>2.8436857351347766E-2</v>
      </c>
      <c r="M3" s="43">
        <f t="shared" ref="M3:M66" si="3">E3-D3</f>
        <v>30</v>
      </c>
      <c r="N3" s="43">
        <f>H3-G3</f>
        <v>0</v>
      </c>
      <c r="O3" s="7"/>
      <c r="P3" s="8"/>
    </row>
    <row r="4" spans="1:16">
      <c r="A4" s="41">
        <v>2</v>
      </c>
      <c r="B4" s="103" t="s">
        <v>93</v>
      </c>
      <c r="C4" s="30">
        <v>22738</v>
      </c>
      <c r="D4" s="30">
        <v>22863</v>
      </c>
      <c r="E4" s="30">
        <v>22861</v>
      </c>
      <c r="F4" s="30"/>
      <c r="G4" s="30"/>
      <c r="H4" s="30"/>
      <c r="I4" s="100">
        <f t="shared" si="0"/>
        <v>7.541621430463585E-3</v>
      </c>
      <c r="J4" s="100">
        <f t="shared" si="1"/>
        <v>5.409446741138183E-3</v>
      </c>
      <c r="K4" s="97">
        <f t="shared" si="2"/>
        <v>123</v>
      </c>
      <c r="L4" s="101">
        <f t="shared" ref="L4:L67" si="4">K4/$K$84</f>
        <v>2.7198549410698096E-3</v>
      </c>
      <c r="M4" s="43">
        <f t="shared" si="3"/>
        <v>-2</v>
      </c>
      <c r="N4" s="43">
        <f t="shared" ref="N4:N67" si="5">H4-G4</f>
        <v>0</v>
      </c>
      <c r="O4" s="7"/>
      <c r="P4" s="8"/>
    </row>
    <row r="5" spans="1:16">
      <c r="A5" s="41">
        <v>3</v>
      </c>
      <c r="B5" s="103" t="s">
        <v>94</v>
      </c>
      <c r="C5" s="30">
        <v>27788</v>
      </c>
      <c r="D5" s="30">
        <v>27920</v>
      </c>
      <c r="E5" s="30">
        <v>27899</v>
      </c>
      <c r="F5" s="30"/>
      <c r="G5" s="30"/>
      <c r="H5" s="30"/>
      <c r="I5" s="100">
        <f t="shared" si="0"/>
        <v>9.203608603670161E-3</v>
      </c>
      <c r="J5" s="100">
        <f t="shared" si="1"/>
        <v>3.9945300129552328E-3</v>
      </c>
      <c r="K5" s="97">
        <f t="shared" si="2"/>
        <v>111</v>
      </c>
      <c r="L5" s="101">
        <f t="shared" si="4"/>
        <v>2.4545032395020235E-3</v>
      </c>
      <c r="M5" s="43">
        <f t="shared" si="3"/>
        <v>-21</v>
      </c>
      <c r="N5" s="43">
        <f t="shared" si="5"/>
        <v>0</v>
      </c>
      <c r="O5" s="3"/>
      <c r="P5" s="8"/>
    </row>
    <row r="6" spans="1:16" ht="14.25" customHeight="1">
      <c r="A6" s="41">
        <v>4</v>
      </c>
      <c r="B6" s="103" t="s">
        <v>95</v>
      </c>
      <c r="C6" s="30">
        <v>17178</v>
      </c>
      <c r="D6" s="30">
        <v>15556</v>
      </c>
      <c r="E6" s="30">
        <v>15603</v>
      </c>
      <c r="F6" s="30"/>
      <c r="G6" s="30"/>
      <c r="H6" s="30"/>
      <c r="I6" s="100">
        <f t="shared" si="0"/>
        <v>5.1472778609651069E-3</v>
      </c>
      <c r="J6" s="100">
        <f t="shared" si="1"/>
        <v>-9.1687041564792182E-2</v>
      </c>
      <c r="K6" s="97">
        <f t="shared" si="2"/>
        <v>-1575</v>
      </c>
      <c r="L6" s="101">
        <f t="shared" si="4"/>
        <v>-3.4827410830771954E-2</v>
      </c>
      <c r="M6" s="43">
        <f t="shared" si="3"/>
        <v>47</v>
      </c>
      <c r="N6" s="43">
        <f t="shared" si="5"/>
        <v>0</v>
      </c>
      <c r="O6" s="3"/>
      <c r="P6" s="8"/>
    </row>
    <row r="7" spans="1:16">
      <c r="A7" s="41">
        <v>5</v>
      </c>
      <c r="B7" s="103" t="s">
        <v>96</v>
      </c>
      <c r="C7" s="30">
        <v>17421</v>
      </c>
      <c r="D7" s="30">
        <v>16916</v>
      </c>
      <c r="E7" s="30">
        <v>16880</v>
      </c>
      <c r="F7" s="30"/>
      <c r="G7" s="30"/>
      <c r="H7" s="30"/>
      <c r="I7" s="100">
        <f t="shared" si="0"/>
        <v>5.5685477339672508E-3</v>
      </c>
      <c r="J7" s="100">
        <f t="shared" si="1"/>
        <v>-3.1054474484817175E-2</v>
      </c>
      <c r="K7" s="97">
        <f t="shared" si="2"/>
        <v>-541</v>
      </c>
      <c r="L7" s="101">
        <f t="shared" si="4"/>
        <v>-1.1962939212347699E-2</v>
      </c>
      <c r="M7" s="43">
        <f t="shared" si="3"/>
        <v>-36</v>
      </c>
      <c r="N7" s="43">
        <f t="shared" si="5"/>
        <v>0</v>
      </c>
      <c r="O7" s="7"/>
      <c r="P7" s="8"/>
    </row>
    <row r="8" spans="1:16">
      <c r="A8" s="41">
        <v>6</v>
      </c>
      <c r="B8" s="103" t="s">
        <v>97</v>
      </c>
      <c r="C8" s="30">
        <v>395583</v>
      </c>
      <c r="D8" s="30">
        <v>390955</v>
      </c>
      <c r="E8" s="30">
        <v>390748</v>
      </c>
      <c r="F8" s="30"/>
      <c r="G8" s="30"/>
      <c r="H8" s="30"/>
      <c r="I8" s="100">
        <f t="shared" si="0"/>
        <v>0.12890396267489546</v>
      </c>
      <c r="J8" s="100">
        <f t="shared" si="1"/>
        <v>-1.2222466587290152E-2</v>
      </c>
      <c r="K8" s="97">
        <f t="shared" si="2"/>
        <v>-4835</v>
      </c>
      <c r="L8" s="101">
        <f t="shared" si="4"/>
        <v>-0.10691462309002056</v>
      </c>
      <c r="M8" s="43">
        <f t="shared" si="3"/>
        <v>-207</v>
      </c>
      <c r="N8" s="43">
        <f t="shared" si="5"/>
        <v>0</v>
      </c>
      <c r="O8" s="3"/>
      <c r="P8" s="8"/>
    </row>
    <row r="9" spans="1:16">
      <c r="A9" s="41">
        <v>7</v>
      </c>
      <c r="B9" s="103" t="s">
        <v>98</v>
      </c>
      <c r="C9" s="30">
        <v>72972</v>
      </c>
      <c r="D9" s="30">
        <v>75267</v>
      </c>
      <c r="E9" s="30">
        <v>75357</v>
      </c>
      <c r="F9" s="30"/>
      <c r="G9" s="30"/>
      <c r="H9" s="30"/>
      <c r="I9" s="100">
        <f t="shared" si="0"/>
        <v>2.4859540970886853E-2</v>
      </c>
      <c r="J9" s="100">
        <f t="shared" si="1"/>
        <v>3.2683769116921557E-2</v>
      </c>
      <c r="K9" s="97">
        <f t="shared" si="2"/>
        <v>2385</v>
      </c>
      <c r="L9" s="101">
        <f t="shared" si="4"/>
        <v>5.2738650686597527E-2</v>
      </c>
      <c r="M9" s="43">
        <f t="shared" si="3"/>
        <v>90</v>
      </c>
      <c r="N9" s="43">
        <f t="shared" si="5"/>
        <v>0</v>
      </c>
      <c r="O9" s="7"/>
      <c r="P9" s="8"/>
    </row>
    <row r="10" spans="1:16">
      <c r="A10" s="41">
        <v>8</v>
      </c>
      <c r="B10" s="103" t="s">
        <v>99</v>
      </c>
      <c r="C10" s="30">
        <v>9167</v>
      </c>
      <c r="D10" s="30">
        <v>9004</v>
      </c>
      <c r="E10" s="30">
        <v>9013</v>
      </c>
      <c r="F10" s="30"/>
      <c r="G10" s="30"/>
      <c r="H10" s="30"/>
      <c r="I10" s="100">
        <f t="shared" si="0"/>
        <v>2.9733009908913996E-3</v>
      </c>
      <c r="J10" s="100">
        <f t="shared" si="1"/>
        <v>-1.6799389113123158E-2</v>
      </c>
      <c r="K10" s="97">
        <f t="shared" si="2"/>
        <v>-154</v>
      </c>
      <c r="L10" s="101">
        <f t="shared" si="4"/>
        <v>-3.405346836786591E-3</v>
      </c>
      <c r="M10" s="43">
        <f t="shared" si="3"/>
        <v>9</v>
      </c>
      <c r="N10" s="43">
        <f t="shared" si="5"/>
        <v>0</v>
      </c>
      <c r="O10" s="3"/>
      <c r="P10" s="8"/>
    </row>
    <row r="11" spans="1:16">
      <c r="A11" s="41">
        <v>9</v>
      </c>
      <c r="B11" s="103" t="s">
        <v>100</v>
      </c>
      <c r="C11" s="30">
        <v>38194</v>
      </c>
      <c r="D11" s="30">
        <v>38355</v>
      </c>
      <c r="E11" s="30">
        <v>38426</v>
      </c>
      <c r="F11" s="30"/>
      <c r="G11" s="30"/>
      <c r="H11" s="30"/>
      <c r="I11" s="100">
        <f t="shared" si="0"/>
        <v>1.2676363461221894E-2</v>
      </c>
      <c r="J11" s="100">
        <f t="shared" si="1"/>
        <v>6.0742525003927321E-3</v>
      </c>
      <c r="K11" s="97">
        <f t="shared" si="2"/>
        <v>232</v>
      </c>
      <c r="L11" s="101">
        <f t="shared" si="4"/>
        <v>5.1301328969772016E-3</v>
      </c>
      <c r="M11" s="43">
        <f t="shared" si="3"/>
        <v>71</v>
      </c>
      <c r="N11" s="43">
        <f t="shared" si="5"/>
        <v>0</v>
      </c>
      <c r="O11" s="3"/>
      <c r="P11" s="8"/>
    </row>
    <row r="12" spans="1:16">
      <c r="A12" s="41">
        <v>10</v>
      </c>
      <c r="B12" s="103" t="s">
        <v>101</v>
      </c>
      <c r="C12" s="30">
        <v>49935</v>
      </c>
      <c r="D12" s="30">
        <v>50646</v>
      </c>
      <c r="E12" s="30">
        <v>50937</v>
      </c>
      <c r="F12" s="30"/>
      <c r="G12" s="30"/>
      <c r="H12" s="30"/>
      <c r="I12" s="100">
        <f t="shared" si="0"/>
        <v>1.6803620611675937E-2</v>
      </c>
      <c r="J12" s="100">
        <f t="shared" si="1"/>
        <v>2.006608591168519E-2</v>
      </c>
      <c r="K12" s="97">
        <f t="shared" si="2"/>
        <v>1002</v>
      </c>
      <c r="L12" s="101">
        <f t="shared" si="4"/>
        <v>2.2156867080910157E-2</v>
      </c>
      <c r="M12" s="43">
        <f t="shared" si="3"/>
        <v>291</v>
      </c>
      <c r="N12" s="43">
        <f t="shared" si="5"/>
        <v>0</v>
      </c>
      <c r="O12" s="3"/>
      <c r="P12" s="8"/>
    </row>
    <row r="13" spans="1:16" ht="15.75" customHeight="1">
      <c r="A13" s="41">
        <v>11</v>
      </c>
      <c r="B13" s="103" t="s">
        <v>102</v>
      </c>
      <c r="C13" s="30">
        <v>9472</v>
      </c>
      <c r="D13" s="30">
        <v>9407</v>
      </c>
      <c r="E13" s="30">
        <v>9404</v>
      </c>
      <c r="F13" s="30"/>
      <c r="G13" s="30"/>
      <c r="H13" s="30"/>
      <c r="I13" s="100">
        <f t="shared" si="0"/>
        <v>3.1022880859139824E-3</v>
      </c>
      <c r="J13" s="100">
        <f t="shared" si="1"/>
        <v>-7.1790540540540545E-3</v>
      </c>
      <c r="K13" s="97">
        <f t="shared" si="2"/>
        <v>-68</v>
      </c>
      <c r="L13" s="101">
        <f t="shared" si="4"/>
        <v>-1.5036596422174557E-3</v>
      </c>
      <c r="M13" s="43">
        <f t="shared" si="3"/>
        <v>-3</v>
      </c>
      <c r="N13" s="43">
        <f t="shared" si="5"/>
        <v>0</v>
      </c>
      <c r="O13" s="7"/>
      <c r="P13" s="8"/>
    </row>
    <row r="14" spans="1:16">
      <c r="A14" s="41">
        <v>12</v>
      </c>
      <c r="B14" s="103" t="s">
        <v>103</v>
      </c>
      <c r="C14" s="30">
        <v>15212</v>
      </c>
      <c r="D14" s="30">
        <v>15404</v>
      </c>
      <c r="E14" s="30">
        <v>15523</v>
      </c>
      <c r="F14" s="30"/>
      <c r="G14" s="30"/>
      <c r="H14" s="30"/>
      <c r="I14" s="100">
        <f t="shared" si="0"/>
        <v>5.1208866394771109E-3</v>
      </c>
      <c r="J14" s="100">
        <f t="shared" si="1"/>
        <v>2.0444386011043914E-2</v>
      </c>
      <c r="K14" s="97">
        <f t="shared" si="2"/>
        <v>311</v>
      </c>
      <c r="L14" s="101">
        <f t="shared" si="4"/>
        <v>6.877031598965128E-3</v>
      </c>
      <c r="M14" s="43">
        <f t="shared" si="3"/>
        <v>119</v>
      </c>
      <c r="N14" s="43">
        <f t="shared" si="5"/>
        <v>0</v>
      </c>
      <c r="O14" s="3"/>
      <c r="P14" s="8"/>
    </row>
    <row r="15" spans="1:16">
      <c r="A15" s="41">
        <v>13</v>
      </c>
      <c r="B15" s="103" t="s">
        <v>104</v>
      </c>
      <c r="C15" s="30">
        <v>14826</v>
      </c>
      <c r="D15" s="30">
        <v>14939</v>
      </c>
      <c r="E15" s="30">
        <v>15075</v>
      </c>
      <c r="F15" s="30"/>
      <c r="G15" s="30"/>
      <c r="H15" s="30"/>
      <c r="I15" s="100">
        <f t="shared" si="0"/>
        <v>4.9730957991443309E-3</v>
      </c>
      <c r="J15" s="100">
        <f t="shared" si="1"/>
        <v>1.6794819910967221E-2</v>
      </c>
      <c r="K15" s="97">
        <f t="shared" si="2"/>
        <v>249</v>
      </c>
      <c r="L15" s="101">
        <f t="shared" si="4"/>
        <v>5.5060478075315659E-3</v>
      </c>
      <c r="M15" s="43">
        <f t="shared" si="3"/>
        <v>136</v>
      </c>
      <c r="N15" s="43">
        <f t="shared" si="5"/>
        <v>0</v>
      </c>
      <c r="O15" s="3"/>
      <c r="P15" s="8"/>
    </row>
    <row r="16" spans="1:16">
      <c r="A16" s="41">
        <v>14</v>
      </c>
      <c r="B16" s="103" t="s">
        <v>105</v>
      </c>
      <c r="C16" s="30">
        <v>14691</v>
      </c>
      <c r="D16" s="30">
        <v>15343</v>
      </c>
      <c r="E16" s="30">
        <v>15460</v>
      </c>
      <c r="F16" s="30"/>
      <c r="G16" s="30"/>
      <c r="H16" s="30"/>
      <c r="I16" s="100">
        <f t="shared" si="0"/>
        <v>5.1001035525553139E-3</v>
      </c>
      <c r="J16" s="100">
        <f t="shared" si="1"/>
        <v>5.2344973112790141E-2</v>
      </c>
      <c r="K16" s="97">
        <f t="shared" si="2"/>
        <v>769</v>
      </c>
      <c r="L16" s="101">
        <f t="shared" si="4"/>
        <v>1.7004621542135639E-2</v>
      </c>
      <c r="M16" s="43">
        <f t="shared" si="3"/>
        <v>117</v>
      </c>
      <c r="N16" s="43">
        <f t="shared" si="5"/>
        <v>0</v>
      </c>
      <c r="O16" s="7"/>
      <c r="P16" s="8"/>
    </row>
    <row r="17" spans="1:16">
      <c r="A17" s="41">
        <v>15</v>
      </c>
      <c r="B17" s="103" t="s">
        <v>106</v>
      </c>
      <c r="C17" s="30">
        <v>12335</v>
      </c>
      <c r="D17" s="30">
        <v>12644</v>
      </c>
      <c r="E17" s="30">
        <v>12658</v>
      </c>
      <c r="F17" s="30"/>
      <c r="G17" s="30"/>
      <c r="H17" s="30"/>
      <c r="I17" s="100">
        <f t="shared" si="0"/>
        <v>4.1757510199382378E-3</v>
      </c>
      <c r="J17" s="100">
        <f t="shared" si="1"/>
        <v>2.6185650587758413E-2</v>
      </c>
      <c r="K17" s="97">
        <f t="shared" si="2"/>
        <v>323</v>
      </c>
      <c r="L17" s="101">
        <f t="shared" si="4"/>
        <v>7.1423833005329149E-3</v>
      </c>
      <c r="M17" s="43">
        <f t="shared" si="3"/>
        <v>14</v>
      </c>
      <c r="N17" s="43">
        <f t="shared" si="5"/>
        <v>0</v>
      </c>
      <c r="O17" s="3"/>
      <c r="P17" s="8"/>
    </row>
    <row r="18" spans="1:16">
      <c r="A18" s="41">
        <v>16</v>
      </c>
      <c r="B18" s="103" t="s">
        <v>107</v>
      </c>
      <c r="C18" s="30">
        <v>78558</v>
      </c>
      <c r="D18" s="30">
        <v>80389</v>
      </c>
      <c r="E18" s="30">
        <v>80715</v>
      </c>
      <c r="F18" s="30"/>
      <c r="G18" s="30"/>
      <c r="H18" s="30"/>
      <c r="I18" s="100">
        <f t="shared" si="0"/>
        <v>2.6627093030045415E-2</v>
      </c>
      <c r="J18" s="100">
        <f t="shared" si="1"/>
        <v>2.7457419995417398E-2</v>
      </c>
      <c r="K18" s="97">
        <f t="shared" si="2"/>
        <v>2157</v>
      </c>
      <c r="L18" s="101">
        <f t="shared" si="4"/>
        <v>4.7696968356809588E-2</v>
      </c>
      <c r="M18" s="43">
        <f t="shared" si="3"/>
        <v>326</v>
      </c>
      <c r="N18" s="43">
        <f t="shared" si="5"/>
        <v>0</v>
      </c>
    </row>
    <row r="19" spans="1:16">
      <c r="A19" s="41">
        <v>17</v>
      </c>
      <c r="B19" s="103" t="s">
        <v>108</v>
      </c>
      <c r="C19" s="30">
        <v>23461</v>
      </c>
      <c r="D19" s="30">
        <v>24346</v>
      </c>
      <c r="E19" s="30">
        <v>24358</v>
      </c>
      <c r="F19" s="30"/>
      <c r="G19" s="30"/>
      <c r="H19" s="30"/>
      <c r="I19" s="100">
        <f t="shared" si="0"/>
        <v>8.0354671625577183E-3</v>
      </c>
      <c r="J19" s="100">
        <f t="shared" si="1"/>
        <v>3.8233664379182471E-2</v>
      </c>
      <c r="K19" s="97">
        <f t="shared" si="2"/>
        <v>897</v>
      </c>
      <c r="L19" s="101">
        <f t="shared" si="4"/>
        <v>1.9835039692192025E-2</v>
      </c>
      <c r="M19" s="43">
        <f t="shared" si="3"/>
        <v>12</v>
      </c>
      <c r="N19" s="43">
        <f t="shared" si="5"/>
        <v>0</v>
      </c>
    </row>
    <row r="20" spans="1:16">
      <c r="A20" s="41">
        <v>18</v>
      </c>
      <c r="B20" s="103" t="s">
        <v>109</v>
      </c>
      <c r="C20" s="30">
        <v>10158</v>
      </c>
      <c r="D20" s="30">
        <v>10163</v>
      </c>
      <c r="E20" s="30">
        <v>10270</v>
      </c>
      <c r="F20" s="30"/>
      <c r="G20" s="30"/>
      <c r="H20" s="30"/>
      <c r="I20" s="100">
        <f t="shared" si="0"/>
        <v>3.3879730585215438E-3</v>
      </c>
      <c r="J20" s="100">
        <f t="shared" si="1"/>
        <v>1.1025792478834416E-2</v>
      </c>
      <c r="K20" s="97">
        <f t="shared" si="2"/>
        <v>112</v>
      </c>
      <c r="L20" s="101">
        <f t="shared" si="4"/>
        <v>2.4766158812993388E-3</v>
      </c>
      <c r="M20" s="43">
        <f t="shared" si="3"/>
        <v>107</v>
      </c>
      <c r="N20" s="43">
        <f t="shared" si="5"/>
        <v>0</v>
      </c>
    </row>
    <row r="21" spans="1:16">
      <c r="A21" s="41">
        <v>19</v>
      </c>
      <c r="B21" s="103" t="s">
        <v>110</v>
      </c>
      <c r="C21" s="30">
        <v>19737</v>
      </c>
      <c r="D21" s="30">
        <v>19752</v>
      </c>
      <c r="E21" s="30">
        <v>19788</v>
      </c>
      <c r="F21" s="30"/>
      <c r="G21" s="30"/>
      <c r="H21" s="30"/>
      <c r="I21" s="100">
        <f t="shared" si="0"/>
        <v>6.5278686350559211E-3</v>
      </c>
      <c r="J21" s="100">
        <f t="shared" si="1"/>
        <v>2.5839793281653748E-3</v>
      </c>
      <c r="K21" s="97">
        <f t="shared" si="2"/>
        <v>51</v>
      </c>
      <c r="L21" s="101">
        <f t="shared" si="4"/>
        <v>1.1277447316630918E-3</v>
      </c>
      <c r="M21" s="43">
        <f t="shared" si="3"/>
        <v>36</v>
      </c>
      <c r="N21" s="43">
        <f t="shared" si="5"/>
        <v>0</v>
      </c>
    </row>
    <row r="22" spans="1:16">
      <c r="A22" s="41">
        <v>20</v>
      </c>
      <c r="B22" s="103" t="s">
        <v>111</v>
      </c>
      <c r="C22" s="30">
        <v>35398</v>
      </c>
      <c r="D22" s="30">
        <v>36267</v>
      </c>
      <c r="E22" s="30">
        <v>36498</v>
      </c>
      <c r="F22" s="30"/>
      <c r="G22" s="30"/>
      <c r="H22" s="30"/>
      <c r="I22" s="100">
        <f t="shared" si="0"/>
        <v>1.2040335023361179E-2</v>
      </c>
      <c r="J22" s="100">
        <f t="shared" si="1"/>
        <v>3.1075201988812928E-2</v>
      </c>
      <c r="K22" s="97">
        <f t="shared" si="2"/>
        <v>1100</v>
      </c>
      <c r="L22" s="101">
        <f t="shared" si="4"/>
        <v>2.4323905977047078E-2</v>
      </c>
      <c r="M22" s="43">
        <f t="shared" si="3"/>
        <v>231</v>
      </c>
      <c r="N22" s="43">
        <f t="shared" si="5"/>
        <v>0</v>
      </c>
    </row>
    <row r="23" spans="1:16">
      <c r="A23" s="41">
        <v>21</v>
      </c>
      <c r="B23" s="103" t="s">
        <v>112</v>
      </c>
      <c r="C23" s="30">
        <v>64279</v>
      </c>
      <c r="D23" s="30">
        <v>64609</v>
      </c>
      <c r="E23" s="30">
        <v>64662</v>
      </c>
      <c r="F23" s="30"/>
      <c r="G23" s="30"/>
      <c r="H23" s="30"/>
      <c r="I23" s="100">
        <f t="shared" si="0"/>
        <v>2.133136454821033E-2</v>
      </c>
      <c r="J23" s="100">
        <f t="shared" si="1"/>
        <v>5.9584000995659544E-3</v>
      </c>
      <c r="K23" s="97">
        <f t="shared" si="2"/>
        <v>383</v>
      </c>
      <c r="L23" s="101">
        <f t="shared" si="4"/>
        <v>8.4691418083718464E-3</v>
      </c>
      <c r="M23" s="43">
        <f t="shared" si="3"/>
        <v>53</v>
      </c>
      <c r="N23" s="43">
        <f t="shared" si="5"/>
        <v>0</v>
      </c>
    </row>
    <row r="24" spans="1:16">
      <c r="A24" s="41">
        <v>22</v>
      </c>
      <c r="B24" s="103" t="s">
        <v>113</v>
      </c>
      <c r="C24" s="30">
        <v>18898</v>
      </c>
      <c r="D24" s="30">
        <v>19523</v>
      </c>
      <c r="E24" s="30">
        <v>19618</v>
      </c>
      <c r="F24" s="30"/>
      <c r="G24" s="30"/>
      <c r="H24" s="30"/>
      <c r="I24" s="100">
        <f t="shared" si="0"/>
        <v>6.4717872893939286E-3</v>
      </c>
      <c r="J24" s="100">
        <f t="shared" si="1"/>
        <v>3.8099269763996191E-2</v>
      </c>
      <c r="K24" s="97">
        <f t="shared" si="2"/>
        <v>720</v>
      </c>
      <c r="L24" s="101">
        <f t="shared" si="4"/>
        <v>1.5921102094067177E-2</v>
      </c>
      <c r="M24" s="43">
        <f t="shared" si="3"/>
        <v>95</v>
      </c>
      <c r="N24" s="43">
        <f t="shared" si="5"/>
        <v>0</v>
      </c>
    </row>
    <row r="25" spans="1:16">
      <c r="A25" s="41">
        <v>23</v>
      </c>
      <c r="B25" s="103" t="s">
        <v>114</v>
      </c>
      <c r="C25" s="30">
        <v>29384</v>
      </c>
      <c r="D25" s="30">
        <v>28990</v>
      </c>
      <c r="E25" s="30">
        <v>29001</v>
      </c>
      <c r="F25" s="30"/>
      <c r="G25" s="30"/>
      <c r="H25" s="30"/>
      <c r="I25" s="100">
        <f t="shared" si="0"/>
        <v>9.5671476796673118E-3</v>
      </c>
      <c r="J25" s="100">
        <f t="shared" si="1"/>
        <v>-1.303430438333787E-2</v>
      </c>
      <c r="K25" s="97">
        <f t="shared" si="2"/>
        <v>-383</v>
      </c>
      <c r="L25" s="101">
        <f t="shared" si="4"/>
        <v>-8.4691418083718464E-3</v>
      </c>
      <c r="M25" s="43">
        <f t="shared" si="3"/>
        <v>11</v>
      </c>
      <c r="N25" s="43">
        <f t="shared" si="5"/>
        <v>0</v>
      </c>
    </row>
    <row r="26" spans="1:16">
      <c r="A26" s="41">
        <v>24</v>
      </c>
      <c r="B26" s="103" t="s">
        <v>115</v>
      </c>
      <c r="C26" s="30">
        <v>15568</v>
      </c>
      <c r="D26" s="30">
        <v>13821</v>
      </c>
      <c r="E26" s="30">
        <v>13897</v>
      </c>
      <c r="F26" s="30"/>
      <c r="G26" s="30"/>
      <c r="H26" s="30"/>
      <c r="I26" s="100">
        <f t="shared" si="0"/>
        <v>4.5844850627335832E-3</v>
      </c>
      <c r="J26" s="100">
        <f t="shared" si="1"/>
        <v>-0.10733556012332991</v>
      </c>
      <c r="K26" s="97">
        <f t="shared" si="2"/>
        <v>-1671</v>
      </c>
      <c r="L26" s="101">
        <f t="shared" si="4"/>
        <v>-3.6950224443314243E-2</v>
      </c>
      <c r="M26" s="43">
        <f t="shared" si="3"/>
        <v>76</v>
      </c>
      <c r="N26" s="43">
        <f t="shared" si="5"/>
        <v>0</v>
      </c>
    </row>
    <row r="27" spans="1:16">
      <c r="A27" s="41">
        <v>25</v>
      </c>
      <c r="B27" s="103" t="s">
        <v>116</v>
      </c>
      <c r="C27" s="30">
        <v>36463</v>
      </c>
      <c r="D27" s="30">
        <v>35272</v>
      </c>
      <c r="E27" s="30">
        <v>35574</v>
      </c>
      <c r="F27" s="30"/>
      <c r="G27" s="30"/>
      <c r="H27" s="30"/>
      <c r="I27" s="100">
        <f t="shared" si="0"/>
        <v>1.1735516415174821E-2</v>
      </c>
      <c r="J27" s="100">
        <f t="shared" si="1"/>
        <v>-2.4380879247456324E-2</v>
      </c>
      <c r="K27" s="97">
        <f t="shared" si="2"/>
        <v>-889</v>
      </c>
      <c r="L27" s="101">
        <f t="shared" si="4"/>
        <v>-1.9658138557813502E-2</v>
      </c>
      <c r="M27" s="43">
        <f t="shared" si="3"/>
        <v>302</v>
      </c>
      <c r="N27" s="43">
        <f t="shared" si="5"/>
        <v>0</v>
      </c>
    </row>
    <row r="28" spans="1:16">
      <c r="A28" s="41">
        <v>26</v>
      </c>
      <c r="B28" s="103" t="s">
        <v>117</v>
      </c>
      <c r="C28" s="30">
        <v>41079</v>
      </c>
      <c r="D28" s="30">
        <v>41299</v>
      </c>
      <c r="E28" s="30">
        <v>41294</v>
      </c>
      <c r="F28" s="30"/>
      <c r="G28" s="30"/>
      <c r="H28" s="30"/>
      <c r="I28" s="100">
        <f t="shared" si="0"/>
        <v>1.3622488751566566E-2</v>
      </c>
      <c r="J28" s="100">
        <f t="shared" si="1"/>
        <v>5.2338177657683975E-3</v>
      </c>
      <c r="K28" s="97">
        <f t="shared" si="2"/>
        <v>215</v>
      </c>
      <c r="L28" s="101">
        <f t="shared" si="4"/>
        <v>4.7542179864228382E-3</v>
      </c>
      <c r="M28" s="43">
        <f t="shared" si="3"/>
        <v>-5</v>
      </c>
      <c r="N28" s="43">
        <f t="shared" si="5"/>
        <v>0</v>
      </c>
    </row>
    <row r="29" spans="1:16">
      <c r="A29" s="41">
        <v>27</v>
      </c>
      <c r="B29" s="103" t="s">
        <v>118</v>
      </c>
      <c r="C29" s="30">
        <v>53543</v>
      </c>
      <c r="D29" s="30">
        <v>54249</v>
      </c>
      <c r="E29" s="30">
        <v>54399</v>
      </c>
      <c r="F29" s="30"/>
      <c r="G29" s="30"/>
      <c r="H29" s="30"/>
      <c r="I29" s="100">
        <f t="shared" si="0"/>
        <v>1.7945700721568984E-2</v>
      </c>
      <c r="J29" s="100">
        <f t="shared" si="1"/>
        <v>1.5987150514539715E-2</v>
      </c>
      <c r="K29" s="97">
        <f t="shared" si="2"/>
        <v>856</v>
      </c>
      <c r="L29" s="101">
        <f t="shared" si="4"/>
        <v>1.8928421378502088E-2</v>
      </c>
      <c r="M29" s="43">
        <f t="shared" si="3"/>
        <v>150</v>
      </c>
      <c r="N29" s="43">
        <f t="shared" si="5"/>
        <v>0</v>
      </c>
    </row>
    <row r="30" spans="1:16">
      <c r="A30" s="41">
        <v>28</v>
      </c>
      <c r="B30" s="103" t="s">
        <v>119</v>
      </c>
      <c r="C30" s="30">
        <v>17724</v>
      </c>
      <c r="D30" s="30">
        <v>17796</v>
      </c>
      <c r="E30" s="30">
        <v>17788</v>
      </c>
      <c r="F30" s="30"/>
      <c r="G30" s="30"/>
      <c r="H30" s="30"/>
      <c r="I30" s="100">
        <f t="shared" si="0"/>
        <v>5.8680880978560102E-3</v>
      </c>
      <c r="J30" s="100">
        <f t="shared" si="1"/>
        <v>3.6109230422026631E-3</v>
      </c>
      <c r="K30" s="97">
        <f t="shared" si="2"/>
        <v>64</v>
      </c>
      <c r="L30" s="101">
        <f t="shared" si="4"/>
        <v>1.4152090750281937E-3</v>
      </c>
      <c r="M30" s="43">
        <f t="shared" si="3"/>
        <v>-8</v>
      </c>
      <c r="N30" s="43">
        <f t="shared" si="5"/>
        <v>0</v>
      </c>
    </row>
    <row r="31" spans="1:16">
      <c r="A31" s="41">
        <v>29</v>
      </c>
      <c r="B31" s="103" t="s">
        <v>120</v>
      </c>
      <c r="C31" s="30">
        <v>6854</v>
      </c>
      <c r="D31" s="30">
        <v>6673</v>
      </c>
      <c r="E31" s="30">
        <v>6663</v>
      </c>
      <c r="F31" s="30"/>
      <c r="G31" s="30"/>
      <c r="H31" s="30"/>
      <c r="I31" s="100">
        <f t="shared" si="0"/>
        <v>2.1980588596815041E-3</v>
      </c>
      <c r="J31" s="100">
        <f t="shared" si="1"/>
        <v>-2.786693901371462E-2</v>
      </c>
      <c r="K31" s="97">
        <f t="shared" si="2"/>
        <v>-191</v>
      </c>
      <c r="L31" s="101">
        <f t="shared" si="4"/>
        <v>-4.2235145832872651E-3</v>
      </c>
      <c r="M31" s="43">
        <f t="shared" si="3"/>
        <v>-10</v>
      </c>
      <c r="N31" s="43">
        <f t="shared" si="5"/>
        <v>0</v>
      </c>
    </row>
    <row r="32" spans="1:16">
      <c r="A32" s="41">
        <v>30</v>
      </c>
      <c r="B32" s="103" t="s">
        <v>121</v>
      </c>
      <c r="C32" s="30">
        <v>20685</v>
      </c>
      <c r="D32" s="30">
        <v>22639</v>
      </c>
      <c r="E32" s="30">
        <v>23177</v>
      </c>
      <c r="F32" s="30"/>
      <c r="G32" s="30"/>
      <c r="H32" s="30"/>
      <c r="I32" s="100">
        <f t="shared" si="0"/>
        <v>7.645866755341171E-3</v>
      </c>
      <c r="J32" s="100">
        <f t="shared" si="1"/>
        <v>0.12047377326565144</v>
      </c>
      <c r="K32" s="97">
        <f t="shared" si="2"/>
        <v>2492</v>
      </c>
      <c r="L32" s="101">
        <f t="shared" si="4"/>
        <v>5.5104703358910288E-2</v>
      </c>
      <c r="M32" s="43">
        <f t="shared" si="3"/>
        <v>538</v>
      </c>
      <c r="N32" s="43">
        <f t="shared" si="5"/>
        <v>0</v>
      </c>
    </row>
    <row r="33" spans="1:14">
      <c r="A33" s="41">
        <v>31</v>
      </c>
      <c r="B33" s="103" t="s">
        <v>122</v>
      </c>
      <c r="C33" s="30">
        <v>50050</v>
      </c>
      <c r="D33" s="30">
        <v>51352</v>
      </c>
      <c r="E33" s="30">
        <v>51487</v>
      </c>
      <c r="F33" s="30"/>
      <c r="G33" s="30"/>
      <c r="H33" s="30"/>
      <c r="I33" s="100">
        <f t="shared" si="0"/>
        <v>1.6985060259405913E-2</v>
      </c>
      <c r="J33" s="100">
        <f t="shared" si="1"/>
        <v>2.871128871128871E-2</v>
      </c>
      <c r="K33" s="97">
        <f t="shared" si="2"/>
        <v>1437</v>
      </c>
      <c r="L33" s="101">
        <f t="shared" si="4"/>
        <v>3.1775866262742411E-2</v>
      </c>
      <c r="M33" s="43">
        <f t="shared" si="3"/>
        <v>135</v>
      </c>
      <c r="N33" s="43">
        <f t="shared" si="5"/>
        <v>0</v>
      </c>
    </row>
    <row r="34" spans="1:14">
      <c r="A34" s="41">
        <v>32</v>
      </c>
      <c r="B34" s="103" t="s">
        <v>123</v>
      </c>
      <c r="C34" s="30">
        <v>25979</v>
      </c>
      <c r="D34" s="30">
        <v>33379</v>
      </c>
      <c r="E34" s="30">
        <v>33073</v>
      </c>
      <c r="F34" s="30"/>
      <c r="G34" s="30"/>
      <c r="H34" s="30"/>
      <c r="I34" s="100">
        <f t="shared" si="0"/>
        <v>1.0910460853406332E-2</v>
      </c>
      <c r="J34" s="100">
        <f t="shared" si="1"/>
        <v>0.27306670772547059</v>
      </c>
      <c r="K34" s="97">
        <f t="shared" si="2"/>
        <v>7094</v>
      </c>
      <c r="L34" s="101">
        <f t="shared" si="4"/>
        <v>0.15686708091015633</v>
      </c>
      <c r="M34" s="43">
        <f t="shared" si="3"/>
        <v>-306</v>
      </c>
      <c r="N34" s="43">
        <f t="shared" si="5"/>
        <v>0</v>
      </c>
    </row>
    <row r="35" spans="1:14">
      <c r="A35" s="41">
        <v>33</v>
      </c>
      <c r="B35" s="103" t="s">
        <v>124</v>
      </c>
      <c r="C35" s="30">
        <v>61621</v>
      </c>
      <c r="D35" s="30">
        <v>62815</v>
      </c>
      <c r="E35" s="30">
        <v>62943</v>
      </c>
      <c r="F35" s="30"/>
      <c r="G35" s="30"/>
      <c r="H35" s="30"/>
      <c r="I35" s="100">
        <f t="shared" si="0"/>
        <v>2.0764283176487004E-2</v>
      </c>
      <c r="J35" s="100">
        <f t="shared" si="1"/>
        <v>2.1453725191087455E-2</v>
      </c>
      <c r="K35" s="97">
        <f t="shared" si="2"/>
        <v>1322</v>
      </c>
      <c r="L35" s="101">
        <f t="shared" si="4"/>
        <v>2.9232912456051124E-2</v>
      </c>
      <c r="M35" s="43">
        <f t="shared" si="3"/>
        <v>128</v>
      </c>
      <c r="N35" s="43">
        <f t="shared" si="5"/>
        <v>0</v>
      </c>
    </row>
    <row r="36" spans="1:14">
      <c r="A36" s="41">
        <v>34</v>
      </c>
      <c r="B36" s="103" t="s">
        <v>125</v>
      </c>
      <c r="C36" s="30">
        <v>340465</v>
      </c>
      <c r="D36" s="30">
        <v>346413</v>
      </c>
      <c r="E36" s="30">
        <v>346687</v>
      </c>
      <c r="F36" s="30"/>
      <c r="G36" s="30"/>
      <c r="H36" s="30"/>
      <c r="I36" s="100">
        <f t="shared" si="0"/>
        <v>0.11436866755011281</v>
      </c>
      <c r="J36" s="100">
        <f t="shared" si="1"/>
        <v>1.827500624146388E-2</v>
      </c>
      <c r="K36" s="97">
        <f t="shared" si="2"/>
        <v>6222</v>
      </c>
      <c r="L36" s="101">
        <f t="shared" si="4"/>
        <v>0.13758485726289721</v>
      </c>
      <c r="M36" s="43">
        <f t="shared" si="3"/>
        <v>274</v>
      </c>
      <c r="N36" s="43">
        <f t="shared" si="5"/>
        <v>0</v>
      </c>
    </row>
    <row r="37" spans="1:14">
      <c r="A37" s="41">
        <v>35</v>
      </c>
      <c r="B37" s="103" t="s">
        <v>126</v>
      </c>
      <c r="C37" s="30">
        <v>163030</v>
      </c>
      <c r="D37" s="30">
        <v>164904</v>
      </c>
      <c r="E37" s="30">
        <v>166168</v>
      </c>
      <c r="F37" s="30"/>
      <c r="G37" s="30"/>
      <c r="H37" s="30"/>
      <c r="I37" s="100">
        <f t="shared" si="0"/>
        <v>5.4817206152717422E-2</v>
      </c>
      <c r="J37" s="100">
        <f t="shared" si="1"/>
        <v>1.9247991167269829E-2</v>
      </c>
      <c r="K37" s="97">
        <f t="shared" si="2"/>
        <v>3138</v>
      </c>
      <c r="L37" s="101">
        <f t="shared" si="4"/>
        <v>6.9389469959976122E-2</v>
      </c>
      <c r="M37" s="43">
        <f t="shared" si="3"/>
        <v>1264</v>
      </c>
      <c r="N37" s="43">
        <f t="shared" si="5"/>
        <v>0</v>
      </c>
    </row>
    <row r="38" spans="1:14">
      <c r="A38" s="41">
        <v>36</v>
      </c>
      <c r="B38" s="103" t="s">
        <v>127</v>
      </c>
      <c r="C38" s="30">
        <v>13001</v>
      </c>
      <c r="D38" s="30">
        <v>12359</v>
      </c>
      <c r="E38" s="30">
        <v>12939</v>
      </c>
      <c r="F38" s="30"/>
      <c r="G38" s="30"/>
      <c r="H38" s="30"/>
      <c r="I38" s="100">
        <f t="shared" si="0"/>
        <v>4.2684501854148259E-3</v>
      </c>
      <c r="J38" s="100">
        <f t="shared" si="1"/>
        <v>-4.768863933543574E-3</v>
      </c>
      <c r="K38" s="97">
        <f t="shared" si="2"/>
        <v>-62</v>
      </c>
      <c r="L38" s="101">
        <f t="shared" si="4"/>
        <v>-1.3709837914335627E-3</v>
      </c>
      <c r="M38" s="43">
        <f t="shared" si="3"/>
        <v>580</v>
      </c>
      <c r="N38" s="43">
        <f t="shared" si="5"/>
        <v>0</v>
      </c>
    </row>
    <row r="39" spans="1:14">
      <c r="A39" s="41">
        <v>37</v>
      </c>
      <c r="B39" s="103" t="s">
        <v>128</v>
      </c>
      <c r="C39" s="30">
        <v>19682</v>
      </c>
      <c r="D39" s="30">
        <v>21440</v>
      </c>
      <c r="E39" s="30">
        <v>21222</v>
      </c>
      <c r="F39" s="30"/>
      <c r="G39" s="30"/>
      <c r="H39" s="30"/>
      <c r="I39" s="100">
        <f t="shared" si="0"/>
        <v>7.0009312802282574E-3</v>
      </c>
      <c r="J39" s="100">
        <f t="shared" si="1"/>
        <v>7.8244080886088807E-2</v>
      </c>
      <c r="K39" s="97">
        <f t="shared" si="2"/>
        <v>1540</v>
      </c>
      <c r="L39" s="101">
        <f t="shared" si="4"/>
        <v>3.4053468367865908E-2</v>
      </c>
      <c r="M39" s="43">
        <f t="shared" si="3"/>
        <v>-218</v>
      </c>
      <c r="N39" s="43">
        <f t="shared" si="5"/>
        <v>0</v>
      </c>
    </row>
    <row r="40" spans="1:14">
      <c r="A40" s="41">
        <v>38</v>
      </c>
      <c r="B40" s="103" t="s">
        <v>129</v>
      </c>
      <c r="C40" s="30">
        <v>51156</v>
      </c>
      <c r="D40" s="30">
        <v>52050</v>
      </c>
      <c r="E40" s="30">
        <v>52245</v>
      </c>
      <c r="F40" s="30"/>
      <c r="G40" s="30"/>
      <c r="H40" s="30"/>
      <c r="I40" s="100">
        <f t="shared" si="0"/>
        <v>1.7235117083004681E-2</v>
      </c>
      <c r="J40" s="100">
        <f t="shared" si="1"/>
        <v>2.1287825475017595E-2</v>
      </c>
      <c r="K40" s="97">
        <f t="shared" si="2"/>
        <v>1089</v>
      </c>
      <c r="L40" s="101">
        <f t="shared" si="4"/>
        <v>2.4080666917276606E-2</v>
      </c>
      <c r="M40" s="43">
        <f t="shared" si="3"/>
        <v>195</v>
      </c>
      <c r="N40" s="43">
        <f t="shared" si="5"/>
        <v>0</v>
      </c>
    </row>
    <row r="41" spans="1:14">
      <c r="A41" s="41">
        <v>39</v>
      </c>
      <c r="B41" s="103" t="s">
        <v>130</v>
      </c>
      <c r="C41" s="30">
        <v>13011</v>
      </c>
      <c r="D41" s="30">
        <v>13932</v>
      </c>
      <c r="E41" s="30">
        <v>14002</v>
      </c>
      <c r="F41" s="30"/>
      <c r="G41" s="30"/>
      <c r="H41" s="30"/>
      <c r="I41" s="100">
        <f t="shared" si="0"/>
        <v>4.6191235409365787E-3</v>
      </c>
      <c r="J41" s="100">
        <f t="shared" si="1"/>
        <v>7.6166320805472296E-2</v>
      </c>
      <c r="K41" s="97">
        <f t="shared" si="2"/>
        <v>991</v>
      </c>
      <c r="L41" s="101">
        <f t="shared" si="4"/>
        <v>2.1913628021139685E-2</v>
      </c>
      <c r="M41" s="43">
        <f t="shared" si="3"/>
        <v>70</v>
      </c>
      <c r="N41" s="43">
        <f t="shared" si="5"/>
        <v>0</v>
      </c>
    </row>
    <row r="42" spans="1:14">
      <c r="A42" s="41">
        <v>40</v>
      </c>
      <c r="B42" s="103" t="s">
        <v>131</v>
      </c>
      <c r="C42" s="30">
        <v>12252</v>
      </c>
      <c r="D42" s="30">
        <v>12249</v>
      </c>
      <c r="E42" s="30">
        <v>12235</v>
      </c>
      <c r="F42" s="30"/>
      <c r="G42" s="30"/>
      <c r="H42" s="30"/>
      <c r="I42" s="100">
        <f t="shared" si="0"/>
        <v>4.0362074363204563E-3</v>
      </c>
      <c r="J42" s="100">
        <f t="shared" si="1"/>
        <v>-1.3875285667646099E-3</v>
      </c>
      <c r="K42" s="97">
        <f t="shared" si="2"/>
        <v>-17</v>
      </c>
      <c r="L42" s="101">
        <f t="shared" si="4"/>
        <v>-3.7591491055436393E-4</v>
      </c>
      <c r="M42" s="43">
        <f t="shared" si="3"/>
        <v>-14</v>
      </c>
      <c r="N42" s="43">
        <f t="shared" si="5"/>
        <v>0</v>
      </c>
    </row>
    <row r="43" spans="1:14">
      <c r="A43" s="41">
        <v>41</v>
      </c>
      <c r="B43" s="103" t="s">
        <v>132</v>
      </c>
      <c r="C43" s="30">
        <v>58532</v>
      </c>
      <c r="D43" s="30">
        <v>58928</v>
      </c>
      <c r="E43" s="30">
        <v>59554</v>
      </c>
      <c r="F43" s="30"/>
      <c r="G43" s="30"/>
      <c r="H43" s="30"/>
      <c r="I43" s="100">
        <f t="shared" si="0"/>
        <v>1.9646285056201754E-2</v>
      </c>
      <c r="J43" s="100">
        <f t="shared" si="1"/>
        <v>1.7460534408528669E-2</v>
      </c>
      <c r="K43" s="97">
        <f t="shared" si="2"/>
        <v>1022</v>
      </c>
      <c r="L43" s="101">
        <f t="shared" si="4"/>
        <v>2.2599119916856467E-2</v>
      </c>
      <c r="M43" s="43">
        <f t="shared" si="3"/>
        <v>626</v>
      </c>
      <c r="N43" s="43">
        <f t="shared" si="5"/>
        <v>0</v>
      </c>
    </row>
    <row r="44" spans="1:14">
      <c r="A44" s="41">
        <v>42</v>
      </c>
      <c r="B44" s="103" t="s">
        <v>133</v>
      </c>
      <c r="C44" s="30">
        <v>76309</v>
      </c>
      <c r="D44" s="30">
        <v>77217</v>
      </c>
      <c r="E44" s="30">
        <v>77312</v>
      </c>
      <c r="F44" s="30"/>
      <c r="G44" s="30"/>
      <c r="H44" s="30"/>
      <c r="I44" s="100">
        <f t="shared" si="0"/>
        <v>2.5504476445999767E-2</v>
      </c>
      <c r="J44" s="100">
        <f t="shared" si="1"/>
        <v>1.3143927977040715E-2</v>
      </c>
      <c r="K44" s="97">
        <f t="shared" si="2"/>
        <v>1003</v>
      </c>
      <c r="L44" s="101">
        <f t="shared" si="4"/>
        <v>2.2178979722707472E-2</v>
      </c>
      <c r="M44" s="43">
        <f t="shared" si="3"/>
        <v>95</v>
      </c>
      <c r="N44" s="43">
        <f t="shared" si="5"/>
        <v>0</v>
      </c>
    </row>
    <row r="45" spans="1:14">
      <c r="A45" s="41">
        <v>43</v>
      </c>
      <c r="B45" s="103" t="s">
        <v>134</v>
      </c>
      <c r="C45" s="30">
        <v>21573</v>
      </c>
      <c r="D45" s="30">
        <v>21432</v>
      </c>
      <c r="E45" s="30">
        <v>22007</v>
      </c>
      <c r="F45" s="30"/>
      <c r="G45" s="30"/>
      <c r="H45" s="30"/>
      <c r="I45" s="100">
        <f t="shared" si="0"/>
        <v>7.2598951410792227E-3</v>
      </c>
      <c r="J45" s="100">
        <f t="shared" si="1"/>
        <v>2.0117739767301721E-2</v>
      </c>
      <c r="K45" s="97">
        <f t="shared" si="2"/>
        <v>434</v>
      </c>
      <c r="L45" s="101">
        <f t="shared" si="4"/>
        <v>9.5968865400349376E-3</v>
      </c>
      <c r="M45" s="43">
        <f t="shared" si="3"/>
        <v>575</v>
      </c>
      <c r="N45" s="43">
        <f t="shared" si="5"/>
        <v>0</v>
      </c>
    </row>
    <row r="46" spans="1:14">
      <c r="A46" s="41">
        <v>44</v>
      </c>
      <c r="B46" s="103" t="s">
        <v>135</v>
      </c>
      <c r="C46" s="30">
        <v>38943</v>
      </c>
      <c r="D46" s="30">
        <v>39301</v>
      </c>
      <c r="E46" s="30">
        <v>39387</v>
      </c>
      <c r="F46" s="30"/>
      <c r="G46" s="30"/>
      <c r="H46" s="30"/>
      <c r="I46" s="100">
        <f t="shared" si="0"/>
        <v>1.2993388009346451E-2</v>
      </c>
      <c r="J46" s="100">
        <f t="shared" si="1"/>
        <v>1.1401278792080733E-2</v>
      </c>
      <c r="K46" s="97">
        <f t="shared" si="2"/>
        <v>444</v>
      </c>
      <c r="L46" s="101">
        <f t="shared" si="4"/>
        <v>9.818012958008094E-3</v>
      </c>
      <c r="M46" s="43">
        <f t="shared" si="3"/>
        <v>86</v>
      </c>
      <c r="N46" s="43">
        <f t="shared" si="5"/>
        <v>0</v>
      </c>
    </row>
    <row r="47" spans="1:14">
      <c r="A47" s="41">
        <v>45</v>
      </c>
      <c r="B47" s="103" t="s">
        <v>136</v>
      </c>
      <c r="C47" s="30">
        <v>45040</v>
      </c>
      <c r="D47" s="30">
        <v>45598</v>
      </c>
      <c r="E47" s="30">
        <v>47249</v>
      </c>
      <c r="F47" s="30"/>
      <c r="G47" s="30"/>
      <c r="H47" s="30"/>
      <c r="I47" s="100">
        <f t="shared" si="0"/>
        <v>1.5586985301079301E-2</v>
      </c>
      <c r="J47" s="100">
        <f t="shared" si="1"/>
        <v>4.9045293072824153E-2</v>
      </c>
      <c r="K47" s="97">
        <f t="shared" si="2"/>
        <v>2209</v>
      </c>
      <c r="L47" s="101">
        <f t="shared" si="4"/>
        <v>4.8846825730269994E-2</v>
      </c>
      <c r="M47" s="43">
        <f t="shared" si="3"/>
        <v>1651</v>
      </c>
      <c r="N47" s="43">
        <f t="shared" si="5"/>
        <v>0</v>
      </c>
    </row>
    <row r="48" spans="1:14">
      <c r="A48" s="41">
        <v>46</v>
      </c>
      <c r="B48" s="103" t="s">
        <v>137</v>
      </c>
      <c r="C48" s="30">
        <v>37188</v>
      </c>
      <c r="D48" s="30">
        <v>37574</v>
      </c>
      <c r="E48" s="30">
        <v>37679</v>
      </c>
      <c r="F48" s="30"/>
      <c r="G48" s="30"/>
      <c r="H48" s="30"/>
      <c r="I48" s="100">
        <f t="shared" si="0"/>
        <v>1.2429935430577728E-2</v>
      </c>
      <c r="J48" s="100">
        <f t="shared" si="1"/>
        <v>1.3203183822738518E-2</v>
      </c>
      <c r="K48" s="97">
        <f t="shared" si="2"/>
        <v>491</v>
      </c>
      <c r="L48" s="101">
        <f t="shared" si="4"/>
        <v>1.0857307122481922E-2</v>
      </c>
      <c r="M48" s="43">
        <f t="shared" si="3"/>
        <v>105</v>
      </c>
      <c r="N48" s="43">
        <f t="shared" si="5"/>
        <v>0</v>
      </c>
    </row>
    <row r="49" spans="1:14">
      <c r="A49" s="41">
        <v>47</v>
      </c>
      <c r="B49" s="103" t="s">
        <v>138</v>
      </c>
      <c r="C49" s="30">
        <v>28176</v>
      </c>
      <c r="D49" s="30">
        <v>28947</v>
      </c>
      <c r="E49" s="30">
        <v>28962</v>
      </c>
      <c r="F49" s="30"/>
      <c r="G49" s="30"/>
      <c r="H49" s="30"/>
      <c r="I49" s="100">
        <f t="shared" si="0"/>
        <v>9.5542819591919147E-3</v>
      </c>
      <c r="J49" s="100">
        <f t="shared" si="1"/>
        <v>2.7896081771720614E-2</v>
      </c>
      <c r="K49" s="97">
        <f t="shared" si="2"/>
        <v>786</v>
      </c>
      <c r="L49" s="101">
        <f t="shared" si="4"/>
        <v>1.7380536452690002E-2</v>
      </c>
      <c r="M49" s="43">
        <f t="shared" si="3"/>
        <v>15</v>
      </c>
      <c r="N49" s="43">
        <f t="shared" si="5"/>
        <v>0</v>
      </c>
    </row>
    <row r="50" spans="1:14">
      <c r="A50" s="41">
        <v>48</v>
      </c>
      <c r="B50" s="103" t="s">
        <v>139</v>
      </c>
      <c r="C50" s="30">
        <v>37173</v>
      </c>
      <c r="D50" s="30">
        <v>37691</v>
      </c>
      <c r="E50" s="30">
        <v>37714</v>
      </c>
      <c r="F50" s="30"/>
      <c r="G50" s="30"/>
      <c r="H50" s="30"/>
      <c r="I50" s="100">
        <f t="shared" si="0"/>
        <v>1.2441481589978725E-2</v>
      </c>
      <c r="J50" s="100">
        <f t="shared" si="1"/>
        <v>1.4553573830468351E-2</v>
      </c>
      <c r="K50" s="97">
        <f t="shared" si="2"/>
        <v>541</v>
      </c>
      <c r="L50" s="101">
        <f t="shared" si="4"/>
        <v>1.1962939212347699E-2</v>
      </c>
      <c r="M50" s="43">
        <f t="shared" si="3"/>
        <v>23</v>
      </c>
      <c r="N50" s="43">
        <f t="shared" si="5"/>
        <v>0</v>
      </c>
    </row>
    <row r="51" spans="1:14">
      <c r="A51" s="41">
        <v>49</v>
      </c>
      <c r="B51" s="103" t="s">
        <v>140</v>
      </c>
      <c r="C51" s="30">
        <v>13723</v>
      </c>
      <c r="D51" s="30">
        <v>12539</v>
      </c>
      <c r="E51" s="30">
        <v>13087</v>
      </c>
      <c r="F51" s="30"/>
      <c r="G51" s="30"/>
      <c r="H51" s="30"/>
      <c r="I51" s="100">
        <f t="shared" si="0"/>
        <v>4.3172739451676186E-3</v>
      </c>
      <c r="J51" s="100">
        <f t="shared" si="1"/>
        <v>-4.6345551264300809E-2</v>
      </c>
      <c r="K51" s="97">
        <f t="shared" si="2"/>
        <v>-636</v>
      </c>
      <c r="L51" s="101">
        <f t="shared" si="4"/>
        <v>-1.4063640183092673E-2</v>
      </c>
      <c r="M51" s="43">
        <f t="shared" si="3"/>
        <v>548</v>
      </c>
      <c r="N51" s="43">
        <f t="shared" si="5"/>
        <v>0</v>
      </c>
    </row>
    <row r="52" spans="1:14">
      <c r="A52" s="41">
        <v>50</v>
      </c>
      <c r="B52" s="103" t="s">
        <v>141</v>
      </c>
      <c r="C52" s="30">
        <v>12058</v>
      </c>
      <c r="D52" s="30">
        <v>12138</v>
      </c>
      <c r="E52" s="30">
        <v>12245</v>
      </c>
      <c r="F52" s="30"/>
      <c r="G52" s="30"/>
      <c r="H52" s="30"/>
      <c r="I52" s="100">
        <f t="shared" si="0"/>
        <v>4.0395063390064566E-3</v>
      </c>
      <c r="J52" s="100">
        <f t="shared" si="1"/>
        <v>1.5508376181788025E-2</v>
      </c>
      <c r="K52" s="97">
        <f t="shared" si="2"/>
        <v>187</v>
      </c>
      <c r="L52" s="101">
        <f t="shared" si="4"/>
        <v>4.1350640160980031E-3</v>
      </c>
      <c r="M52" s="43">
        <f t="shared" si="3"/>
        <v>107</v>
      </c>
      <c r="N52" s="43">
        <f t="shared" si="5"/>
        <v>0</v>
      </c>
    </row>
    <row r="53" spans="1:14">
      <c r="A53" s="41">
        <v>51</v>
      </c>
      <c r="B53" s="103" t="s">
        <v>142</v>
      </c>
      <c r="C53" s="30">
        <v>14724</v>
      </c>
      <c r="D53" s="30">
        <v>14731</v>
      </c>
      <c r="E53" s="30">
        <v>14745</v>
      </c>
      <c r="F53" s="30"/>
      <c r="G53" s="30"/>
      <c r="H53" s="30"/>
      <c r="I53" s="100">
        <f t="shared" si="0"/>
        <v>4.8642320105063454E-3</v>
      </c>
      <c r="J53" s="100">
        <f t="shared" si="1"/>
        <v>1.4262428687856561E-3</v>
      </c>
      <c r="K53" s="97">
        <f t="shared" si="2"/>
        <v>21</v>
      </c>
      <c r="L53" s="101">
        <f t="shared" si="4"/>
        <v>4.6436547774362602E-4</v>
      </c>
      <c r="M53" s="43">
        <f t="shared" si="3"/>
        <v>14</v>
      </c>
      <c r="N53" s="43">
        <f t="shared" si="5"/>
        <v>0</v>
      </c>
    </row>
    <row r="54" spans="1:14">
      <c r="A54" s="41">
        <v>52</v>
      </c>
      <c r="B54" s="103" t="s">
        <v>143</v>
      </c>
      <c r="C54" s="30">
        <v>25272</v>
      </c>
      <c r="D54" s="30">
        <v>25576</v>
      </c>
      <c r="E54" s="30">
        <v>25613</v>
      </c>
      <c r="F54" s="30"/>
      <c r="G54" s="30"/>
      <c r="H54" s="30"/>
      <c r="I54" s="100">
        <f t="shared" si="0"/>
        <v>8.4494794496506632E-3</v>
      </c>
      <c r="J54" s="100">
        <f t="shared" si="1"/>
        <v>1.3493194048749605E-2</v>
      </c>
      <c r="K54" s="97">
        <f t="shared" si="2"/>
        <v>341</v>
      </c>
      <c r="L54" s="101">
        <f t="shared" si="4"/>
        <v>7.5404108528845945E-3</v>
      </c>
      <c r="M54" s="43">
        <f t="shared" si="3"/>
        <v>37</v>
      </c>
      <c r="N54" s="43">
        <f t="shared" si="5"/>
        <v>0</v>
      </c>
    </row>
    <row r="55" spans="1:14">
      <c r="A55" s="41">
        <v>53</v>
      </c>
      <c r="B55" s="103" t="s">
        <v>144</v>
      </c>
      <c r="C55" s="30">
        <v>15331</v>
      </c>
      <c r="D55" s="30">
        <v>15449</v>
      </c>
      <c r="E55" s="30">
        <v>15473</v>
      </c>
      <c r="F55" s="30"/>
      <c r="G55" s="30"/>
      <c r="H55" s="30"/>
      <c r="I55" s="100">
        <f t="shared" si="0"/>
        <v>5.104392126047113E-3</v>
      </c>
      <c r="J55" s="100">
        <f t="shared" si="1"/>
        <v>9.2622790424629828E-3</v>
      </c>
      <c r="K55" s="97">
        <f t="shared" si="2"/>
        <v>142</v>
      </c>
      <c r="L55" s="101">
        <f t="shared" si="4"/>
        <v>3.1399951352188045E-3</v>
      </c>
      <c r="M55" s="43">
        <f t="shared" si="3"/>
        <v>24</v>
      </c>
      <c r="N55" s="43">
        <f t="shared" si="5"/>
        <v>0</v>
      </c>
    </row>
    <row r="56" spans="1:14">
      <c r="A56" s="41">
        <v>54</v>
      </c>
      <c r="B56" s="103" t="s">
        <v>145</v>
      </c>
      <c r="C56" s="30">
        <v>29698</v>
      </c>
      <c r="D56" s="30">
        <v>30153</v>
      </c>
      <c r="E56" s="30">
        <v>30202</v>
      </c>
      <c r="F56" s="30"/>
      <c r="G56" s="30"/>
      <c r="H56" s="30"/>
      <c r="I56" s="100">
        <f t="shared" si="0"/>
        <v>9.9633458922558597E-3</v>
      </c>
      <c r="J56" s="100">
        <f t="shared" si="1"/>
        <v>1.6970839787191057E-2</v>
      </c>
      <c r="K56" s="97">
        <f t="shared" si="2"/>
        <v>504</v>
      </c>
      <c r="L56" s="101">
        <f t="shared" si="4"/>
        <v>1.1144771465847025E-2</v>
      </c>
      <c r="M56" s="43">
        <f t="shared" si="3"/>
        <v>49</v>
      </c>
      <c r="N56" s="43">
        <f t="shared" si="5"/>
        <v>0</v>
      </c>
    </row>
    <row r="57" spans="1:14">
      <c r="A57" s="41">
        <v>55</v>
      </c>
      <c r="B57" s="103" t="s">
        <v>146</v>
      </c>
      <c r="C57" s="30">
        <v>54208</v>
      </c>
      <c r="D57" s="30">
        <v>54793</v>
      </c>
      <c r="E57" s="30">
        <v>55341</v>
      </c>
      <c r="F57" s="30"/>
      <c r="G57" s="30"/>
      <c r="H57" s="30"/>
      <c r="I57" s="100">
        <f t="shared" si="0"/>
        <v>1.8256457354590142E-2</v>
      </c>
      <c r="J57" s="100">
        <f t="shared" si="1"/>
        <v>2.0900974025974024E-2</v>
      </c>
      <c r="K57" s="97">
        <f t="shared" si="2"/>
        <v>1133</v>
      </c>
      <c r="L57" s="101">
        <f t="shared" si="4"/>
        <v>2.5053623156358489E-2</v>
      </c>
      <c r="M57" s="43">
        <f t="shared" si="3"/>
        <v>548</v>
      </c>
      <c r="N57" s="43">
        <f t="shared" si="5"/>
        <v>0</v>
      </c>
    </row>
    <row r="58" spans="1:14">
      <c r="A58" s="41">
        <v>56</v>
      </c>
      <c r="B58" s="103" t="s">
        <v>147</v>
      </c>
      <c r="C58" s="30">
        <v>15014</v>
      </c>
      <c r="D58" s="30">
        <v>15916</v>
      </c>
      <c r="E58" s="30">
        <v>15966</v>
      </c>
      <c r="F58" s="30"/>
      <c r="G58" s="30"/>
      <c r="H58" s="30"/>
      <c r="I58" s="100">
        <f t="shared" si="0"/>
        <v>5.2670280284668912E-3</v>
      </c>
      <c r="J58" s="100">
        <f t="shared" si="1"/>
        <v>6.3407486346076999E-2</v>
      </c>
      <c r="K58" s="97">
        <f t="shared" si="2"/>
        <v>952</v>
      </c>
      <c r="L58" s="101">
        <f t="shared" si="4"/>
        <v>2.1051234991044381E-2</v>
      </c>
      <c r="M58" s="43">
        <f t="shared" si="3"/>
        <v>50</v>
      </c>
      <c r="N58" s="43">
        <f t="shared" si="5"/>
        <v>0</v>
      </c>
    </row>
    <row r="59" spans="1:14">
      <c r="A59" s="41">
        <v>57</v>
      </c>
      <c r="B59" s="103" t="s">
        <v>148</v>
      </c>
      <c r="C59" s="30">
        <v>10027</v>
      </c>
      <c r="D59" s="30">
        <v>10073</v>
      </c>
      <c r="E59" s="30">
        <v>10046</v>
      </c>
      <c r="F59" s="30"/>
      <c r="G59" s="30"/>
      <c r="H59" s="30"/>
      <c r="I59" s="100">
        <f t="shared" si="0"/>
        <v>3.3140776383551538E-3</v>
      </c>
      <c r="J59" s="100">
        <f t="shared" si="1"/>
        <v>1.8948838137030019E-3</v>
      </c>
      <c r="K59" s="97">
        <f t="shared" si="2"/>
        <v>19</v>
      </c>
      <c r="L59" s="101">
        <f t="shared" si="4"/>
        <v>4.20140194148995E-4</v>
      </c>
      <c r="M59" s="43">
        <f t="shared" si="3"/>
        <v>-27</v>
      </c>
      <c r="N59" s="43">
        <f t="shared" si="5"/>
        <v>0</v>
      </c>
    </row>
    <row r="60" spans="1:14">
      <c r="A60" s="41">
        <v>58</v>
      </c>
      <c r="B60" s="103" t="s">
        <v>149</v>
      </c>
      <c r="C60" s="30">
        <v>29885</v>
      </c>
      <c r="D60" s="30">
        <v>29583</v>
      </c>
      <c r="E60" s="30">
        <v>29655</v>
      </c>
      <c r="F60" s="30"/>
      <c r="G60" s="30"/>
      <c r="H60" s="30"/>
      <c r="I60" s="100">
        <f t="shared" si="0"/>
        <v>9.7828959153316835E-3</v>
      </c>
      <c r="J60" s="100">
        <f t="shared" si="1"/>
        <v>-7.6961686464781659E-3</v>
      </c>
      <c r="K60" s="97">
        <f t="shared" si="2"/>
        <v>-230</v>
      </c>
      <c r="L60" s="101">
        <f t="shared" si="4"/>
        <v>-5.0859076133825711E-3</v>
      </c>
      <c r="M60" s="43">
        <f t="shared" si="3"/>
        <v>72</v>
      </c>
      <c r="N60" s="43">
        <f t="shared" si="5"/>
        <v>0</v>
      </c>
    </row>
    <row r="61" spans="1:14">
      <c r="A61" s="41">
        <v>59</v>
      </c>
      <c r="B61" s="103" t="s">
        <v>150</v>
      </c>
      <c r="C61" s="30">
        <v>27949</v>
      </c>
      <c r="D61" s="30">
        <v>29969</v>
      </c>
      <c r="E61" s="30">
        <v>30189</v>
      </c>
      <c r="F61" s="30"/>
      <c r="G61" s="30"/>
      <c r="H61" s="30"/>
      <c r="I61" s="100">
        <f t="shared" si="0"/>
        <v>9.9590573187640589E-3</v>
      </c>
      <c r="J61" s="100">
        <f t="shared" si="1"/>
        <v>8.0145980178181683E-2</v>
      </c>
      <c r="K61" s="97">
        <f t="shared" si="2"/>
        <v>2240</v>
      </c>
      <c r="L61" s="101">
        <f t="shared" si="4"/>
        <v>4.9532317625986776E-2</v>
      </c>
      <c r="M61" s="43">
        <f t="shared" si="3"/>
        <v>220</v>
      </c>
      <c r="N61" s="43">
        <f t="shared" si="5"/>
        <v>0</v>
      </c>
    </row>
    <row r="62" spans="1:14">
      <c r="A62" s="41">
        <v>60</v>
      </c>
      <c r="B62" s="103" t="s">
        <v>151</v>
      </c>
      <c r="C62" s="30">
        <v>24536</v>
      </c>
      <c r="D62" s="30">
        <v>24214</v>
      </c>
      <c r="E62" s="30">
        <v>24213</v>
      </c>
      <c r="F62" s="30"/>
      <c r="G62" s="30"/>
      <c r="H62" s="30"/>
      <c r="I62" s="100">
        <f t="shared" si="0"/>
        <v>7.9876330736107243E-3</v>
      </c>
      <c r="J62" s="100">
        <f t="shared" si="1"/>
        <v>-1.3164329964134334E-2</v>
      </c>
      <c r="K62" s="97">
        <f t="shared" si="2"/>
        <v>-323</v>
      </c>
      <c r="L62" s="101">
        <f t="shared" si="4"/>
        <v>-7.1423833005329149E-3</v>
      </c>
      <c r="M62" s="43">
        <f t="shared" si="3"/>
        <v>-1</v>
      </c>
      <c r="N62" s="43">
        <f t="shared" si="5"/>
        <v>0</v>
      </c>
    </row>
    <row r="63" spans="1:14">
      <c r="A63" s="41">
        <v>61</v>
      </c>
      <c r="B63" s="103" t="s">
        <v>152</v>
      </c>
      <c r="C63" s="30">
        <v>36803</v>
      </c>
      <c r="D63" s="30">
        <v>37390</v>
      </c>
      <c r="E63" s="30">
        <v>37405</v>
      </c>
      <c r="F63" s="30"/>
      <c r="G63" s="30"/>
      <c r="H63" s="30"/>
      <c r="I63" s="100">
        <f t="shared" si="0"/>
        <v>1.2339545496981338E-2</v>
      </c>
      <c r="J63" s="100">
        <f t="shared" si="1"/>
        <v>1.6357362171562102E-2</v>
      </c>
      <c r="K63" s="97">
        <f t="shared" si="2"/>
        <v>602</v>
      </c>
      <c r="L63" s="101">
        <f t="shared" si="4"/>
        <v>1.3311810361983947E-2</v>
      </c>
      <c r="M63" s="43">
        <f t="shared" si="3"/>
        <v>15</v>
      </c>
      <c r="N63" s="43">
        <f t="shared" si="5"/>
        <v>0</v>
      </c>
    </row>
    <row r="64" spans="1:14">
      <c r="A64" s="41">
        <v>62</v>
      </c>
      <c r="B64" s="103" t="s">
        <v>153</v>
      </c>
      <c r="C64" s="30">
        <v>11648</v>
      </c>
      <c r="D64" s="30">
        <v>12044</v>
      </c>
      <c r="E64" s="30">
        <v>12383</v>
      </c>
      <c r="F64" s="30"/>
      <c r="G64" s="30"/>
      <c r="H64" s="30"/>
      <c r="I64" s="100">
        <f t="shared" si="0"/>
        <v>4.0850311960732499E-3</v>
      </c>
      <c r="J64" s="100">
        <f t="shared" si="1"/>
        <v>6.3100961538461536E-2</v>
      </c>
      <c r="K64" s="97">
        <f t="shared" si="2"/>
        <v>735</v>
      </c>
      <c r="L64" s="101">
        <f t="shared" si="4"/>
        <v>1.6252791721026911E-2</v>
      </c>
      <c r="M64" s="43">
        <f t="shared" si="3"/>
        <v>339</v>
      </c>
      <c r="N64" s="43">
        <f t="shared" si="5"/>
        <v>0</v>
      </c>
    </row>
    <row r="65" spans="1:15">
      <c r="A65" s="41">
        <v>63</v>
      </c>
      <c r="B65" s="103" t="s">
        <v>154</v>
      </c>
      <c r="C65" s="30">
        <v>46692</v>
      </c>
      <c r="D65" s="30">
        <v>45400</v>
      </c>
      <c r="E65" s="30">
        <v>45453</v>
      </c>
      <c r="F65" s="30"/>
      <c r="G65" s="30"/>
      <c r="H65" s="30"/>
      <c r="I65" s="100">
        <f t="shared" si="0"/>
        <v>1.4994502378673781E-2</v>
      </c>
      <c r="J65" s="100">
        <f t="shared" si="1"/>
        <v>-2.6535594962734516E-2</v>
      </c>
      <c r="K65" s="97">
        <f t="shared" si="2"/>
        <v>-1239</v>
      </c>
      <c r="L65" s="101">
        <f t="shared" si="4"/>
        <v>-2.7397563186873936E-2</v>
      </c>
      <c r="M65" s="43">
        <f t="shared" si="3"/>
        <v>53</v>
      </c>
      <c r="N65" s="43">
        <f t="shared" si="5"/>
        <v>0</v>
      </c>
    </row>
    <row r="66" spans="1:15">
      <c r="A66" s="41">
        <v>64</v>
      </c>
      <c r="B66" s="103" t="s">
        <v>155</v>
      </c>
      <c r="C66" s="30">
        <v>13016</v>
      </c>
      <c r="D66" s="30">
        <v>13214</v>
      </c>
      <c r="E66" s="30">
        <v>13237</v>
      </c>
      <c r="F66" s="30"/>
      <c r="G66" s="30"/>
      <c r="H66" s="30"/>
      <c r="I66" s="100">
        <f t="shared" si="0"/>
        <v>4.3667574854576122E-3</v>
      </c>
      <c r="J66" s="100">
        <f t="shared" si="1"/>
        <v>1.6979102642901044E-2</v>
      </c>
      <c r="K66" s="97">
        <f t="shared" si="2"/>
        <v>221</v>
      </c>
      <c r="L66" s="101">
        <f t="shared" si="4"/>
        <v>4.8868938372067308E-3</v>
      </c>
      <c r="M66" s="43">
        <f t="shared" si="3"/>
        <v>23</v>
      </c>
      <c r="N66" s="43">
        <f t="shared" si="5"/>
        <v>0</v>
      </c>
    </row>
    <row r="67" spans="1:15">
      <c r="A67" s="41">
        <v>65</v>
      </c>
      <c r="B67" s="103" t="s">
        <v>156</v>
      </c>
      <c r="C67" s="30">
        <v>36924</v>
      </c>
      <c r="D67" s="30">
        <v>36609</v>
      </c>
      <c r="E67" s="30">
        <v>36996</v>
      </c>
      <c r="F67" s="30"/>
      <c r="G67" s="30"/>
      <c r="H67" s="30"/>
      <c r="I67" s="100">
        <f t="shared" ref="I67:I84" si="6">E67/$E$84</f>
        <v>1.2204620377123956E-2</v>
      </c>
      <c r="J67" s="100">
        <f t="shared" ref="J67:J84" si="7">(E67-C67)/C67</f>
        <v>1.9499512512187196E-3</v>
      </c>
      <c r="K67" s="97">
        <f t="shared" ref="K67:K84" si="8">E67-C67</f>
        <v>72</v>
      </c>
      <c r="L67" s="101">
        <f t="shared" si="4"/>
        <v>1.5921102094067178E-3</v>
      </c>
      <c r="M67" s="43">
        <f t="shared" ref="M67:M84" si="9">E67-D67</f>
        <v>387</v>
      </c>
      <c r="N67" s="43">
        <f t="shared" si="5"/>
        <v>0</v>
      </c>
    </row>
    <row r="68" spans="1:15">
      <c r="A68" s="41">
        <v>66</v>
      </c>
      <c r="B68" s="103" t="s">
        <v>157</v>
      </c>
      <c r="C68" s="30">
        <v>17903</v>
      </c>
      <c r="D68" s="30">
        <v>16953</v>
      </c>
      <c r="E68" s="30">
        <v>16916</v>
      </c>
      <c r="F68" s="30"/>
      <c r="G68" s="30"/>
      <c r="H68" s="30"/>
      <c r="I68" s="100">
        <f t="shared" si="6"/>
        <v>5.5804237836368491E-3</v>
      </c>
      <c r="J68" s="100">
        <f t="shared" si="7"/>
        <v>-5.5130425068424284E-2</v>
      </c>
      <c r="K68" s="97">
        <f t="shared" si="8"/>
        <v>-987</v>
      </c>
      <c r="L68" s="101">
        <f t="shared" ref="L68:L84" si="10">K68/$K$84</f>
        <v>-2.1825177453950424E-2</v>
      </c>
      <c r="M68" s="43">
        <f t="shared" si="9"/>
        <v>-37</v>
      </c>
      <c r="N68" s="43">
        <f t="shared" ref="N68:N84" si="11">H68-G68</f>
        <v>0</v>
      </c>
    </row>
    <row r="69" spans="1:15">
      <c r="A69" s="41">
        <v>67</v>
      </c>
      <c r="B69" s="103" t="s">
        <v>158</v>
      </c>
      <c r="C69" s="30">
        <v>22078</v>
      </c>
      <c r="D69" s="30">
        <v>21822</v>
      </c>
      <c r="E69" s="30">
        <v>21784</v>
      </c>
      <c r="F69" s="30"/>
      <c r="G69" s="30"/>
      <c r="H69" s="30"/>
      <c r="I69" s="100">
        <f t="shared" si="6"/>
        <v>7.1863296111814327E-3</v>
      </c>
      <c r="J69" s="100">
        <f t="shared" si="7"/>
        <v>-1.3316423589093214E-2</v>
      </c>
      <c r="K69" s="97">
        <f t="shared" si="8"/>
        <v>-294</v>
      </c>
      <c r="L69" s="101">
        <f t="shared" si="10"/>
        <v>-6.5011166884107645E-3</v>
      </c>
      <c r="M69" s="43">
        <f t="shared" si="9"/>
        <v>-38</v>
      </c>
      <c r="N69" s="43">
        <f t="shared" si="11"/>
        <v>0</v>
      </c>
      <c r="O69" s="9"/>
    </row>
    <row r="70" spans="1:15">
      <c r="A70" s="41">
        <v>68</v>
      </c>
      <c r="B70" s="103" t="s">
        <v>159</v>
      </c>
      <c r="C70" s="30">
        <v>14096</v>
      </c>
      <c r="D70" s="30">
        <v>14099</v>
      </c>
      <c r="E70" s="30">
        <v>14128</v>
      </c>
      <c r="F70" s="30"/>
      <c r="G70" s="30"/>
      <c r="H70" s="30"/>
      <c r="I70" s="100">
        <f t="shared" si="6"/>
        <v>4.6606897147801725E-3</v>
      </c>
      <c r="J70" s="100">
        <f t="shared" si="7"/>
        <v>2.2701475595913734E-3</v>
      </c>
      <c r="K70" s="97">
        <f t="shared" si="8"/>
        <v>32</v>
      </c>
      <c r="L70" s="101">
        <f t="shared" si="10"/>
        <v>7.0760453751409684E-4</v>
      </c>
      <c r="M70" s="43">
        <f t="shared" si="9"/>
        <v>29</v>
      </c>
      <c r="N70" s="43">
        <f t="shared" si="11"/>
        <v>0</v>
      </c>
    </row>
    <row r="71" spans="1:15">
      <c r="A71" s="41">
        <v>69</v>
      </c>
      <c r="B71" s="103" t="s">
        <v>160</v>
      </c>
      <c r="C71" s="30">
        <v>4756</v>
      </c>
      <c r="D71" s="30">
        <v>5199</v>
      </c>
      <c r="E71" s="30">
        <v>5210</v>
      </c>
      <c r="F71" s="30"/>
      <c r="G71" s="30"/>
      <c r="H71" s="30"/>
      <c r="I71" s="100">
        <f t="shared" si="6"/>
        <v>1.7187282994057687E-3</v>
      </c>
      <c r="J71" s="100">
        <f t="shared" si="7"/>
        <v>9.5458368376787214E-2</v>
      </c>
      <c r="K71" s="97">
        <f t="shared" si="8"/>
        <v>454</v>
      </c>
      <c r="L71" s="101">
        <f t="shared" si="10"/>
        <v>1.0039139375981249E-2</v>
      </c>
      <c r="M71" s="43">
        <f t="shared" si="9"/>
        <v>11</v>
      </c>
      <c r="N71" s="43">
        <f t="shared" si="11"/>
        <v>0</v>
      </c>
    </row>
    <row r="72" spans="1:15">
      <c r="A72" s="41">
        <v>70</v>
      </c>
      <c r="B72" s="103" t="s">
        <v>161</v>
      </c>
      <c r="C72" s="30">
        <v>9879</v>
      </c>
      <c r="D72" s="30">
        <v>9857</v>
      </c>
      <c r="E72" s="30">
        <v>9879</v>
      </c>
      <c r="F72" s="30"/>
      <c r="G72" s="30"/>
      <c r="H72" s="30"/>
      <c r="I72" s="100">
        <f t="shared" si="6"/>
        <v>3.2589859634989614E-3</v>
      </c>
      <c r="J72" s="100">
        <f t="shared" si="7"/>
        <v>0</v>
      </c>
      <c r="K72" s="97">
        <f t="shared" si="8"/>
        <v>0</v>
      </c>
      <c r="L72" s="101">
        <f t="shared" si="10"/>
        <v>0</v>
      </c>
      <c r="M72" s="43">
        <f t="shared" si="9"/>
        <v>22</v>
      </c>
      <c r="N72" s="43">
        <f t="shared" si="11"/>
        <v>0</v>
      </c>
    </row>
    <row r="73" spans="1:15">
      <c r="A73" s="41">
        <v>71</v>
      </c>
      <c r="B73" s="103" t="s">
        <v>162</v>
      </c>
      <c r="C73" s="30">
        <v>16220</v>
      </c>
      <c r="D73" s="30">
        <v>15979</v>
      </c>
      <c r="E73" s="30">
        <v>15984</v>
      </c>
      <c r="F73" s="30"/>
      <c r="G73" s="30"/>
      <c r="H73" s="30"/>
      <c r="I73" s="100">
        <f t="shared" si="6"/>
        <v>5.2729660533016899E-3</v>
      </c>
      <c r="J73" s="100">
        <f t="shared" si="7"/>
        <v>-1.4549938347718866E-2</v>
      </c>
      <c r="K73" s="97">
        <f t="shared" si="8"/>
        <v>-236</v>
      </c>
      <c r="L73" s="101">
        <f t="shared" si="10"/>
        <v>-5.2185834641664637E-3</v>
      </c>
      <c r="M73" s="43">
        <f t="shared" si="9"/>
        <v>5</v>
      </c>
      <c r="N73" s="43">
        <f t="shared" si="11"/>
        <v>0</v>
      </c>
    </row>
    <row r="74" spans="1:15">
      <c r="A74" s="41">
        <v>72</v>
      </c>
      <c r="B74" s="103" t="s">
        <v>163</v>
      </c>
      <c r="C74" s="30">
        <v>20477</v>
      </c>
      <c r="D74" s="30">
        <v>20657</v>
      </c>
      <c r="E74" s="30">
        <v>20796</v>
      </c>
      <c r="F74" s="30"/>
      <c r="G74" s="30"/>
      <c r="H74" s="30"/>
      <c r="I74" s="100">
        <f t="shared" si="6"/>
        <v>6.8603980258046763E-3</v>
      </c>
      <c r="J74" s="100">
        <f t="shared" si="7"/>
        <v>1.5578453875079357E-2</v>
      </c>
      <c r="K74" s="97">
        <f t="shared" si="8"/>
        <v>319</v>
      </c>
      <c r="L74" s="101">
        <f t="shared" si="10"/>
        <v>7.0539327333436529E-3</v>
      </c>
      <c r="M74" s="43">
        <f t="shared" si="9"/>
        <v>139</v>
      </c>
      <c r="N74" s="43">
        <f t="shared" si="11"/>
        <v>0</v>
      </c>
    </row>
    <row r="75" spans="1:15">
      <c r="A75" s="41">
        <v>73</v>
      </c>
      <c r="B75" s="103" t="s">
        <v>164</v>
      </c>
      <c r="C75" s="30">
        <v>26848</v>
      </c>
      <c r="D75" s="30">
        <v>28890</v>
      </c>
      <c r="E75" s="30">
        <v>29023</v>
      </c>
      <c r="F75" s="30"/>
      <c r="G75" s="30"/>
      <c r="H75" s="30"/>
      <c r="I75" s="100">
        <f t="shared" si="6"/>
        <v>9.5744052655765115E-3</v>
      </c>
      <c r="J75" s="100">
        <f t="shared" si="7"/>
        <v>8.1011620977353996E-2</v>
      </c>
      <c r="K75" s="97">
        <f t="shared" si="8"/>
        <v>2175</v>
      </c>
      <c r="L75" s="101">
        <f t="shared" si="10"/>
        <v>4.8094995909161269E-2</v>
      </c>
      <c r="M75" s="43">
        <f t="shared" si="9"/>
        <v>133</v>
      </c>
      <c r="N75" s="43">
        <f t="shared" si="11"/>
        <v>0</v>
      </c>
    </row>
    <row r="76" spans="1:15">
      <c r="A76" s="41">
        <v>74</v>
      </c>
      <c r="B76" s="103" t="s">
        <v>165</v>
      </c>
      <c r="C76" s="30">
        <v>8104</v>
      </c>
      <c r="D76" s="30">
        <v>8134</v>
      </c>
      <c r="E76" s="30">
        <v>8186</v>
      </c>
      <c r="F76" s="30"/>
      <c r="G76" s="30"/>
      <c r="H76" s="30"/>
      <c r="I76" s="100">
        <f t="shared" si="6"/>
        <v>2.7004817387592363E-3</v>
      </c>
      <c r="J76" s="100">
        <f t="shared" si="7"/>
        <v>1.0118460019743336E-2</v>
      </c>
      <c r="K76" s="97">
        <f t="shared" si="8"/>
        <v>82</v>
      </c>
      <c r="L76" s="101">
        <f t="shared" si="10"/>
        <v>1.8132366273798731E-3</v>
      </c>
      <c r="M76" s="43">
        <f t="shared" si="9"/>
        <v>52</v>
      </c>
      <c r="N76" s="43">
        <f t="shared" si="11"/>
        <v>0</v>
      </c>
    </row>
    <row r="77" spans="1:15">
      <c r="A77" s="41">
        <v>75</v>
      </c>
      <c r="B77" s="103" t="s">
        <v>166</v>
      </c>
      <c r="C77" s="30">
        <v>4654</v>
      </c>
      <c r="D77" s="30">
        <v>4435</v>
      </c>
      <c r="E77" s="30">
        <v>4434</v>
      </c>
      <c r="F77" s="30"/>
      <c r="G77" s="30"/>
      <c r="H77" s="30"/>
      <c r="I77" s="100">
        <f t="shared" si="6"/>
        <v>1.4627334509722031E-3</v>
      </c>
      <c r="J77" s="100">
        <f t="shared" si="7"/>
        <v>-4.7271164589600345E-2</v>
      </c>
      <c r="K77" s="97">
        <f t="shared" si="8"/>
        <v>-220</v>
      </c>
      <c r="L77" s="101">
        <f t="shared" si="10"/>
        <v>-4.8647811954094155E-3</v>
      </c>
      <c r="M77" s="43">
        <f t="shared" si="9"/>
        <v>-1</v>
      </c>
      <c r="N77" s="43">
        <f t="shared" si="11"/>
        <v>0</v>
      </c>
    </row>
    <row r="78" spans="1:15">
      <c r="A78" s="41">
        <v>76</v>
      </c>
      <c r="B78" s="103" t="s">
        <v>167</v>
      </c>
      <c r="C78" s="30">
        <v>6951</v>
      </c>
      <c r="D78" s="30">
        <v>6793</v>
      </c>
      <c r="E78" s="30">
        <v>6773</v>
      </c>
      <c r="F78" s="30"/>
      <c r="G78" s="30"/>
      <c r="H78" s="30"/>
      <c r="I78" s="100">
        <f t="shared" si="6"/>
        <v>2.2343467892274992E-3</v>
      </c>
      <c r="J78" s="100">
        <f t="shared" si="7"/>
        <v>-2.5607826212055821E-2</v>
      </c>
      <c r="K78" s="97">
        <f t="shared" si="8"/>
        <v>-178</v>
      </c>
      <c r="L78" s="101">
        <f t="shared" si="10"/>
        <v>-3.9360502399221637E-3</v>
      </c>
      <c r="M78" s="43">
        <f t="shared" si="9"/>
        <v>-20</v>
      </c>
      <c r="N78" s="43">
        <f t="shared" si="11"/>
        <v>0</v>
      </c>
    </row>
    <row r="79" spans="1:15">
      <c r="A79" s="41">
        <v>77</v>
      </c>
      <c r="B79" s="103" t="s">
        <v>168</v>
      </c>
      <c r="C79" s="30">
        <v>11215</v>
      </c>
      <c r="D79" s="30">
        <v>12307</v>
      </c>
      <c r="E79" s="30">
        <v>11917</v>
      </c>
      <c r="F79" s="30"/>
      <c r="G79" s="30"/>
      <c r="H79" s="30"/>
      <c r="I79" s="100">
        <f t="shared" si="6"/>
        <v>3.9313023309056712E-3</v>
      </c>
      <c r="J79" s="100">
        <f t="shared" si="7"/>
        <v>6.2594739188586712E-2</v>
      </c>
      <c r="K79" s="97">
        <f t="shared" si="8"/>
        <v>702</v>
      </c>
      <c r="L79" s="101">
        <f t="shared" si="10"/>
        <v>1.5523074541715498E-2</v>
      </c>
      <c r="M79" s="43">
        <f t="shared" si="9"/>
        <v>-390</v>
      </c>
      <c r="N79" s="43">
        <f t="shared" si="11"/>
        <v>0</v>
      </c>
    </row>
    <row r="80" spans="1:15">
      <c r="A80" s="41">
        <v>78</v>
      </c>
      <c r="B80" s="172" t="s">
        <v>169</v>
      </c>
      <c r="C80" s="30">
        <v>12548</v>
      </c>
      <c r="D80" s="30">
        <v>14940</v>
      </c>
      <c r="E80" s="30">
        <v>14828</v>
      </c>
      <c r="F80" s="30"/>
      <c r="G80" s="30"/>
      <c r="H80" s="30"/>
      <c r="I80" s="100">
        <f t="shared" si="6"/>
        <v>4.891612902800142E-3</v>
      </c>
      <c r="J80" s="100">
        <f t="shared" si="7"/>
        <v>0.18170226330889386</v>
      </c>
      <c r="K80" s="97">
        <f t="shared" si="8"/>
        <v>2280</v>
      </c>
      <c r="L80" s="101">
        <f t="shared" si="10"/>
        <v>5.0416823297879394E-2</v>
      </c>
      <c r="M80" s="43">
        <f t="shared" si="9"/>
        <v>-112</v>
      </c>
      <c r="N80" s="43">
        <f t="shared" si="11"/>
        <v>0</v>
      </c>
    </row>
    <row r="81" spans="1:15">
      <c r="A81" s="41">
        <v>79</v>
      </c>
      <c r="B81" s="172" t="s">
        <v>170</v>
      </c>
      <c r="C81" s="30">
        <v>6154</v>
      </c>
      <c r="D81" s="30">
        <v>6456</v>
      </c>
      <c r="E81" s="30">
        <v>6494</v>
      </c>
      <c r="F81" s="30"/>
      <c r="G81" s="30"/>
      <c r="H81" s="30"/>
      <c r="I81" s="100">
        <f t="shared" si="6"/>
        <v>2.1423074042881116E-3</v>
      </c>
      <c r="J81" s="100">
        <f t="shared" si="7"/>
        <v>5.5248618784530384E-2</v>
      </c>
      <c r="K81" s="97">
        <f t="shared" si="8"/>
        <v>340</v>
      </c>
      <c r="L81" s="101">
        <f t="shared" si="10"/>
        <v>7.5182982110872784E-3</v>
      </c>
      <c r="M81" s="43">
        <f t="shared" si="9"/>
        <v>38</v>
      </c>
      <c r="N81" s="43">
        <f t="shared" si="11"/>
        <v>0</v>
      </c>
    </row>
    <row r="82" spans="1:15">
      <c r="A82" s="41">
        <v>80</v>
      </c>
      <c r="B82" s="103" t="s">
        <v>171</v>
      </c>
      <c r="C82" s="30">
        <v>18715</v>
      </c>
      <c r="D82" s="30">
        <v>19234</v>
      </c>
      <c r="E82" s="30">
        <v>19246</v>
      </c>
      <c r="F82" s="30"/>
      <c r="G82" s="30"/>
      <c r="H82" s="30"/>
      <c r="I82" s="100">
        <f t="shared" si="6"/>
        <v>6.3490681094747455E-3</v>
      </c>
      <c r="J82" s="100">
        <f t="shared" si="7"/>
        <v>2.8372962864012825E-2</v>
      </c>
      <c r="K82" s="97">
        <f t="shared" si="8"/>
        <v>531</v>
      </c>
      <c r="L82" s="101">
        <f t="shared" si="10"/>
        <v>1.1741812794374544E-2</v>
      </c>
      <c r="M82" s="43">
        <f t="shared" si="9"/>
        <v>12</v>
      </c>
      <c r="N82" s="43">
        <f t="shared" si="11"/>
        <v>0</v>
      </c>
    </row>
    <row r="83" spans="1:15">
      <c r="A83" s="41">
        <v>81</v>
      </c>
      <c r="B83" s="103" t="s">
        <v>172</v>
      </c>
      <c r="C83" s="30">
        <v>12383</v>
      </c>
      <c r="D83" s="30">
        <v>12620</v>
      </c>
      <c r="E83" s="30">
        <v>12650</v>
      </c>
      <c r="F83" s="30"/>
      <c r="G83" s="30"/>
      <c r="H83" s="30"/>
      <c r="I83" s="100">
        <f t="shared" si="6"/>
        <v>4.1731118977894385E-3</v>
      </c>
      <c r="J83" s="100">
        <f t="shared" si="7"/>
        <v>2.1561818622304774E-2</v>
      </c>
      <c r="K83" s="97">
        <f t="shared" si="8"/>
        <v>267</v>
      </c>
      <c r="L83" s="101">
        <f t="shared" si="10"/>
        <v>5.9040753598832455E-3</v>
      </c>
      <c r="M83" s="43">
        <f t="shared" si="9"/>
        <v>30</v>
      </c>
      <c r="N83" s="43">
        <f t="shared" si="11"/>
        <v>0</v>
      </c>
    </row>
    <row r="84" spans="1:15" s="109" customFormat="1">
      <c r="A84" s="191" t="s">
        <v>173</v>
      </c>
      <c r="B84" s="191"/>
      <c r="C84" s="64">
        <v>2986088</v>
      </c>
      <c r="D84" s="64">
        <v>3021127</v>
      </c>
      <c r="E84" s="64">
        <v>3031311</v>
      </c>
      <c r="F84" s="64"/>
      <c r="G84" s="64"/>
      <c r="H84" s="64"/>
      <c r="I84" s="100">
        <f t="shared" si="6"/>
        <v>1</v>
      </c>
      <c r="J84" s="100">
        <f t="shared" si="7"/>
        <v>1.5144563723507145E-2</v>
      </c>
      <c r="K84" s="97">
        <f t="shared" si="8"/>
        <v>45223</v>
      </c>
      <c r="L84" s="101">
        <f t="shared" si="10"/>
        <v>1</v>
      </c>
      <c r="M84" s="111">
        <f t="shared" si="9"/>
        <v>10184</v>
      </c>
      <c r="N84" s="43">
        <f t="shared" si="11"/>
        <v>0</v>
      </c>
      <c r="O84" s="18"/>
    </row>
    <row r="85" spans="1:15">
      <c r="C85" s="135"/>
      <c r="D85" s="134"/>
      <c r="E85" s="136"/>
      <c r="F85" s="140"/>
      <c r="G85" s="140"/>
      <c r="H85" s="140"/>
      <c r="L85" s="12"/>
    </row>
    <row r="86" spans="1:15">
      <c r="E86" s="11"/>
      <c r="F86" s="140"/>
    </row>
    <row r="87" spans="1:15">
      <c r="E87" s="140"/>
      <c r="F87" s="14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0" zoomScaleNormal="80" workbookViewId="0">
      <pane ySplit="2" topLeftCell="A3" activePane="bottomLeft" state="frozen"/>
      <selection pane="bottomLeft" activeCell="V15" sqref="V15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3" width="12" style="5" bestFit="1" customWidth="1"/>
    <col min="4" max="8" width="12" style="5" customWidth="1"/>
    <col min="9" max="9" width="17.85546875" style="5" customWidth="1"/>
    <col min="10" max="10" width="27.140625" style="5" customWidth="1"/>
    <col min="11" max="11" width="26.42578125" style="5" customWidth="1"/>
    <col min="12" max="12" width="20.42578125" style="5" customWidth="1"/>
    <col min="13" max="14" width="23.42578125" style="5" customWidth="1"/>
    <col min="15" max="16384" width="9.140625" style="5"/>
  </cols>
  <sheetData>
    <row r="1" spans="1:14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4" ht="39.950000000000003" customHeight="1">
      <c r="A2" s="95" t="s">
        <v>1</v>
      </c>
      <c r="B2" s="94" t="s">
        <v>90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92" t="s">
        <v>310</v>
      </c>
      <c r="J2" s="92" t="s">
        <v>326</v>
      </c>
      <c r="K2" s="92" t="s">
        <v>327</v>
      </c>
      <c r="L2" s="92" t="s">
        <v>313</v>
      </c>
      <c r="M2" s="96" t="s">
        <v>328</v>
      </c>
      <c r="N2" s="160" t="s">
        <v>329</v>
      </c>
    </row>
    <row r="3" spans="1:14">
      <c r="A3" s="37">
        <v>1</v>
      </c>
      <c r="B3" s="99" t="s">
        <v>2</v>
      </c>
      <c r="C3" s="98">
        <v>16711</v>
      </c>
      <c r="D3" s="98">
        <v>17342</v>
      </c>
      <c r="E3" s="98">
        <v>17216</v>
      </c>
      <c r="F3" s="98"/>
      <c r="G3" s="98"/>
      <c r="H3" s="98"/>
      <c r="I3" s="100">
        <f t="shared" ref="I3:I34" si="0">E3/$E$92</f>
        <v>9.1585623993560919E-3</v>
      </c>
      <c r="J3" s="100">
        <f t="shared" ref="J3:J66" si="1">(E3-C3)/C3</f>
        <v>3.0219615821913709E-2</v>
      </c>
      <c r="K3" s="97">
        <f t="shared" ref="K3:K66" si="2">E3-C3</f>
        <v>505</v>
      </c>
      <c r="L3" s="101">
        <f>K3/$K$92</f>
        <v>9.9233641186873653E-2</v>
      </c>
      <c r="M3" s="98">
        <f t="shared" ref="M3:M66" si="3">E3-D3</f>
        <v>-126</v>
      </c>
      <c r="N3" s="98">
        <f>H3-G3</f>
        <v>0</v>
      </c>
    </row>
    <row r="4" spans="1:14">
      <c r="A4" s="37">
        <v>2</v>
      </c>
      <c r="B4" s="99" t="s">
        <v>3</v>
      </c>
      <c r="C4" s="98">
        <v>3362</v>
      </c>
      <c r="D4" s="98">
        <v>3802</v>
      </c>
      <c r="E4" s="98">
        <v>3238</v>
      </c>
      <c r="F4" s="98"/>
      <c r="G4" s="98"/>
      <c r="H4" s="98"/>
      <c r="I4" s="100">
        <f t="shared" si="0"/>
        <v>1.7225502468119786E-3</v>
      </c>
      <c r="J4" s="100">
        <f t="shared" si="1"/>
        <v>-3.6882807852468766E-2</v>
      </c>
      <c r="K4" s="97">
        <f t="shared" si="2"/>
        <v>-124</v>
      </c>
      <c r="L4" s="101">
        <f t="shared" ref="L4:L67" si="4">K4/$K$92</f>
        <v>-2.4366280212222442E-2</v>
      </c>
      <c r="M4" s="98">
        <f t="shared" si="3"/>
        <v>-564</v>
      </c>
      <c r="N4" s="98">
        <f t="shared" ref="N4:N67" si="5">H4-G4</f>
        <v>0</v>
      </c>
    </row>
    <row r="5" spans="1:14">
      <c r="A5" s="37">
        <v>3</v>
      </c>
      <c r="B5" s="99" t="s">
        <v>4</v>
      </c>
      <c r="C5" s="98">
        <v>1166</v>
      </c>
      <c r="D5" s="98">
        <v>1177</v>
      </c>
      <c r="E5" s="98">
        <v>1175</v>
      </c>
      <c r="F5" s="98"/>
      <c r="G5" s="98"/>
      <c r="H5" s="98"/>
      <c r="I5" s="100">
        <f t="shared" si="0"/>
        <v>6.2507613959359939E-4</v>
      </c>
      <c r="J5" s="100">
        <f t="shared" si="1"/>
        <v>7.7186963979416811E-3</v>
      </c>
      <c r="K5" s="97">
        <f t="shared" si="2"/>
        <v>9</v>
      </c>
      <c r="L5" s="101">
        <f t="shared" si="4"/>
        <v>1.7685203379838867E-3</v>
      </c>
      <c r="M5" s="98">
        <f t="shared" si="3"/>
        <v>-2</v>
      </c>
      <c r="N5" s="98">
        <f t="shared" si="5"/>
        <v>0</v>
      </c>
    </row>
    <row r="6" spans="1:14">
      <c r="A6" s="37">
        <v>5</v>
      </c>
      <c r="B6" s="99" t="s">
        <v>5</v>
      </c>
      <c r="C6" s="98">
        <v>436</v>
      </c>
      <c r="D6" s="98">
        <v>446</v>
      </c>
      <c r="E6" s="98">
        <v>444</v>
      </c>
      <c r="F6" s="98"/>
      <c r="G6" s="98"/>
      <c r="H6" s="98"/>
      <c r="I6" s="100">
        <f t="shared" si="0"/>
        <v>2.3619898381238992E-4</v>
      </c>
      <c r="J6" s="100">
        <f t="shared" si="1"/>
        <v>1.834862385321101E-2</v>
      </c>
      <c r="K6" s="97">
        <f t="shared" si="2"/>
        <v>8</v>
      </c>
      <c r="L6" s="101">
        <f t="shared" si="4"/>
        <v>1.5720180782078995E-3</v>
      </c>
      <c r="M6" s="98">
        <f t="shared" si="3"/>
        <v>-2</v>
      </c>
      <c r="N6" s="98">
        <f t="shared" si="5"/>
        <v>0</v>
      </c>
    </row>
    <row r="7" spans="1:14" ht="15.75" customHeight="1">
      <c r="A7" s="37">
        <v>6</v>
      </c>
      <c r="B7" s="99" t="s">
        <v>6</v>
      </c>
      <c r="C7" s="98">
        <v>30</v>
      </c>
      <c r="D7" s="98">
        <v>31</v>
      </c>
      <c r="E7" s="98">
        <v>31</v>
      </c>
      <c r="F7" s="98"/>
      <c r="G7" s="98"/>
      <c r="H7" s="98"/>
      <c r="I7" s="100">
        <f t="shared" si="0"/>
        <v>1.6491370491405603E-5</v>
      </c>
      <c r="J7" s="100">
        <f t="shared" si="1"/>
        <v>3.3333333333333333E-2</v>
      </c>
      <c r="K7" s="97">
        <f t="shared" si="2"/>
        <v>1</v>
      </c>
      <c r="L7" s="101">
        <f t="shared" si="4"/>
        <v>1.9650225977598743E-4</v>
      </c>
      <c r="M7" s="98">
        <f t="shared" si="3"/>
        <v>0</v>
      </c>
      <c r="N7" s="98">
        <f t="shared" si="5"/>
        <v>0</v>
      </c>
    </row>
    <row r="8" spans="1:14">
      <c r="A8" s="37">
        <v>7</v>
      </c>
      <c r="B8" s="99" t="s">
        <v>7</v>
      </c>
      <c r="C8" s="98">
        <v>779</v>
      </c>
      <c r="D8" s="98">
        <v>780</v>
      </c>
      <c r="E8" s="98">
        <v>775</v>
      </c>
      <c r="F8" s="98"/>
      <c r="G8" s="98"/>
      <c r="H8" s="98"/>
      <c r="I8" s="100">
        <f t="shared" si="0"/>
        <v>4.1228426228514007E-4</v>
      </c>
      <c r="J8" s="100">
        <f t="shared" si="1"/>
        <v>-5.1347881899871627E-3</v>
      </c>
      <c r="K8" s="97">
        <f t="shared" si="2"/>
        <v>-4</v>
      </c>
      <c r="L8" s="101">
        <f t="shared" si="4"/>
        <v>-7.8600903910394974E-4</v>
      </c>
      <c r="M8" s="98">
        <f t="shared" si="3"/>
        <v>-5</v>
      </c>
      <c r="N8" s="98">
        <f t="shared" si="5"/>
        <v>0</v>
      </c>
    </row>
    <row r="9" spans="1:14">
      <c r="A9" s="37">
        <v>8</v>
      </c>
      <c r="B9" s="99" t="s">
        <v>299</v>
      </c>
      <c r="C9" s="98">
        <v>5004</v>
      </c>
      <c r="D9" s="98">
        <v>4980</v>
      </c>
      <c r="E9" s="98">
        <v>4958</v>
      </c>
      <c r="F9" s="98"/>
      <c r="G9" s="98"/>
      <c r="H9" s="98"/>
      <c r="I9" s="100">
        <f t="shared" si="0"/>
        <v>2.6375553192383538E-3</v>
      </c>
      <c r="J9" s="100">
        <f t="shared" si="1"/>
        <v>-9.1926458832933648E-3</v>
      </c>
      <c r="K9" s="97">
        <f t="shared" si="2"/>
        <v>-46</v>
      </c>
      <c r="L9" s="101">
        <f t="shared" si="4"/>
        <v>-9.039103949695421E-3</v>
      </c>
      <c r="M9" s="98">
        <f t="shared" si="3"/>
        <v>-22</v>
      </c>
      <c r="N9" s="98">
        <f t="shared" si="5"/>
        <v>0</v>
      </c>
    </row>
    <row r="10" spans="1:14">
      <c r="A10" s="37">
        <v>9</v>
      </c>
      <c r="B10" s="99" t="s">
        <v>8</v>
      </c>
      <c r="C10" s="98">
        <v>560</v>
      </c>
      <c r="D10" s="98">
        <v>629</v>
      </c>
      <c r="E10" s="98">
        <v>613</v>
      </c>
      <c r="F10" s="98"/>
      <c r="G10" s="98"/>
      <c r="H10" s="98"/>
      <c r="I10" s="100">
        <f t="shared" si="0"/>
        <v>3.2610355197521402E-4</v>
      </c>
      <c r="J10" s="100">
        <f t="shared" si="1"/>
        <v>9.464285714285714E-2</v>
      </c>
      <c r="K10" s="97">
        <f t="shared" si="2"/>
        <v>53</v>
      </c>
      <c r="L10" s="101">
        <f t="shared" si="4"/>
        <v>1.0414619768127334E-2</v>
      </c>
      <c r="M10" s="98">
        <f t="shared" si="3"/>
        <v>-16</v>
      </c>
      <c r="N10" s="98">
        <f t="shared" si="5"/>
        <v>0</v>
      </c>
    </row>
    <row r="11" spans="1:14">
      <c r="A11" s="102">
        <v>10</v>
      </c>
      <c r="B11" s="99" t="s">
        <v>9</v>
      </c>
      <c r="C11" s="97">
        <v>42846</v>
      </c>
      <c r="D11" s="97">
        <v>43283</v>
      </c>
      <c r="E11" s="98">
        <v>43427</v>
      </c>
      <c r="F11" s="98"/>
      <c r="G11" s="98"/>
      <c r="H11" s="98"/>
      <c r="I11" s="100">
        <f t="shared" si="0"/>
        <v>2.3102282139686164E-2</v>
      </c>
      <c r="J11" s="100">
        <f t="shared" si="1"/>
        <v>1.3560192316669E-2</v>
      </c>
      <c r="K11" s="97">
        <f t="shared" si="2"/>
        <v>581</v>
      </c>
      <c r="L11" s="101">
        <f t="shared" si="4"/>
        <v>0.11416781292984869</v>
      </c>
      <c r="M11" s="98">
        <f t="shared" si="3"/>
        <v>144</v>
      </c>
      <c r="N11" s="98">
        <f t="shared" si="5"/>
        <v>0</v>
      </c>
    </row>
    <row r="12" spans="1:14">
      <c r="A12" s="102">
        <v>11</v>
      </c>
      <c r="B12" s="99" t="s">
        <v>10</v>
      </c>
      <c r="C12" s="97">
        <v>665</v>
      </c>
      <c r="D12" s="97">
        <v>671</v>
      </c>
      <c r="E12" s="98">
        <v>669</v>
      </c>
      <c r="F12" s="98"/>
      <c r="G12" s="98"/>
      <c r="H12" s="98"/>
      <c r="I12" s="100">
        <f t="shared" si="0"/>
        <v>3.5589441479839831E-4</v>
      </c>
      <c r="J12" s="100">
        <f t="shared" si="1"/>
        <v>6.0150375939849628E-3</v>
      </c>
      <c r="K12" s="97">
        <f t="shared" si="2"/>
        <v>4</v>
      </c>
      <c r="L12" s="101">
        <f t="shared" si="4"/>
        <v>7.8600903910394974E-4</v>
      </c>
      <c r="M12" s="98">
        <f t="shared" si="3"/>
        <v>-2</v>
      </c>
      <c r="N12" s="98">
        <f t="shared" si="5"/>
        <v>0</v>
      </c>
    </row>
    <row r="13" spans="1:14">
      <c r="A13" s="102">
        <v>12</v>
      </c>
      <c r="B13" s="99" t="s">
        <v>11</v>
      </c>
      <c r="C13" s="97">
        <v>63</v>
      </c>
      <c r="D13" s="97">
        <v>68</v>
      </c>
      <c r="E13" s="98">
        <v>70</v>
      </c>
      <c r="F13" s="98"/>
      <c r="G13" s="98"/>
      <c r="H13" s="98"/>
      <c r="I13" s="100">
        <f t="shared" si="0"/>
        <v>3.7238578528980389E-5</v>
      </c>
      <c r="J13" s="100">
        <f t="shared" si="1"/>
        <v>0.1111111111111111</v>
      </c>
      <c r="K13" s="97">
        <f t="shared" si="2"/>
        <v>7</v>
      </c>
      <c r="L13" s="101">
        <f t="shared" si="4"/>
        <v>1.375515818431912E-3</v>
      </c>
      <c r="M13" s="98">
        <f t="shared" si="3"/>
        <v>2</v>
      </c>
      <c r="N13" s="98">
        <f t="shared" si="5"/>
        <v>0</v>
      </c>
    </row>
    <row r="14" spans="1:14">
      <c r="A14" s="102">
        <v>13</v>
      </c>
      <c r="B14" s="99" t="s">
        <v>12</v>
      </c>
      <c r="C14" s="97">
        <v>16843</v>
      </c>
      <c r="D14" s="97">
        <v>16879</v>
      </c>
      <c r="E14" s="98">
        <v>16904</v>
      </c>
      <c r="F14" s="98"/>
      <c r="G14" s="98"/>
      <c r="H14" s="98"/>
      <c r="I14" s="100">
        <f t="shared" si="0"/>
        <v>8.9925847350554935E-3</v>
      </c>
      <c r="J14" s="100">
        <f t="shared" si="1"/>
        <v>3.6216825981119755E-3</v>
      </c>
      <c r="K14" s="97">
        <f t="shared" si="2"/>
        <v>61</v>
      </c>
      <c r="L14" s="101">
        <f t="shared" si="4"/>
        <v>1.1986637846335232E-2</v>
      </c>
      <c r="M14" s="98">
        <f t="shared" si="3"/>
        <v>25</v>
      </c>
      <c r="N14" s="98">
        <f t="shared" si="5"/>
        <v>0</v>
      </c>
    </row>
    <row r="15" spans="1:14">
      <c r="A15" s="102">
        <v>14</v>
      </c>
      <c r="B15" s="99" t="s">
        <v>13</v>
      </c>
      <c r="C15" s="97">
        <v>33071</v>
      </c>
      <c r="D15" s="97">
        <v>33464</v>
      </c>
      <c r="E15" s="98">
        <v>33491</v>
      </c>
      <c r="F15" s="98"/>
      <c r="G15" s="98"/>
      <c r="H15" s="98"/>
      <c r="I15" s="100">
        <f t="shared" si="0"/>
        <v>1.7816531907344033E-2</v>
      </c>
      <c r="J15" s="100">
        <f t="shared" si="1"/>
        <v>1.2699948595446162E-2</v>
      </c>
      <c r="K15" s="97">
        <f t="shared" si="2"/>
        <v>420</v>
      </c>
      <c r="L15" s="101">
        <f t="shared" si="4"/>
        <v>8.2530949105914714E-2</v>
      </c>
      <c r="M15" s="98">
        <f t="shared" si="3"/>
        <v>27</v>
      </c>
      <c r="N15" s="98">
        <f t="shared" si="5"/>
        <v>0</v>
      </c>
    </row>
    <row r="16" spans="1:14">
      <c r="A16" s="102">
        <v>15</v>
      </c>
      <c r="B16" s="99" t="s">
        <v>14</v>
      </c>
      <c r="C16" s="97">
        <v>6451</v>
      </c>
      <c r="D16" s="97">
        <v>6348</v>
      </c>
      <c r="E16" s="98">
        <v>6344</v>
      </c>
      <c r="F16" s="98"/>
      <c r="G16" s="98"/>
      <c r="H16" s="98"/>
      <c r="I16" s="100">
        <f t="shared" si="0"/>
        <v>3.374879174112166E-3</v>
      </c>
      <c r="J16" s="100">
        <f t="shared" si="1"/>
        <v>-1.6586575724693846E-2</v>
      </c>
      <c r="K16" s="97">
        <f t="shared" si="2"/>
        <v>-107</v>
      </c>
      <c r="L16" s="101">
        <f t="shared" si="4"/>
        <v>-2.1025741796030655E-2</v>
      </c>
      <c r="M16" s="98">
        <f t="shared" si="3"/>
        <v>-4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10618</v>
      </c>
      <c r="D17" s="97">
        <v>10492</v>
      </c>
      <c r="E17" s="98">
        <v>10454</v>
      </c>
      <c r="F17" s="98"/>
      <c r="G17" s="98"/>
      <c r="H17" s="98"/>
      <c r="I17" s="100">
        <f t="shared" si="0"/>
        <v>5.5613157134565862E-3</v>
      </c>
      <c r="J17" s="100">
        <f t="shared" si="1"/>
        <v>-1.544546995667734E-2</v>
      </c>
      <c r="K17" s="97">
        <f t="shared" si="2"/>
        <v>-164</v>
      </c>
      <c r="L17" s="101">
        <f t="shared" si="4"/>
        <v>-3.2226370603261938E-2</v>
      </c>
      <c r="M17" s="98">
        <f t="shared" si="3"/>
        <v>-38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2570</v>
      </c>
      <c r="D18" s="97">
        <v>2669</v>
      </c>
      <c r="E18" s="98">
        <v>2690</v>
      </c>
      <c r="F18" s="98"/>
      <c r="G18" s="98"/>
      <c r="H18" s="98"/>
      <c r="I18" s="100">
        <f t="shared" si="0"/>
        <v>1.4310253748993894E-3</v>
      </c>
      <c r="J18" s="100">
        <f t="shared" si="1"/>
        <v>4.6692607003891051E-2</v>
      </c>
      <c r="K18" s="97">
        <f t="shared" si="2"/>
        <v>120</v>
      </c>
      <c r="L18" s="101">
        <f t="shared" si="4"/>
        <v>2.3580271173118492E-2</v>
      </c>
      <c r="M18" s="98">
        <f t="shared" si="3"/>
        <v>21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7825</v>
      </c>
      <c r="D19" s="97">
        <v>7574</v>
      </c>
      <c r="E19" s="98">
        <v>7589</v>
      </c>
      <c r="F19" s="98"/>
      <c r="G19" s="98"/>
      <c r="H19" s="98"/>
      <c r="I19" s="100">
        <f t="shared" si="0"/>
        <v>4.0371938922347458E-3</v>
      </c>
      <c r="J19" s="100">
        <f t="shared" si="1"/>
        <v>-3.0159744408945689E-2</v>
      </c>
      <c r="K19" s="97">
        <f t="shared" si="2"/>
        <v>-236</v>
      </c>
      <c r="L19" s="101">
        <f t="shared" si="4"/>
        <v>-4.637453330713303E-2</v>
      </c>
      <c r="M19" s="98">
        <f t="shared" si="3"/>
        <v>15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272</v>
      </c>
      <c r="D20" s="97">
        <v>259</v>
      </c>
      <c r="E20" s="98">
        <v>260</v>
      </c>
      <c r="F20" s="98"/>
      <c r="G20" s="98"/>
      <c r="H20" s="98"/>
      <c r="I20" s="100">
        <f t="shared" si="0"/>
        <v>1.383147202504986E-4</v>
      </c>
      <c r="J20" s="100">
        <f t="shared" si="1"/>
        <v>-4.4117647058823532E-2</v>
      </c>
      <c r="K20" s="97">
        <f t="shared" si="2"/>
        <v>-12</v>
      </c>
      <c r="L20" s="101">
        <f t="shared" si="4"/>
        <v>-2.358027117311849E-3</v>
      </c>
      <c r="M20" s="98">
        <f t="shared" si="3"/>
        <v>1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4611</v>
      </c>
      <c r="D21" s="97">
        <v>4747</v>
      </c>
      <c r="E21" s="98">
        <v>4768</v>
      </c>
      <c r="F21" s="98"/>
      <c r="G21" s="98"/>
      <c r="H21" s="98"/>
      <c r="I21" s="100">
        <f t="shared" si="0"/>
        <v>2.5364791775168358E-3</v>
      </c>
      <c r="J21" s="100">
        <f t="shared" si="1"/>
        <v>3.404901322923444E-2</v>
      </c>
      <c r="K21" s="97">
        <f t="shared" si="2"/>
        <v>157</v>
      </c>
      <c r="L21" s="101">
        <f t="shared" si="4"/>
        <v>3.0850854784830024E-2</v>
      </c>
      <c r="M21" s="98">
        <f t="shared" si="3"/>
        <v>21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390</v>
      </c>
      <c r="D22" s="97">
        <v>446</v>
      </c>
      <c r="E22" s="98">
        <v>447</v>
      </c>
      <c r="F22" s="98"/>
      <c r="G22" s="98"/>
      <c r="H22" s="98"/>
      <c r="I22" s="100">
        <f t="shared" si="0"/>
        <v>2.3779492289220335E-4</v>
      </c>
      <c r="J22" s="100">
        <f t="shared" si="1"/>
        <v>0.14615384615384616</v>
      </c>
      <c r="K22" s="97">
        <f t="shared" si="2"/>
        <v>57</v>
      </c>
      <c r="L22" s="101">
        <f t="shared" si="4"/>
        <v>1.1200628807231282E-2</v>
      </c>
      <c r="M22" s="98">
        <f t="shared" si="3"/>
        <v>1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13332</v>
      </c>
      <c r="D23" s="97">
        <v>13418</v>
      </c>
      <c r="E23" s="98">
        <v>13500</v>
      </c>
      <c r="F23" s="98"/>
      <c r="G23" s="98"/>
      <c r="H23" s="98"/>
      <c r="I23" s="100">
        <f t="shared" si="0"/>
        <v>7.1817258591605039E-3</v>
      </c>
      <c r="J23" s="100">
        <f t="shared" si="1"/>
        <v>1.2601260126012601E-2</v>
      </c>
      <c r="K23" s="97">
        <f t="shared" si="2"/>
        <v>168</v>
      </c>
      <c r="L23" s="101">
        <f t="shared" si="4"/>
        <v>3.3012379642365884E-2</v>
      </c>
      <c r="M23" s="98">
        <f t="shared" si="3"/>
        <v>82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14160</v>
      </c>
      <c r="D24" s="97">
        <v>14147</v>
      </c>
      <c r="E24" s="98">
        <v>14072</v>
      </c>
      <c r="F24" s="98"/>
      <c r="G24" s="98"/>
      <c r="H24" s="98"/>
      <c r="I24" s="100">
        <f t="shared" si="0"/>
        <v>7.4860182437116009E-3</v>
      </c>
      <c r="J24" s="100">
        <f t="shared" si="1"/>
        <v>-6.2146892655367235E-3</v>
      </c>
      <c r="K24" s="97">
        <f t="shared" si="2"/>
        <v>-88</v>
      </c>
      <c r="L24" s="101">
        <f t="shared" si="4"/>
        <v>-1.7292198860286892E-2</v>
      </c>
      <c r="M24" s="98">
        <f t="shared" si="3"/>
        <v>-75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6854</v>
      </c>
      <c r="D25" s="97">
        <v>6676</v>
      </c>
      <c r="E25" s="98">
        <v>6658</v>
      </c>
      <c r="F25" s="98"/>
      <c r="G25" s="98"/>
      <c r="H25" s="98"/>
      <c r="I25" s="100">
        <f t="shared" si="0"/>
        <v>3.5419207977993063E-3</v>
      </c>
      <c r="J25" s="100">
        <f t="shared" si="1"/>
        <v>-2.859644003501605E-2</v>
      </c>
      <c r="K25" s="97">
        <f t="shared" si="2"/>
        <v>-196</v>
      </c>
      <c r="L25" s="101">
        <f t="shared" si="4"/>
        <v>-3.8514442916093537E-2</v>
      </c>
      <c r="M25" s="98">
        <f t="shared" si="3"/>
        <v>-18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35657</v>
      </c>
      <c r="D26" s="97">
        <v>35516</v>
      </c>
      <c r="E26" s="98">
        <v>35565</v>
      </c>
      <c r="F26" s="98"/>
      <c r="G26" s="98"/>
      <c r="H26" s="98"/>
      <c r="I26" s="100">
        <f t="shared" si="0"/>
        <v>1.8919857791188394E-2</v>
      </c>
      <c r="J26" s="100">
        <f t="shared" si="1"/>
        <v>-2.5801385422217237E-3</v>
      </c>
      <c r="K26" s="97">
        <f t="shared" si="2"/>
        <v>-92</v>
      </c>
      <c r="L26" s="101">
        <f t="shared" si="4"/>
        <v>-1.8078207899390842E-2</v>
      </c>
      <c r="M26" s="98">
        <f t="shared" si="3"/>
        <v>49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1705</v>
      </c>
      <c r="D27" s="97">
        <v>1793</v>
      </c>
      <c r="E27" s="98">
        <v>1824</v>
      </c>
      <c r="F27" s="98"/>
      <c r="G27" s="98"/>
      <c r="H27" s="98"/>
      <c r="I27" s="100">
        <f t="shared" si="0"/>
        <v>9.7033096052657477E-4</v>
      </c>
      <c r="J27" s="100">
        <f t="shared" si="1"/>
        <v>6.9794721407624633E-2</v>
      </c>
      <c r="K27" s="97">
        <f t="shared" si="2"/>
        <v>119</v>
      </c>
      <c r="L27" s="101">
        <f t="shared" si="4"/>
        <v>2.3383768913342505E-2</v>
      </c>
      <c r="M27" s="98">
        <f t="shared" si="3"/>
        <v>31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6100</v>
      </c>
      <c r="D28" s="97">
        <v>6316</v>
      </c>
      <c r="E28" s="98">
        <v>6319</v>
      </c>
      <c r="F28" s="98"/>
      <c r="G28" s="98"/>
      <c r="H28" s="98"/>
      <c r="I28" s="100">
        <f t="shared" si="0"/>
        <v>3.3615796817803869E-3</v>
      </c>
      <c r="J28" s="100">
        <f t="shared" si="1"/>
        <v>3.5901639344262298E-2</v>
      </c>
      <c r="K28" s="97">
        <f t="shared" si="2"/>
        <v>219</v>
      </c>
      <c r="L28" s="101">
        <f t="shared" si="4"/>
        <v>4.3033994890941243E-2</v>
      </c>
      <c r="M28" s="98">
        <f t="shared" si="3"/>
        <v>3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11313</v>
      </c>
      <c r="D29" s="97">
        <v>11821</v>
      </c>
      <c r="E29" s="98">
        <v>11831</v>
      </c>
      <c r="F29" s="98"/>
      <c r="G29" s="98"/>
      <c r="H29" s="98"/>
      <c r="I29" s="100">
        <f t="shared" si="0"/>
        <v>6.2938517510909573E-3</v>
      </c>
      <c r="J29" s="100">
        <f t="shared" si="1"/>
        <v>4.5788031468222398E-2</v>
      </c>
      <c r="K29" s="97">
        <f t="shared" si="2"/>
        <v>518</v>
      </c>
      <c r="L29" s="101">
        <f t="shared" si="4"/>
        <v>0.10178817056396149</v>
      </c>
      <c r="M29" s="98">
        <f t="shared" si="3"/>
        <v>10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3752</v>
      </c>
      <c r="D30" s="97">
        <v>3817</v>
      </c>
      <c r="E30" s="98">
        <v>3823</v>
      </c>
      <c r="F30" s="98"/>
      <c r="G30" s="98"/>
      <c r="H30" s="98"/>
      <c r="I30" s="100">
        <f t="shared" si="0"/>
        <v>2.0337583673756005E-3</v>
      </c>
      <c r="J30" s="100">
        <f t="shared" si="1"/>
        <v>1.8923240938166313E-2</v>
      </c>
      <c r="K30" s="97">
        <f t="shared" si="2"/>
        <v>71</v>
      </c>
      <c r="L30" s="101">
        <f t="shared" si="4"/>
        <v>1.3951660444095107E-2</v>
      </c>
      <c r="M30" s="98">
        <f t="shared" si="3"/>
        <v>6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1079</v>
      </c>
      <c r="D31" s="97">
        <v>1150</v>
      </c>
      <c r="E31" s="98">
        <v>1167</v>
      </c>
      <c r="F31" s="98"/>
      <c r="G31" s="98"/>
      <c r="H31" s="98"/>
      <c r="I31" s="100">
        <f t="shared" si="0"/>
        <v>6.2082030204743026E-4</v>
      </c>
      <c r="J31" s="100">
        <f t="shared" si="1"/>
        <v>8.155699721964782E-2</v>
      </c>
      <c r="K31" s="97">
        <f t="shared" si="2"/>
        <v>88</v>
      </c>
      <c r="L31" s="101">
        <f t="shared" si="4"/>
        <v>1.7292198860286892E-2</v>
      </c>
      <c r="M31" s="98">
        <f t="shared" si="3"/>
        <v>17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22207</v>
      </c>
      <c r="D32" s="97">
        <v>21968</v>
      </c>
      <c r="E32" s="98">
        <v>22029</v>
      </c>
      <c r="F32" s="98"/>
      <c r="G32" s="98"/>
      <c r="H32" s="98"/>
      <c r="I32" s="100">
        <f t="shared" si="0"/>
        <v>1.1718980663070129E-2</v>
      </c>
      <c r="J32" s="100">
        <f t="shared" si="1"/>
        <v>-8.0154906110685813E-3</v>
      </c>
      <c r="K32" s="97">
        <f t="shared" si="2"/>
        <v>-178</v>
      </c>
      <c r="L32" s="101">
        <f t="shared" si="4"/>
        <v>-3.4977402240125764E-2</v>
      </c>
      <c r="M32" s="98">
        <f t="shared" si="3"/>
        <v>61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6656</v>
      </c>
      <c r="D33" s="97">
        <v>6898</v>
      </c>
      <c r="E33" s="98">
        <v>6938</v>
      </c>
      <c r="F33" s="98"/>
      <c r="G33" s="98"/>
      <c r="H33" s="98"/>
      <c r="I33" s="100">
        <f t="shared" si="0"/>
        <v>3.6908751119152281E-3</v>
      </c>
      <c r="J33" s="100">
        <f t="shared" si="1"/>
        <v>4.2367788461538464E-2</v>
      </c>
      <c r="K33" s="97">
        <f t="shared" si="2"/>
        <v>282</v>
      </c>
      <c r="L33" s="101">
        <f t="shared" si="4"/>
        <v>5.5413637256828456E-2</v>
      </c>
      <c r="M33" s="98">
        <f t="shared" si="3"/>
        <v>40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19488</v>
      </c>
      <c r="D34" s="97">
        <v>19014</v>
      </c>
      <c r="E34" s="98">
        <v>19037</v>
      </c>
      <c r="F34" s="98"/>
      <c r="G34" s="98"/>
      <c r="H34" s="98"/>
      <c r="I34" s="100">
        <f t="shared" si="0"/>
        <v>1.0127297420802853E-2</v>
      </c>
      <c r="J34" s="100">
        <f t="shared" si="1"/>
        <v>-2.3142446633825944E-2</v>
      </c>
      <c r="K34" s="97">
        <f t="shared" si="2"/>
        <v>-451</v>
      </c>
      <c r="L34" s="101">
        <f t="shared" si="4"/>
        <v>-8.8622519158970334E-2</v>
      </c>
      <c r="M34" s="98">
        <f t="shared" si="3"/>
        <v>23</v>
      </c>
      <c r="N34" s="98">
        <f t="shared" si="5"/>
        <v>0</v>
      </c>
    </row>
    <row r="35" spans="1:14">
      <c r="A35" s="102">
        <v>35</v>
      </c>
      <c r="B35" s="99" t="s">
        <v>33</v>
      </c>
      <c r="C35" s="98">
        <v>15411</v>
      </c>
      <c r="D35" s="98">
        <v>13441</v>
      </c>
      <c r="E35" s="98">
        <v>13417</v>
      </c>
      <c r="F35" s="98"/>
      <c r="G35" s="98"/>
      <c r="H35" s="98"/>
      <c r="I35" s="100">
        <f t="shared" ref="I35:I66" si="6">E35/$E$92</f>
        <v>7.1375715446189989E-3</v>
      </c>
      <c r="J35" s="100">
        <f t="shared" si="1"/>
        <v>-0.12938809940951268</v>
      </c>
      <c r="K35" s="97">
        <f t="shared" si="2"/>
        <v>-1994</v>
      </c>
      <c r="L35" s="101">
        <f t="shared" si="4"/>
        <v>-0.39182550599331895</v>
      </c>
      <c r="M35" s="98">
        <f t="shared" si="3"/>
        <v>-24</v>
      </c>
      <c r="N35" s="98">
        <f t="shared" si="5"/>
        <v>0</v>
      </c>
    </row>
    <row r="36" spans="1:14">
      <c r="A36" s="102">
        <v>36</v>
      </c>
      <c r="B36" s="99" t="s">
        <v>34</v>
      </c>
      <c r="C36" s="98">
        <v>827</v>
      </c>
      <c r="D36" s="98">
        <v>831</v>
      </c>
      <c r="E36" s="98">
        <v>776</v>
      </c>
      <c r="F36" s="98"/>
      <c r="G36" s="98"/>
      <c r="H36" s="98"/>
      <c r="I36" s="100">
        <f t="shared" si="6"/>
        <v>4.128162419784112E-4</v>
      </c>
      <c r="J36" s="100">
        <f t="shared" si="1"/>
        <v>-6.1668681983071343E-2</v>
      </c>
      <c r="K36" s="97">
        <f t="shared" si="2"/>
        <v>-51</v>
      </c>
      <c r="L36" s="101">
        <f t="shared" si="4"/>
        <v>-1.0021615248575359E-2</v>
      </c>
      <c r="M36" s="98">
        <f t="shared" si="3"/>
        <v>-55</v>
      </c>
      <c r="N36" s="98">
        <f t="shared" si="5"/>
        <v>0</v>
      </c>
    </row>
    <row r="37" spans="1:14">
      <c r="A37" s="102">
        <v>37</v>
      </c>
      <c r="B37" s="99" t="s">
        <v>35</v>
      </c>
      <c r="C37" s="98">
        <v>522</v>
      </c>
      <c r="D37" s="98">
        <v>574</v>
      </c>
      <c r="E37" s="98">
        <v>556</v>
      </c>
      <c r="F37" s="98"/>
      <c r="G37" s="98"/>
      <c r="H37" s="98"/>
      <c r="I37" s="100">
        <f t="shared" si="6"/>
        <v>2.9578070945875855E-4</v>
      </c>
      <c r="J37" s="100">
        <f t="shared" si="1"/>
        <v>6.5134099616858232E-2</v>
      </c>
      <c r="K37" s="97">
        <f t="shared" si="2"/>
        <v>34</v>
      </c>
      <c r="L37" s="101">
        <f t="shared" si="4"/>
        <v>6.681076832383572E-3</v>
      </c>
      <c r="M37" s="98">
        <f t="shared" si="3"/>
        <v>-18</v>
      </c>
      <c r="N37" s="98">
        <f t="shared" si="5"/>
        <v>0</v>
      </c>
    </row>
    <row r="38" spans="1:14">
      <c r="A38" s="102">
        <v>38</v>
      </c>
      <c r="B38" s="99" t="s">
        <v>36</v>
      </c>
      <c r="C38" s="98">
        <v>3535</v>
      </c>
      <c r="D38" s="98">
        <v>3741</v>
      </c>
      <c r="E38" s="98">
        <v>3742</v>
      </c>
      <c r="F38" s="98"/>
      <c r="G38" s="98"/>
      <c r="H38" s="98"/>
      <c r="I38" s="100">
        <f t="shared" si="6"/>
        <v>1.9906680122206374E-3</v>
      </c>
      <c r="J38" s="100">
        <f t="shared" si="1"/>
        <v>5.8557284299858556E-2</v>
      </c>
      <c r="K38" s="97">
        <f t="shared" si="2"/>
        <v>207</v>
      </c>
      <c r="L38" s="101">
        <f t="shared" si="4"/>
        <v>4.0675967773629397E-2</v>
      </c>
      <c r="M38" s="98">
        <f t="shared" si="3"/>
        <v>1</v>
      </c>
      <c r="N38" s="98">
        <f t="shared" si="5"/>
        <v>0</v>
      </c>
    </row>
    <row r="39" spans="1:14">
      <c r="A39" s="102">
        <v>39</v>
      </c>
      <c r="B39" s="99" t="s">
        <v>37</v>
      </c>
      <c r="C39" s="98">
        <v>107</v>
      </c>
      <c r="D39" s="98">
        <v>117</v>
      </c>
      <c r="E39" s="98">
        <v>111</v>
      </c>
      <c r="F39" s="98"/>
      <c r="G39" s="98"/>
      <c r="H39" s="98"/>
      <c r="I39" s="100">
        <f t="shared" si="6"/>
        <v>5.9049745953097479E-5</v>
      </c>
      <c r="J39" s="100">
        <f t="shared" si="1"/>
        <v>3.7383177570093455E-2</v>
      </c>
      <c r="K39" s="97">
        <f t="shared" si="2"/>
        <v>4</v>
      </c>
      <c r="L39" s="101">
        <f t="shared" si="4"/>
        <v>7.8600903910394974E-4</v>
      </c>
      <c r="M39" s="98">
        <f t="shared" si="3"/>
        <v>-6</v>
      </c>
      <c r="N39" s="98">
        <f t="shared" si="5"/>
        <v>0</v>
      </c>
    </row>
    <row r="40" spans="1:14">
      <c r="A40" s="102">
        <v>41</v>
      </c>
      <c r="B40" s="99" t="s">
        <v>38</v>
      </c>
      <c r="C40" s="98">
        <v>142241</v>
      </c>
      <c r="D40" s="98">
        <v>119724</v>
      </c>
      <c r="E40" s="98">
        <v>115739</v>
      </c>
      <c r="F40" s="98"/>
      <c r="G40" s="98"/>
      <c r="H40" s="98"/>
      <c r="I40" s="100">
        <f t="shared" si="6"/>
        <v>6.1570797719509449E-2</v>
      </c>
      <c r="J40" s="100">
        <f t="shared" si="1"/>
        <v>-0.18631758775599158</v>
      </c>
      <c r="K40" s="97">
        <f t="shared" si="2"/>
        <v>-26502</v>
      </c>
      <c r="L40" s="101">
        <f t="shared" si="4"/>
        <v>-5.2077028885832188</v>
      </c>
      <c r="M40" s="98">
        <f t="shared" si="3"/>
        <v>-3985</v>
      </c>
      <c r="N40" s="98">
        <f t="shared" si="5"/>
        <v>0</v>
      </c>
    </row>
    <row r="41" spans="1:14">
      <c r="A41" s="102">
        <v>42</v>
      </c>
      <c r="B41" s="99" t="s">
        <v>39</v>
      </c>
      <c r="C41" s="98">
        <v>14684</v>
      </c>
      <c r="D41" s="98">
        <v>14496</v>
      </c>
      <c r="E41" s="98">
        <v>13445</v>
      </c>
      <c r="F41" s="98"/>
      <c r="G41" s="98"/>
      <c r="H41" s="98"/>
      <c r="I41" s="100">
        <f t="shared" si="6"/>
        <v>7.1524669760305911E-3</v>
      </c>
      <c r="J41" s="100">
        <f t="shared" si="1"/>
        <v>-8.4377553800054475E-2</v>
      </c>
      <c r="K41" s="97">
        <f t="shared" si="2"/>
        <v>-1239</v>
      </c>
      <c r="L41" s="101">
        <f t="shared" si="4"/>
        <v>-0.24346629986244842</v>
      </c>
      <c r="M41" s="98">
        <f t="shared" si="3"/>
        <v>-1051</v>
      </c>
      <c r="N41" s="98">
        <f t="shared" si="5"/>
        <v>0</v>
      </c>
    </row>
    <row r="42" spans="1:14">
      <c r="A42" s="102">
        <v>43</v>
      </c>
      <c r="B42" s="99" t="s">
        <v>40</v>
      </c>
      <c r="C42" s="98">
        <v>57219</v>
      </c>
      <c r="D42" s="98">
        <v>57086</v>
      </c>
      <c r="E42" s="98">
        <v>56464</v>
      </c>
      <c r="F42" s="98"/>
      <c r="G42" s="98"/>
      <c r="H42" s="98"/>
      <c r="I42" s="100">
        <f t="shared" si="6"/>
        <v>3.0037701400862125E-2</v>
      </c>
      <c r="J42" s="100">
        <f t="shared" si="1"/>
        <v>-1.3194917772068718E-2</v>
      </c>
      <c r="K42" s="97">
        <f t="shared" si="2"/>
        <v>-755</v>
      </c>
      <c r="L42" s="101">
        <f t="shared" si="4"/>
        <v>-0.1483592061308705</v>
      </c>
      <c r="M42" s="98">
        <f t="shared" si="3"/>
        <v>-622</v>
      </c>
      <c r="N42" s="98">
        <f t="shared" si="5"/>
        <v>0</v>
      </c>
    </row>
    <row r="43" spans="1:14">
      <c r="A43" s="102">
        <v>45</v>
      </c>
      <c r="B43" s="99" t="s">
        <v>41</v>
      </c>
      <c r="C43" s="98">
        <v>53671</v>
      </c>
      <c r="D43" s="98">
        <v>55852</v>
      </c>
      <c r="E43" s="98">
        <v>56289</v>
      </c>
      <c r="F43" s="98"/>
      <c r="G43" s="98"/>
      <c r="H43" s="98"/>
      <c r="I43" s="100">
        <f t="shared" si="6"/>
        <v>2.9944604954539676E-2</v>
      </c>
      <c r="J43" s="100">
        <f t="shared" si="1"/>
        <v>4.8778670045275849E-2</v>
      </c>
      <c r="K43" s="97">
        <f t="shared" si="2"/>
        <v>2618</v>
      </c>
      <c r="L43" s="101">
        <f t="shared" si="4"/>
        <v>0.5144429160935351</v>
      </c>
      <c r="M43" s="98">
        <f t="shared" si="3"/>
        <v>437</v>
      </c>
      <c r="N43" s="98">
        <f t="shared" si="5"/>
        <v>0</v>
      </c>
    </row>
    <row r="44" spans="1:14">
      <c r="A44" s="102">
        <v>46</v>
      </c>
      <c r="B44" s="99" t="s">
        <v>42</v>
      </c>
      <c r="C44" s="98">
        <v>136699</v>
      </c>
      <c r="D44" s="98">
        <v>140140</v>
      </c>
      <c r="E44" s="98">
        <v>140925</v>
      </c>
      <c r="F44" s="98"/>
      <c r="G44" s="98"/>
      <c r="H44" s="98"/>
      <c r="I44" s="100">
        <f t="shared" si="6"/>
        <v>7.4969238274236599E-2</v>
      </c>
      <c r="J44" s="100">
        <f t="shared" si="1"/>
        <v>3.0914637268743737E-2</v>
      </c>
      <c r="K44" s="97">
        <f t="shared" si="2"/>
        <v>4226</v>
      </c>
      <c r="L44" s="101">
        <f t="shared" si="4"/>
        <v>0.83041854981332286</v>
      </c>
      <c r="M44" s="98">
        <f t="shared" si="3"/>
        <v>785</v>
      </c>
      <c r="N44" s="98">
        <f t="shared" si="5"/>
        <v>0</v>
      </c>
    </row>
    <row r="45" spans="1:14">
      <c r="A45" s="102">
        <v>47</v>
      </c>
      <c r="B45" s="99" t="s">
        <v>43</v>
      </c>
      <c r="C45" s="98">
        <v>318511</v>
      </c>
      <c r="D45" s="98">
        <v>321935</v>
      </c>
      <c r="E45" s="98">
        <v>323386</v>
      </c>
      <c r="F45" s="98"/>
      <c r="G45" s="98"/>
      <c r="H45" s="98"/>
      <c r="I45" s="100">
        <f t="shared" si="6"/>
        <v>0.17203478508818362</v>
      </c>
      <c r="J45" s="100">
        <f t="shared" si="1"/>
        <v>1.5305593841343E-2</v>
      </c>
      <c r="K45" s="97">
        <f t="shared" si="2"/>
        <v>4875</v>
      </c>
      <c r="L45" s="101">
        <f t="shared" si="4"/>
        <v>0.95794851640793865</v>
      </c>
      <c r="M45" s="98">
        <f t="shared" si="3"/>
        <v>1451</v>
      </c>
      <c r="N45" s="98">
        <f t="shared" si="5"/>
        <v>0</v>
      </c>
    </row>
    <row r="46" spans="1:14">
      <c r="A46" s="102">
        <v>49</v>
      </c>
      <c r="B46" s="99" t="s">
        <v>44</v>
      </c>
      <c r="C46" s="98">
        <v>124360</v>
      </c>
      <c r="D46" s="98">
        <v>128199</v>
      </c>
      <c r="E46" s="98">
        <v>129277</v>
      </c>
      <c r="F46" s="98"/>
      <c r="G46" s="98"/>
      <c r="H46" s="98"/>
      <c r="I46" s="100">
        <f t="shared" si="6"/>
        <v>6.8772738807014261E-2</v>
      </c>
      <c r="J46" s="100">
        <f t="shared" si="1"/>
        <v>3.9538436796397555E-2</v>
      </c>
      <c r="K46" s="97">
        <f t="shared" si="2"/>
        <v>4917</v>
      </c>
      <c r="L46" s="101">
        <f t="shared" si="4"/>
        <v>0.96620161131853022</v>
      </c>
      <c r="M46" s="98">
        <f t="shared" si="3"/>
        <v>1078</v>
      </c>
      <c r="N46" s="98">
        <f t="shared" si="5"/>
        <v>0</v>
      </c>
    </row>
    <row r="47" spans="1:14">
      <c r="A47" s="102">
        <v>50</v>
      </c>
      <c r="B47" s="99" t="s">
        <v>45</v>
      </c>
      <c r="C47" s="98">
        <v>2384</v>
      </c>
      <c r="D47" s="98">
        <v>2710</v>
      </c>
      <c r="E47" s="98">
        <v>2587</v>
      </c>
      <c r="F47" s="98"/>
      <c r="G47" s="98"/>
      <c r="H47" s="98"/>
      <c r="I47" s="100">
        <f t="shared" si="6"/>
        <v>1.3762314664924611E-3</v>
      </c>
      <c r="J47" s="100">
        <f t="shared" si="1"/>
        <v>8.5151006711409391E-2</v>
      </c>
      <c r="K47" s="97">
        <f t="shared" si="2"/>
        <v>203</v>
      </c>
      <c r="L47" s="101">
        <f t="shared" si="4"/>
        <v>3.9889958734525444E-2</v>
      </c>
      <c r="M47" s="98">
        <f t="shared" si="3"/>
        <v>-123</v>
      </c>
      <c r="N47" s="98">
        <f t="shared" si="5"/>
        <v>0</v>
      </c>
    </row>
    <row r="48" spans="1:14">
      <c r="A48" s="102">
        <v>51</v>
      </c>
      <c r="B48" s="99" t="s">
        <v>46</v>
      </c>
      <c r="C48" s="98">
        <v>286</v>
      </c>
      <c r="D48" s="98">
        <v>292</v>
      </c>
      <c r="E48" s="98">
        <v>292</v>
      </c>
      <c r="F48" s="98"/>
      <c r="G48" s="98"/>
      <c r="H48" s="98"/>
      <c r="I48" s="100">
        <f t="shared" si="6"/>
        <v>1.5533807043517536E-4</v>
      </c>
      <c r="J48" s="100">
        <f t="shared" si="1"/>
        <v>2.097902097902098E-2</v>
      </c>
      <c r="K48" s="97">
        <f t="shared" si="2"/>
        <v>6</v>
      </c>
      <c r="L48" s="101">
        <f t="shared" si="4"/>
        <v>1.1790135586559245E-3</v>
      </c>
      <c r="M48" s="98">
        <f t="shared" si="3"/>
        <v>0</v>
      </c>
      <c r="N48" s="98">
        <f t="shared" si="5"/>
        <v>0</v>
      </c>
    </row>
    <row r="49" spans="1:14">
      <c r="A49" s="102">
        <v>52</v>
      </c>
      <c r="B49" s="99" t="s">
        <v>47</v>
      </c>
      <c r="C49" s="98">
        <v>18657</v>
      </c>
      <c r="D49" s="98">
        <v>18713</v>
      </c>
      <c r="E49" s="98">
        <v>18767</v>
      </c>
      <c r="F49" s="98"/>
      <c r="G49" s="98"/>
      <c r="H49" s="98"/>
      <c r="I49" s="100">
        <f t="shared" si="6"/>
        <v>9.9836629036196434E-3</v>
      </c>
      <c r="J49" s="100">
        <f t="shared" si="1"/>
        <v>5.8959103821621915E-3</v>
      </c>
      <c r="K49" s="97">
        <f t="shared" si="2"/>
        <v>110</v>
      </c>
      <c r="L49" s="101">
        <f t="shared" si="4"/>
        <v>2.1615248575358615E-2</v>
      </c>
      <c r="M49" s="98">
        <f t="shared" si="3"/>
        <v>54</v>
      </c>
      <c r="N49" s="98">
        <f t="shared" si="5"/>
        <v>0</v>
      </c>
    </row>
    <row r="50" spans="1:14">
      <c r="A50" s="102">
        <v>53</v>
      </c>
      <c r="B50" s="99" t="s">
        <v>48</v>
      </c>
      <c r="C50" s="98">
        <v>2786</v>
      </c>
      <c r="D50" s="98">
        <v>3017</v>
      </c>
      <c r="E50" s="98">
        <v>3044</v>
      </c>
      <c r="F50" s="98"/>
      <c r="G50" s="98"/>
      <c r="H50" s="98"/>
      <c r="I50" s="100">
        <f t="shared" si="6"/>
        <v>1.6193461863173758E-3</v>
      </c>
      <c r="J50" s="100">
        <f t="shared" si="1"/>
        <v>9.2605886575735819E-2</v>
      </c>
      <c r="K50" s="97">
        <f t="shared" si="2"/>
        <v>258</v>
      </c>
      <c r="L50" s="101">
        <f t="shared" si="4"/>
        <v>5.0697583022204756E-2</v>
      </c>
      <c r="M50" s="98">
        <f t="shared" si="3"/>
        <v>27</v>
      </c>
      <c r="N50" s="98">
        <f t="shared" si="5"/>
        <v>0</v>
      </c>
    </row>
    <row r="51" spans="1:14">
      <c r="A51" s="102">
        <v>55</v>
      </c>
      <c r="B51" s="99" t="s">
        <v>49</v>
      </c>
      <c r="C51" s="98">
        <v>18257</v>
      </c>
      <c r="D51" s="98">
        <v>18721</v>
      </c>
      <c r="E51" s="98">
        <v>18660</v>
      </c>
      <c r="F51" s="98"/>
      <c r="G51" s="98"/>
      <c r="H51" s="98"/>
      <c r="I51" s="100">
        <f t="shared" si="6"/>
        <v>9.92674107643963E-3</v>
      </c>
      <c r="J51" s="100">
        <f t="shared" si="1"/>
        <v>2.2073725146519143E-2</v>
      </c>
      <c r="K51" s="97">
        <f t="shared" si="2"/>
        <v>403</v>
      </c>
      <c r="L51" s="101">
        <f t="shared" si="4"/>
        <v>7.9190410689722934E-2</v>
      </c>
      <c r="M51" s="98">
        <f t="shared" si="3"/>
        <v>-61</v>
      </c>
      <c r="N51" s="98">
        <f t="shared" si="5"/>
        <v>0</v>
      </c>
    </row>
    <row r="52" spans="1:14">
      <c r="A52" s="102">
        <v>56</v>
      </c>
      <c r="B52" s="99" t="s">
        <v>50</v>
      </c>
      <c r="C52" s="98">
        <v>118311</v>
      </c>
      <c r="D52" s="98">
        <v>121675</v>
      </c>
      <c r="E52" s="98">
        <v>122194</v>
      </c>
      <c r="F52" s="98"/>
      <c r="G52" s="98"/>
      <c r="H52" s="98"/>
      <c r="I52" s="100">
        <f t="shared" si="6"/>
        <v>6.5004726639574711E-2</v>
      </c>
      <c r="J52" s="100">
        <f t="shared" si="1"/>
        <v>3.2820278756835797E-2</v>
      </c>
      <c r="K52" s="97">
        <f t="shared" si="2"/>
        <v>3883</v>
      </c>
      <c r="L52" s="101">
        <f t="shared" si="4"/>
        <v>0.76301827471015915</v>
      </c>
      <c r="M52" s="98">
        <f t="shared" si="3"/>
        <v>519</v>
      </c>
      <c r="N52" s="98">
        <f t="shared" si="5"/>
        <v>0</v>
      </c>
    </row>
    <row r="53" spans="1:14">
      <c r="A53" s="102">
        <v>58</v>
      </c>
      <c r="B53" s="99" t="s">
        <v>51</v>
      </c>
      <c r="C53" s="98">
        <v>2526</v>
      </c>
      <c r="D53" s="98">
        <v>2705</v>
      </c>
      <c r="E53" s="98">
        <v>2675</v>
      </c>
      <c r="F53" s="98"/>
      <c r="G53" s="98"/>
      <c r="H53" s="98"/>
      <c r="I53" s="100">
        <f t="shared" si="6"/>
        <v>1.4230456795003221E-3</v>
      </c>
      <c r="J53" s="100">
        <f t="shared" si="1"/>
        <v>5.8986539984164685E-2</v>
      </c>
      <c r="K53" s="97">
        <f t="shared" si="2"/>
        <v>149</v>
      </c>
      <c r="L53" s="101">
        <f t="shared" si="4"/>
        <v>2.9278836706622124E-2</v>
      </c>
      <c r="M53" s="98">
        <f t="shared" si="3"/>
        <v>-30</v>
      </c>
      <c r="N53" s="98">
        <f t="shared" si="5"/>
        <v>0</v>
      </c>
    </row>
    <row r="54" spans="1:14">
      <c r="A54" s="102">
        <v>59</v>
      </c>
      <c r="B54" s="99" t="s">
        <v>52</v>
      </c>
      <c r="C54" s="98">
        <v>2134</v>
      </c>
      <c r="D54" s="98">
        <v>2115</v>
      </c>
      <c r="E54" s="98">
        <v>2142</v>
      </c>
      <c r="F54" s="98"/>
      <c r="G54" s="98"/>
      <c r="H54" s="98"/>
      <c r="I54" s="100">
        <f t="shared" si="6"/>
        <v>1.1395005029867999E-3</v>
      </c>
      <c r="J54" s="100">
        <f t="shared" si="1"/>
        <v>3.7488284910965324E-3</v>
      </c>
      <c r="K54" s="97">
        <f t="shared" si="2"/>
        <v>8</v>
      </c>
      <c r="L54" s="101">
        <f t="shared" si="4"/>
        <v>1.5720180782078995E-3</v>
      </c>
      <c r="M54" s="98">
        <f t="shared" si="3"/>
        <v>27</v>
      </c>
      <c r="N54" s="98">
        <f t="shared" si="5"/>
        <v>0</v>
      </c>
    </row>
    <row r="55" spans="1:14">
      <c r="A55" s="102">
        <v>60</v>
      </c>
      <c r="B55" s="99" t="s">
        <v>53</v>
      </c>
      <c r="C55" s="98">
        <v>755</v>
      </c>
      <c r="D55" s="98">
        <v>765</v>
      </c>
      <c r="E55" s="98">
        <v>750</v>
      </c>
      <c r="F55" s="98"/>
      <c r="G55" s="98"/>
      <c r="H55" s="98"/>
      <c r="I55" s="100">
        <f t="shared" si="6"/>
        <v>3.9898476995336134E-4</v>
      </c>
      <c r="J55" s="100">
        <f t="shared" si="1"/>
        <v>-6.6225165562913907E-3</v>
      </c>
      <c r="K55" s="97">
        <f t="shared" si="2"/>
        <v>-5</v>
      </c>
      <c r="L55" s="101">
        <f t="shared" si="4"/>
        <v>-9.8251129887993722E-4</v>
      </c>
      <c r="M55" s="98">
        <f t="shared" si="3"/>
        <v>-15</v>
      </c>
      <c r="N55" s="98">
        <f t="shared" si="5"/>
        <v>0</v>
      </c>
    </row>
    <row r="56" spans="1:14">
      <c r="A56" s="102">
        <v>61</v>
      </c>
      <c r="B56" s="99" t="s">
        <v>54</v>
      </c>
      <c r="C56" s="98">
        <v>3216</v>
      </c>
      <c r="D56" s="98">
        <v>3034</v>
      </c>
      <c r="E56" s="98">
        <v>3078</v>
      </c>
      <c r="F56" s="98"/>
      <c r="G56" s="98"/>
      <c r="H56" s="98"/>
      <c r="I56" s="100">
        <f t="shared" si="6"/>
        <v>1.6374334958885949E-3</v>
      </c>
      <c r="J56" s="100">
        <f t="shared" si="1"/>
        <v>-4.2910447761194029E-2</v>
      </c>
      <c r="K56" s="97">
        <f t="shared" si="2"/>
        <v>-138</v>
      </c>
      <c r="L56" s="101">
        <f t="shared" si="4"/>
        <v>-2.7117311849086265E-2</v>
      </c>
      <c r="M56" s="98">
        <f t="shared" si="3"/>
        <v>44</v>
      </c>
      <c r="N56" s="98">
        <f t="shared" si="5"/>
        <v>0</v>
      </c>
    </row>
    <row r="57" spans="1:14">
      <c r="A57" s="102">
        <v>62</v>
      </c>
      <c r="B57" s="99" t="s">
        <v>55</v>
      </c>
      <c r="C57" s="98">
        <v>8392</v>
      </c>
      <c r="D57" s="98">
        <v>9326</v>
      </c>
      <c r="E57" s="98">
        <v>9426</v>
      </c>
      <c r="F57" s="98"/>
      <c r="G57" s="98"/>
      <c r="H57" s="98"/>
      <c r="I57" s="100">
        <f t="shared" si="6"/>
        <v>5.014440588773845E-3</v>
      </c>
      <c r="J57" s="100">
        <f t="shared" si="1"/>
        <v>0.12321258341277407</v>
      </c>
      <c r="K57" s="97">
        <f t="shared" si="2"/>
        <v>1034</v>
      </c>
      <c r="L57" s="101">
        <f t="shared" si="4"/>
        <v>0.20318333660837098</v>
      </c>
      <c r="M57" s="98">
        <f t="shared" si="3"/>
        <v>100</v>
      </c>
      <c r="N57" s="98">
        <f t="shared" si="5"/>
        <v>0</v>
      </c>
    </row>
    <row r="58" spans="1:14">
      <c r="A58" s="102">
        <v>63</v>
      </c>
      <c r="B58" s="99" t="s">
        <v>56</v>
      </c>
      <c r="C58" s="98">
        <v>1717</v>
      </c>
      <c r="D58" s="98">
        <v>1868</v>
      </c>
      <c r="E58" s="98">
        <v>1857</v>
      </c>
      <c r="F58" s="98"/>
      <c r="G58" s="98"/>
      <c r="H58" s="98"/>
      <c r="I58" s="100">
        <f t="shared" si="6"/>
        <v>9.8788629040452258E-4</v>
      </c>
      <c r="J58" s="100">
        <f t="shared" si="1"/>
        <v>8.1537565521258001E-2</v>
      </c>
      <c r="K58" s="97">
        <f t="shared" si="2"/>
        <v>140</v>
      </c>
      <c r="L58" s="101">
        <f t="shared" si="4"/>
        <v>2.7510316368638238E-2</v>
      </c>
      <c r="M58" s="98">
        <f t="shared" si="3"/>
        <v>-11</v>
      </c>
      <c r="N58" s="98">
        <f t="shared" si="5"/>
        <v>0</v>
      </c>
    </row>
    <row r="59" spans="1:14">
      <c r="A59" s="102">
        <v>64</v>
      </c>
      <c r="B59" s="99" t="s">
        <v>57</v>
      </c>
      <c r="C59" s="98">
        <v>7218</v>
      </c>
      <c r="D59" s="98">
        <v>7195</v>
      </c>
      <c r="E59" s="98">
        <v>7168</v>
      </c>
      <c r="F59" s="98"/>
      <c r="G59" s="98"/>
      <c r="H59" s="98"/>
      <c r="I59" s="100">
        <f t="shared" si="6"/>
        <v>3.8132304413675921E-3</v>
      </c>
      <c r="J59" s="100">
        <f t="shared" si="1"/>
        <v>-6.9271266278747579E-3</v>
      </c>
      <c r="K59" s="97">
        <f t="shared" si="2"/>
        <v>-50</v>
      </c>
      <c r="L59" s="101">
        <f t="shared" si="4"/>
        <v>-9.8251129887993709E-3</v>
      </c>
      <c r="M59" s="98">
        <f t="shared" si="3"/>
        <v>-27</v>
      </c>
      <c r="N59" s="98">
        <f t="shared" si="5"/>
        <v>0</v>
      </c>
    </row>
    <row r="60" spans="1:14">
      <c r="A60" s="102">
        <v>65</v>
      </c>
      <c r="B60" s="99" t="s">
        <v>58</v>
      </c>
      <c r="C60" s="98">
        <v>3844</v>
      </c>
      <c r="D60" s="98">
        <v>3675</v>
      </c>
      <c r="E60" s="98">
        <v>3705</v>
      </c>
      <c r="F60" s="98"/>
      <c r="G60" s="98"/>
      <c r="H60" s="98"/>
      <c r="I60" s="100">
        <f t="shared" si="6"/>
        <v>1.970984763569605E-3</v>
      </c>
      <c r="J60" s="100">
        <f t="shared" si="1"/>
        <v>-3.6160249739854315E-2</v>
      </c>
      <c r="K60" s="97">
        <f t="shared" si="2"/>
        <v>-139</v>
      </c>
      <c r="L60" s="101">
        <f t="shared" si="4"/>
        <v>-2.7313814108862251E-2</v>
      </c>
      <c r="M60" s="98">
        <f t="shared" si="3"/>
        <v>30</v>
      </c>
      <c r="N60" s="98">
        <f t="shared" si="5"/>
        <v>0</v>
      </c>
    </row>
    <row r="61" spans="1:14">
      <c r="A61" s="102">
        <v>66</v>
      </c>
      <c r="B61" s="99" t="s">
        <v>59</v>
      </c>
      <c r="C61" s="98">
        <v>11851</v>
      </c>
      <c r="D61" s="98">
        <v>12134</v>
      </c>
      <c r="E61" s="98">
        <v>12253</v>
      </c>
      <c r="F61" s="98"/>
      <c r="G61" s="98"/>
      <c r="H61" s="98"/>
      <c r="I61" s="100">
        <f t="shared" si="6"/>
        <v>6.5183471816513822E-3</v>
      </c>
      <c r="J61" s="100">
        <f t="shared" si="1"/>
        <v>3.3921188085393635E-2</v>
      </c>
      <c r="K61" s="97">
        <f t="shared" si="2"/>
        <v>402</v>
      </c>
      <c r="L61" s="101">
        <f t="shared" si="4"/>
        <v>7.8993908429946941E-2</v>
      </c>
      <c r="M61" s="98">
        <f t="shared" si="3"/>
        <v>119</v>
      </c>
      <c r="N61" s="98">
        <f t="shared" si="5"/>
        <v>0</v>
      </c>
    </row>
    <row r="62" spans="1:14">
      <c r="A62" s="102">
        <v>68</v>
      </c>
      <c r="B62" s="99" t="s">
        <v>60</v>
      </c>
      <c r="C62" s="98">
        <v>59654</v>
      </c>
      <c r="D62" s="98">
        <v>62696</v>
      </c>
      <c r="E62" s="98">
        <v>63590</v>
      </c>
      <c r="F62" s="98"/>
      <c r="G62" s="98"/>
      <c r="H62" s="98"/>
      <c r="I62" s="100">
        <f t="shared" si="6"/>
        <v>3.3828588695112329E-2</v>
      </c>
      <c r="J62" s="100">
        <f t="shared" si="1"/>
        <v>6.5980487477788577E-2</v>
      </c>
      <c r="K62" s="97">
        <f t="shared" si="2"/>
        <v>3936</v>
      </c>
      <c r="L62" s="101">
        <f t="shared" si="4"/>
        <v>0.77343289447828645</v>
      </c>
      <c r="M62" s="98">
        <f t="shared" si="3"/>
        <v>894</v>
      </c>
      <c r="N62" s="98">
        <f t="shared" si="5"/>
        <v>0</v>
      </c>
    </row>
    <row r="63" spans="1:14">
      <c r="A63" s="102">
        <v>69</v>
      </c>
      <c r="B63" s="99" t="s">
        <v>61</v>
      </c>
      <c r="C63" s="98">
        <v>49564</v>
      </c>
      <c r="D63" s="98">
        <v>50832</v>
      </c>
      <c r="E63" s="98">
        <v>51535</v>
      </c>
      <c r="F63" s="98"/>
      <c r="G63" s="98"/>
      <c r="H63" s="98"/>
      <c r="I63" s="100">
        <f t="shared" si="6"/>
        <v>2.7415573492728634E-2</v>
      </c>
      <c r="J63" s="100">
        <f t="shared" si="1"/>
        <v>3.9766766201275117E-2</v>
      </c>
      <c r="K63" s="97">
        <f t="shared" si="2"/>
        <v>1971</v>
      </c>
      <c r="L63" s="101">
        <f t="shared" si="4"/>
        <v>0.38730595401847123</v>
      </c>
      <c r="M63" s="98">
        <f t="shared" si="3"/>
        <v>703</v>
      </c>
      <c r="N63" s="98">
        <f t="shared" si="5"/>
        <v>0</v>
      </c>
    </row>
    <row r="64" spans="1:14">
      <c r="A64" s="102">
        <v>70</v>
      </c>
      <c r="B64" s="99" t="s">
        <v>62</v>
      </c>
      <c r="C64" s="98">
        <v>20199</v>
      </c>
      <c r="D64" s="98">
        <v>19867</v>
      </c>
      <c r="E64" s="98">
        <v>19913</v>
      </c>
      <c r="F64" s="98"/>
      <c r="G64" s="98"/>
      <c r="H64" s="98"/>
      <c r="I64" s="100">
        <f t="shared" si="6"/>
        <v>1.0593311632108379E-2</v>
      </c>
      <c r="J64" s="100">
        <f t="shared" si="1"/>
        <v>-1.4159116787959799E-2</v>
      </c>
      <c r="K64" s="97">
        <f t="shared" si="2"/>
        <v>-286</v>
      </c>
      <c r="L64" s="101">
        <f t="shared" si="4"/>
        <v>-5.6199646295932403E-2</v>
      </c>
      <c r="M64" s="98">
        <f t="shared" si="3"/>
        <v>46</v>
      </c>
      <c r="N64" s="98">
        <f t="shared" si="5"/>
        <v>0</v>
      </c>
    </row>
    <row r="65" spans="1:14">
      <c r="A65" s="102">
        <v>71</v>
      </c>
      <c r="B65" s="99" t="s">
        <v>63</v>
      </c>
      <c r="C65" s="98">
        <v>24737</v>
      </c>
      <c r="D65" s="98">
        <v>25088</v>
      </c>
      <c r="E65" s="98">
        <v>25063</v>
      </c>
      <c r="F65" s="98"/>
      <c r="G65" s="98"/>
      <c r="H65" s="98"/>
      <c r="I65" s="100">
        <f t="shared" si="6"/>
        <v>1.3333007052454793E-2</v>
      </c>
      <c r="J65" s="100">
        <f t="shared" si="1"/>
        <v>1.3178639285281157E-2</v>
      </c>
      <c r="K65" s="97">
        <f t="shared" si="2"/>
        <v>326</v>
      </c>
      <c r="L65" s="101">
        <f t="shared" si="4"/>
        <v>6.4059736686971902E-2</v>
      </c>
      <c r="M65" s="98">
        <f t="shared" si="3"/>
        <v>-25</v>
      </c>
      <c r="N65" s="98">
        <f t="shared" si="5"/>
        <v>0</v>
      </c>
    </row>
    <row r="66" spans="1:14">
      <c r="A66" s="102">
        <v>72</v>
      </c>
      <c r="B66" s="99" t="s">
        <v>64</v>
      </c>
      <c r="C66" s="98">
        <v>872</v>
      </c>
      <c r="D66" s="98">
        <v>950</v>
      </c>
      <c r="E66" s="98">
        <v>939</v>
      </c>
      <c r="F66" s="98"/>
      <c r="G66" s="98"/>
      <c r="H66" s="98"/>
      <c r="I66" s="100">
        <f t="shared" si="6"/>
        <v>4.9952893198160838E-4</v>
      </c>
      <c r="J66" s="100">
        <f t="shared" si="1"/>
        <v>7.6834862385321098E-2</v>
      </c>
      <c r="K66" s="97">
        <f t="shared" si="2"/>
        <v>67</v>
      </c>
      <c r="L66" s="101">
        <f t="shared" si="4"/>
        <v>1.3165651404991157E-2</v>
      </c>
      <c r="M66" s="98">
        <f t="shared" si="3"/>
        <v>-11</v>
      </c>
      <c r="N66" s="98">
        <f t="shared" si="5"/>
        <v>0</v>
      </c>
    </row>
    <row r="67" spans="1:14">
      <c r="A67" s="102">
        <v>73</v>
      </c>
      <c r="B67" s="99" t="s">
        <v>65</v>
      </c>
      <c r="C67" s="98">
        <v>7401</v>
      </c>
      <c r="D67" s="98">
        <v>7332</v>
      </c>
      <c r="E67" s="98">
        <v>7377</v>
      </c>
      <c r="F67" s="98"/>
      <c r="G67" s="98"/>
      <c r="H67" s="98"/>
      <c r="I67" s="100">
        <f t="shared" ref="I67:I92" si="7">E67/$E$92</f>
        <v>3.9244141972612622E-3</v>
      </c>
      <c r="J67" s="100">
        <f t="shared" ref="J67:J90" si="8">(E67-C67)/C67</f>
        <v>-3.2428050263477908E-3</v>
      </c>
      <c r="K67" s="97">
        <f t="shared" ref="K67:K90" si="9">E67-C67</f>
        <v>-24</v>
      </c>
      <c r="L67" s="101">
        <f t="shared" si="4"/>
        <v>-4.716054234623698E-3</v>
      </c>
      <c r="M67" s="98">
        <f t="shared" ref="M67:M90" si="10">E67-D67</f>
        <v>45</v>
      </c>
      <c r="N67" s="98">
        <f t="shared" si="5"/>
        <v>0</v>
      </c>
    </row>
    <row r="68" spans="1:14">
      <c r="A68" s="102">
        <v>74</v>
      </c>
      <c r="B68" s="99" t="s">
        <v>66</v>
      </c>
      <c r="C68" s="98">
        <v>8596</v>
      </c>
      <c r="D68" s="98">
        <v>9006</v>
      </c>
      <c r="E68" s="98">
        <v>9025</v>
      </c>
      <c r="F68" s="98"/>
      <c r="G68" s="98"/>
      <c r="H68" s="98"/>
      <c r="I68" s="100">
        <f t="shared" si="7"/>
        <v>4.8011167317721145E-3</v>
      </c>
      <c r="J68" s="100">
        <f t="shared" si="8"/>
        <v>4.9906933457422059E-2</v>
      </c>
      <c r="K68" s="97">
        <f t="shared" si="9"/>
        <v>429</v>
      </c>
      <c r="L68" s="101">
        <f t="shared" ref="L68:L92" si="11">K68/$K$92</f>
        <v>8.42994694438986E-2</v>
      </c>
      <c r="M68" s="98">
        <f t="shared" si="10"/>
        <v>19</v>
      </c>
      <c r="N68" s="98">
        <f t="shared" ref="N68:N92" si="12">H68-G68</f>
        <v>0</v>
      </c>
    </row>
    <row r="69" spans="1:14">
      <c r="A69" s="102">
        <v>75</v>
      </c>
      <c r="B69" s="99" t="s">
        <v>67</v>
      </c>
      <c r="C69" s="98">
        <v>2500</v>
      </c>
      <c r="D69" s="98">
        <v>2757</v>
      </c>
      <c r="E69" s="98">
        <v>2775</v>
      </c>
      <c r="F69" s="98"/>
      <c r="G69" s="98"/>
      <c r="H69" s="98"/>
      <c r="I69" s="100">
        <f t="shared" si="7"/>
        <v>1.476243648827437E-3</v>
      </c>
      <c r="J69" s="100">
        <f t="shared" si="8"/>
        <v>0.11</v>
      </c>
      <c r="K69" s="97">
        <f t="shared" si="9"/>
        <v>275</v>
      </c>
      <c r="L69" s="101">
        <f t="shared" si="11"/>
        <v>5.4038121438396543E-2</v>
      </c>
      <c r="M69" s="98">
        <f t="shared" si="10"/>
        <v>18</v>
      </c>
      <c r="N69" s="98">
        <f t="shared" si="12"/>
        <v>0</v>
      </c>
    </row>
    <row r="70" spans="1:14">
      <c r="A70" s="102">
        <v>77</v>
      </c>
      <c r="B70" s="99" t="s">
        <v>68</v>
      </c>
      <c r="C70" s="98">
        <v>5785</v>
      </c>
      <c r="D70" s="98">
        <v>5863</v>
      </c>
      <c r="E70" s="98">
        <v>5842</v>
      </c>
      <c r="F70" s="98"/>
      <c r="G70" s="98"/>
      <c r="H70" s="98"/>
      <c r="I70" s="100">
        <f t="shared" si="7"/>
        <v>3.1078253680900491E-3</v>
      </c>
      <c r="J70" s="100">
        <f t="shared" si="8"/>
        <v>9.8530682800345715E-3</v>
      </c>
      <c r="K70" s="97">
        <f t="shared" si="9"/>
        <v>57</v>
      </c>
      <c r="L70" s="101">
        <f t="shared" si="11"/>
        <v>1.1200628807231282E-2</v>
      </c>
      <c r="M70" s="98">
        <f t="shared" si="10"/>
        <v>-21</v>
      </c>
      <c r="N70" s="98">
        <f t="shared" si="12"/>
        <v>0</v>
      </c>
    </row>
    <row r="71" spans="1:14">
      <c r="A71" s="102">
        <v>78</v>
      </c>
      <c r="B71" s="99" t="s">
        <v>69</v>
      </c>
      <c r="C71" s="98">
        <v>2152</v>
      </c>
      <c r="D71" s="98">
        <v>1955</v>
      </c>
      <c r="E71" s="98">
        <v>2003</v>
      </c>
      <c r="F71" s="98"/>
      <c r="G71" s="98"/>
      <c r="H71" s="98"/>
      <c r="I71" s="100">
        <f t="shared" si="7"/>
        <v>1.0655553256221104E-3</v>
      </c>
      <c r="J71" s="100">
        <f t="shared" si="8"/>
        <v>-6.9237918215613384E-2</v>
      </c>
      <c r="K71" s="97">
        <f t="shared" si="9"/>
        <v>-149</v>
      </c>
      <c r="L71" s="101">
        <f t="shared" si="11"/>
        <v>-2.9278836706622124E-2</v>
      </c>
      <c r="M71" s="98">
        <f t="shared" si="10"/>
        <v>48</v>
      </c>
      <c r="N71" s="98">
        <f t="shared" si="12"/>
        <v>0</v>
      </c>
    </row>
    <row r="72" spans="1:14">
      <c r="A72" s="102">
        <v>79</v>
      </c>
      <c r="B72" s="99" t="s">
        <v>70</v>
      </c>
      <c r="C72" s="98">
        <v>8016</v>
      </c>
      <c r="D72" s="98">
        <v>8422</v>
      </c>
      <c r="E72" s="98">
        <v>8526</v>
      </c>
      <c r="F72" s="98"/>
      <c r="G72" s="98"/>
      <c r="H72" s="98"/>
      <c r="I72" s="100">
        <f t="shared" si="7"/>
        <v>4.5356588648298116E-3</v>
      </c>
      <c r="J72" s="100">
        <f t="shared" si="8"/>
        <v>6.3622754491017966E-2</v>
      </c>
      <c r="K72" s="97">
        <f t="shared" si="9"/>
        <v>510</v>
      </c>
      <c r="L72" s="101">
        <f t="shared" si="11"/>
        <v>0.10021615248575359</v>
      </c>
      <c r="M72" s="98">
        <f t="shared" si="10"/>
        <v>104</v>
      </c>
      <c r="N72" s="98">
        <f t="shared" si="12"/>
        <v>0</v>
      </c>
    </row>
    <row r="73" spans="1:14">
      <c r="A73" s="102">
        <v>80</v>
      </c>
      <c r="B73" s="99" t="s">
        <v>71</v>
      </c>
      <c r="C73" s="98">
        <v>21364</v>
      </c>
      <c r="D73" s="98">
        <v>22521</v>
      </c>
      <c r="E73" s="98">
        <v>22592</v>
      </c>
      <c r="F73" s="98"/>
      <c r="G73" s="98"/>
      <c r="H73" s="98"/>
      <c r="I73" s="100">
        <f t="shared" si="7"/>
        <v>1.2018485230381785E-2</v>
      </c>
      <c r="J73" s="100">
        <f t="shared" si="8"/>
        <v>5.7479872683018164E-2</v>
      </c>
      <c r="K73" s="97">
        <f t="shared" si="9"/>
        <v>1228</v>
      </c>
      <c r="L73" s="101">
        <f t="shared" si="11"/>
        <v>0.24130477500491257</v>
      </c>
      <c r="M73" s="98">
        <f t="shared" si="10"/>
        <v>71</v>
      </c>
      <c r="N73" s="98">
        <f t="shared" si="12"/>
        <v>0</v>
      </c>
    </row>
    <row r="74" spans="1:14">
      <c r="A74" s="102">
        <v>81</v>
      </c>
      <c r="B74" s="99" t="s">
        <v>72</v>
      </c>
      <c r="C74" s="98">
        <v>56188</v>
      </c>
      <c r="D74" s="98">
        <v>49171</v>
      </c>
      <c r="E74" s="98">
        <v>47896</v>
      </c>
      <c r="F74" s="98"/>
      <c r="G74" s="98"/>
      <c r="H74" s="98"/>
      <c r="I74" s="100">
        <f t="shared" si="7"/>
        <v>2.5479699388914926E-2</v>
      </c>
      <c r="J74" s="100">
        <f t="shared" si="8"/>
        <v>-0.14757599487435039</v>
      </c>
      <c r="K74" s="97">
        <f t="shared" si="9"/>
        <v>-8292</v>
      </c>
      <c r="L74" s="101">
        <f t="shared" si="11"/>
        <v>-1.6293967380624876</v>
      </c>
      <c r="M74" s="98">
        <f t="shared" si="10"/>
        <v>-1275</v>
      </c>
      <c r="N74" s="98">
        <f t="shared" si="12"/>
        <v>0</v>
      </c>
    </row>
    <row r="75" spans="1:14">
      <c r="A75" s="102">
        <v>82</v>
      </c>
      <c r="B75" s="99" t="s">
        <v>73</v>
      </c>
      <c r="C75" s="98">
        <v>50579</v>
      </c>
      <c r="D75" s="98">
        <v>49132</v>
      </c>
      <c r="E75" s="98">
        <v>49209</v>
      </c>
      <c r="F75" s="98"/>
      <c r="G75" s="98"/>
      <c r="H75" s="98"/>
      <c r="I75" s="100">
        <f t="shared" si="7"/>
        <v>2.6178188726179944E-2</v>
      </c>
      <c r="J75" s="100">
        <f t="shared" si="8"/>
        <v>-2.7086340180707408E-2</v>
      </c>
      <c r="K75" s="97">
        <f t="shared" si="9"/>
        <v>-1370</v>
      </c>
      <c r="L75" s="101">
        <f t="shared" si="11"/>
        <v>-0.26920809589310279</v>
      </c>
      <c r="M75" s="98">
        <f t="shared" si="10"/>
        <v>77</v>
      </c>
      <c r="N75" s="98">
        <f t="shared" si="12"/>
        <v>0</v>
      </c>
    </row>
    <row r="76" spans="1:14">
      <c r="A76" s="102">
        <v>84</v>
      </c>
      <c r="B76" s="99" t="s">
        <v>74</v>
      </c>
      <c r="C76" s="98">
        <v>3439</v>
      </c>
      <c r="D76" s="98">
        <v>4390</v>
      </c>
      <c r="E76" s="98">
        <v>4451</v>
      </c>
      <c r="F76" s="98"/>
      <c r="G76" s="98"/>
      <c r="H76" s="98"/>
      <c r="I76" s="100">
        <f t="shared" si="7"/>
        <v>2.3678416147498819E-3</v>
      </c>
      <c r="J76" s="100">
        <f t="shared" si="8"/>
        <v>0.29427159057865659</v>
      </c>
      <c r="K76" s="97">
        <f t="shared" si="9"/>
        <v>1012</v>
      </c>
      <c r="L76" s="101">
        <f t="shared" si="11"/>
        <v>0.19886028689329927</v>
      </c>
      <c r="M76" s="98">
        <f t="shared" si="10"/>
        <v>61</v>
      </c>
      <c r="N76" s="98">
        <f t="shared" si="12"/>
        <v>0</v>
      </c>
    </row>
    <row r="77" spans="1:14">
      <c r="A77" s="102">
        <v>85</v>
      </c>
      <c r="B77" s="99" t="s">
        <v>75</v>
      </c>
      <c r="C77" s="98">
        <v>33985</v>
      </c>
      <c r="D77" s="98">
        <v>36358</v>
      </c>
      <c r="E77" s="98">
        <v>36570</v>
      </c>
      <c r="F77" s="98"/>
      <c r="G77" s="98"/>
      <c r="H77" s="98"/>
      <c r="I77" s="100">
        <f t="shared" si="7"/>
        <v>1.94544973829259E-2</v>
      </c>
      <c r="J77" s="100">
        <f t="shared" si="8"/>
        <v>7.606296895689274E-2</v>
      </c>
      <c r="K77" s="97">
        <f t="shared" si="9"/>
        <v>2585</v>
      </c>
      <c r="L77" s="101">
        <f t="shared" si="11"/>
        <v>0.50795834152092745</v>
      </c>
      <c r="M77" s="98">
        <f t="shared" si="10"/>
        <v>212</v>
      </c>
      <c r="N77" s="98">
        <f t="shared" si="12"/>
        <v>0</v>
      </c>
    </row>
    <row r="78" spans="1:14">
      <c r="A78" s="102">
        <v>86</v>
      </c>
      <c r="B78" s="99" t="s">
        <v>76</v>
      </c>
      <c r="C78" s="98">
        <v>24029</v>
      </c>
      <c r="D78" s="98">
        <v>26463</v>
      </c>
      <c r="E78" s="98">
        <v>26551</v>
      </c>
      <c r="F78" s="98"/>
      <c r="G78" s="98"/>
      <c r="H78" s="98"/>
      <c r="I78" s="100">
        <f t="shared" si="7"/>
        <v>1.4124592836042263E-2</v>
      </c>
      <c r="J78" s="100">
        <f t="shared" si="8"/>
        <v>0.10495651088268343</v>
      </c>
      <c r="K78" s="97">
        <f t="shared" si="9"/>
        <v>2522</v>
      </c>
      <c r="L78" s="101">
        <f t="shared" si="11"/>
        <v>0.49557869915504027</v>
      </c>
      <c r="M78" s="98">
        <f t="shared" si="10"/>
        <v>88</v>
      </c>
      <c r="N78" s="98">
        <f t="shared" si="12"/>
        <v>0</v>
      </c>
    </row>
    <row r="79" spans="1:14">
      <c r="A79" s="102">
        <v>87</v>
      </c>
      <c r="B79" s="99" t="s">
        <v>77</v>
      </c>
      <c r="C79" s="98">
        <v>1462</v>
      </c>
      <c r="D79" s="98">
        <v>1642</v>
      </c>
      <c r="E79" s="98">
        <v>1637</v>
      </c>
      <c r="F79" s="98"/>
      <c r="G79" s="98"/>
      <c r="H79" s="98"/>
      <c r="I79" s="100">
        <f t="shared" si="7"/>
        <v>8.7085075788487004E-4</v>
      </c>
      <c r="J79" s="100">
        <f t="shared" si="8"/>
        <v>0.11969904240766074</v>
      </c>
      <c r="K79" s="97">
        <f t="shared" si="9"/>
        <v>175</v>
      </c>
      <c r="L79" s="101">
        <f t="shared" si="11"/>
        <v>3.4387895460797797E-2</v>
      </c>
      <c r="M79" s="98">
        <f t="shared" si="10"/>
        <v>-5</v>
      </c>
      <c r="N79" s="98">
        <f t="shared" si="12"/>
        <v>0</v>
      </c>
    </row>
    <row r="80" spans="1:14">
      <c r="A80" s="102">
        <v>88</v>
      </c>
      <c r="B80" s="99" t="s">
        <v>78</v>
      </c>
      <c r="C80" s="98">
        <v>4954</v>
      </c>
      <c r="D80" s="98">
        <v>5224</v>
      </c>
      <c r="E80" s="98">
        <v>5234</v>
      </c>
      <c r="F80" s="98"/>
      <c r="G80" s="98"/>
      <c r="H80" s="98"/>
      <c r="I80" s="100">
        <f t="shared" si="7"/>
        <v>2.7843817145811909E-3</v>
      </c>
      <c r="J80" s="100">
        <f t="shared" si="8"/>
        <v>5.6519983851433184E-2</v>
      </c>
      <c r="K80" s="97">
        <f t="shared" si="9"/>
        <v>280</v>
      </c>
      <c r="L80" s="101">
        <f t="shared" si="11"/>
        <v>5.5020632737276476E-2</v>
      </c>
      <c r="M80" s="98">
        <f t="shared" si="10"/>
        <v>10</v>
      </c>
      <c r="N80" s="98">
        <f t="shared" si="12"/>
        <v>0</v>
      </c>
    </row>
    <row r="81" spans="1:15">
      <c r="A81" s="102">
        <v>90</v>
      </c>
      <c r="B81" s="99" t="s">
        <v>79</v>
      </c>
      <c r="C81" s="98">
        <v>1455</v>
      </c>
      <c r="D81" s="98">
        <v>1456</v>
      </c>
      <c r="E81" s="98">
        <v>1461</v>
      </c>
      <c r="F81" s="98"/>
      <c r="G81" s="98"/>
      <c r="H81" s="98"/>
      <c r="I81" s="100">
        <f t="shared" si="7"/>
        <v>7.7722233186914788E-4</v>
      </c>
      <c r="J81" s="100">
        <f t="shared" si="8"/>
        <v>4.1237113402061857E-3</v>
      </c>
      <c r="K81" s="97">
        <f t="shared" si="9"/>
        <v>6</v>
      </c>
      <c r="L81" s="101">
        <f t="shared" si="11"/>
        <v>1.1790135586559245E-3</v>
      </c>
      <c r="M81" s="98">
        <f t="shared" si="10"/>
        <v>5</v>
      </c>
      <c r="N81" s="98">
        <f t="shared" si="12"/>
        <v>0</v>
      </c>
      <c r="O81" s="9"/>
    </row>
    <row r="82" spans="1:15">
      <c r="A82" s="102">
        <v>91</v>
      </c>
      <c r="B82" s="99" t="s">
        <v>80</v>
      </c>
      <c r="C82" s="98">
        <v>427</v>
      </c>
      <c r="D82" s="98">
        <v>527</v>
      </c>
      <c r="E82" s="98">
        <v>520</v>
      </c>
      <c r="F82" s="98"/>
      <c r="G82" s="98"/>
      <c r="H82" s="98"/>
      <c r="I82" s="100">
        <f t="shared" si="7"/>
        <v>2.7662944050099719E-4</v>
      </c>
      <c r="J82" s="100">
        <f t="shared" si="8"/>
        <v>0.21779859484777517</v>
      </c>
      <c r="K82" s="97">
        <f t="shared" si="9"/>
        <v>93</v>
      </c>
      <c r="L82" s="101">
        <f t="shared" si="11"/>
        <v>1.8274710159166832E-2</v>
      </c>
      <c r="M82" s="98">
        <f t="shared" si="10"/>
        <v>-7</v>
      </c>
      <c r="N82" s="98">
        <f t="shared" si="12"/>
        <v>0</v>
      </c>
    </row>
    <row r="83" spans="1:15">
      <c r="A83" s="102">
        <v>92</v>
      </c>
      <c r="B83" s="99" t="s">
        <v>81</v>
      </c>
      <c r="C83" s="98">
        <v>3279</v>
      </c>
      <c r="D83" s="98">
        <v>3082</v>
      </c>
      <c r="E83" s="98">
        <v>3079</v>
      </c>
      <c r="F83" s="98"/>
      <c r="G83" s="98"/>
      <c r="H83" s="98"/>
      <c r="I83" s="100">
        <f t="shared" si="7"/>
        <v>1.6379654755818661E-3</v>
      </c>
      <c r="J83" s="100">
        <f t="shared" si="8"/>
        <v>-6.0994205550472705E-2</v>
      </c>
      <c r="K83" s="97">
        <f t="shared" si="9"/>
        <v>-200</v>
      </c>
      <c r="L83" s="101">
        <f t="shared" si="11"/>
        <v>-3.9300451955197484E-2</v>
      </c>
      <c r="M83" s="98">
        <f t="shared" si="10"/>
        <v>-3</v>
      </c>
      <c r="N83" s="98">
        <f t="shared" si="12"/>
        <v>0</v>
      </c>
    </row>
    <row r="84" spans="1:15">
      <c r="A84" s="102">
        <v>93</v>
      </c>
      <c r="B84" s="99" t="s">
        <v>82</v>
      </c>
      <c r="C84" s="98">
        <v>8098</v>
      </c>
      <c r="D84" s="98">
        <v>8775</v>
      </c>
      <c r="E84" s="98">
        <v>8747</v>
      </c>
      <c r="F84" s="98"/>
      <c r="G84" s="98"/>
      <c r="H84" s="98"/>
      <c r="I84" s="100">
        <f t="shared" si="7"/>
        <v>4.6532263770427355E-3</v>
      </c>
      <c r="J84" s="100">
        <f t="shared" si="8"/>
        <v>8.0143245245739694E-2</v>
      </c>
      <c r="K84" s="97">
        <f t="shared" si="9"/>
        <v>649</v>
      </c>
      <c r="L84" s="101">
        <f t="shared" si="11"/>
        <v>0.12752996659461585</v>
      </c>
      <c r="M84" s="98">
        <f t="shared" si="10"/>
        <v>-28</v>
      </c>
      <c r="N84" s="98">
        <f t="shared" si="12"/>
        <v>0</v>
      </c>
    </row>
    <row r="85" spans="1:15">
      <c r="A85" s="102">
        <v>94</v>
      </c>
      <c r="B85" s="99" t="s">
        <v>83</v>
      </c>
      <c r="C85" s="98">
        <v>10601</v>
      </c>
      <c r="D85" s="98">
        <v>10929</v>
      </c>
      <c r="E85" s="98">
        <v>10970</v>
      </c>
      <c r="F85" s="98"/>
      <c r="G85" s="98"/>
      <c r="H85" s="98"/>
      <c r="I85" s="100">
        <f t="shared" si="7"/>
        <v>5.8358172351844987E-3</v>
      </c>
      <c r="J85" s="100">
        <f t="shared" si="8"/>
        <v>3.4808036977643619E-2</v>
      </c>
      <c r="K85" s="97">
        <f t="shared" si="9"/>
        <v>369</v>
      </c>
      <c r="L85" s="101">
        <f t="shared" si="11"/>
        <v>7.2509333857339361E-2</v>
      </c>
      <c r="M85" s="98">
        <f t="shared" si="10"/>
        <v>41</v>
      </c>
      <c r="N85" s="98">
        <f t="shared" si="12"/>
        <v>0</v>
      </c>
    </row>
    <row r="86" spans="1:15">
      <c r="A86" s="102">
        <v>95</v>
      </c>
      <c r="B86" s="99" t="s">
        <v>84</v>
      </c>
      <c r="C86" s="98">
        <v>11966</v>
      </c>
      <c r="D86" s="98">
        <v>11845</v>
      </c>
      <c r="E86" s="98">
        <v>11949</v>
      </c>
      <c r="F86" s="98"/>
      <c r="G86" s="98"/>
      <c r="H86" s="98"/>
      <c r="I86" s="100">
        <f t="shared" si="7"/>
        <v>6.3566253548969533E-3</v>
      </c>
      <c r="J86" s="100">
        <f t="shared" si="8"/>
        <v>-1.4206919605549055E-3</v>
      </c>
      <c r="K86" s="97">
        <f t="shared" si="9"/>
        <v>-17</v>
      </c>
      <c r="L86" s="101">
        <f t="shared" si="11"/>
        <v>-3.340538416191786E-3</v>
      </c>
      <c r="M86" s="98">
        <f t="shared" si="10"/>
        <v>104</v>
      </c>
      <c r="N86" s="98">
        <f t="shared" si="12"/>
        <v>0</v>
      </c>
    </row>
    <row r="87" spans="1:15">
      <c r="A87" s="102">
        <v>96</v>
      </c>
      <c r="B87" s="99" t="s">
        <v>85</v>
      </c>
      <c r="C87" s="98">
        <v>31410</v>
      </c>
      <c r="D87" s="98">
        <v>32628</v>
      </c>
      <c r="E87" s="98">
        <v>32566</v>
      </c>
      <c r="F87" s="98"/>
      <c r="G87" s="98"/>
      <c r="H87" s="98"/>
      <c r="I87" s="100">
        <f t="shared" si="7"/>
        <v>1.7324450691068222E-2</v>
      </c>
      <c r="J87" s="100">
        <f t="shared" si="8"/>
        <v>3.6803565743393822E-2</v>
      </c>
      <c r="K87" s="97">
        <f t="shared" si="9"/>
        <v>1156</v>
      </c>
      <c r="L87" s="101">
        <f t="shared" si="11"/>
        <v>0.22715661230104145</v>
      </c>
      <c r="M87" s="98">
        <f t="shared" si="10"/>
        <v>-62</v>
      </c>
      <c r="N87" s="98">
        <f t="shared" si="12"/>
        <v>0</v>
      </c>
    </row>
    <row r="88" spans="1:15">
      <c r="A88" s="102">
        <v>97</v>
      </c>
      <c r="B88" s="99" t="s">
        <v>86</v>
      </c>
      <c r="C88" s="98">
        <v>15024</v>
      </c>
      <c r="D88" s="98">
        <v>12037</v>
      </c>
      <c r="E88" s="98">
        <v>11880</v>
      </c>
      <c r="F88" s="98"/>
      <c r="G88" s="98"/>
      <c r="H88" s="98"/>
      <c r="I88" s="100">
        <f t="shared" si="7"/>
        <v>6.3199187560612439E-3</v>
      </c>
      <c r="J88" s="100">
        <f t="shared" si="8"/>
        <v>-0.20926517571884984</v>
      </c>
      <c r="K88" s="97">
        <f t="shared" si="9"/>
        <v>-3144</v>
      </c>
      <c r="L88" s="101">
        <f t="shared" si="11"/>
        <v>-0.61780310473570443</v>
      </c>
      <c r="M88" s="98">
        <f t="shared" si="10"/>
        <v>-157</v>
      </c>
      <c r="N88" s="98">
        <f t="shared" si="12"/>
        <v>0</v>
      </c>
    </row>
    <row r="89" spans="1:15">
      <c r="A89" s="102">
        <v>98</v>
      </c>
      <c r="B89" s="99" t="s">
        <v>87</v>
      </c>
      <c r="C89" s="98">
        <v>406</v>
      </c>
      <c r="D89" s="98">
        <v>381</v>
      </c>
      <c r="E89" s="98">
        <v>377</v>
      </c>
      <c r="F89" s="98"/>
      <c r="G89" s="98"/>
      <c r="H89" s="98"/>
      <c r="I89" s="100">
        <f t="shared" si="7"/>
        <v>2.0055634436322298E-4</v>
      </c>
      <c r="J89" s="100">
        <f t="shared" si="8"/>
        <v>-7.1428571428571425E-2</v>
      </c>
      <c r="K89" s="97">
        <f t="shared" si="9"/>
        <v>-29</v>
      </c>
      <c r="L89" s="101">
        <f t="shared" si="11"/>
        <v>-5.6985655335036354E-3</v>
      </c>
      <c r="M89" s="98">
        <f t="shared" si="10"/>
        <v>-4</v>
      </c>
      <c r="N89" s="98">
        <f t="shared" si="12"/>
        <v>0</v>
      </c>
    </row>
    <row r="90" spans="1:15">
      <c r="A90" s="102">
        <v>99</v>
      </c>
      <c r="B90" s="99" t="s">
        <v>88</v>
      </c>
      <c r="C90" s="98">
        <v>441</v>
      </c>
      <c r="D90" s="98">
        <v>439</v>
      </c>
      <c r="E90" s="98">
        <v>442</v>
      </c>
      <c r="F90" s="98"/>
      <c r="G90" s="98"/>
      <c r="H90" s="98"/>
      <c r="I90" s="100">
        <f t="shared" si="7"/>
        <v>2.3513502442584761E-4</v>
      </c>
      <c r="J90" s="100">
        <f t="shared" si="8"/>
        <v>2.2675736961451248E-3</v>
      </c>
      <c r="K90" s="97">
        <f t="shared" si="9"/>
        <v>1</v>
      </c>
      <c r="L90" s="101">
        <f t="shared" si="11"/>
        <v>1.9650225977598743E-4</v>
      </c>
      <c r="M90" s="98">
        <f t="shared" si="10"/>
        <v>3</v>
      </c>
      <c r="N90" s="98">
        <f t="shared" si="12"/>
        <v>0</v>
      </c>
    </row>
    <row r="91" spans="1:15">
      <c r="A91" s="102"/>
      <c r="B91" s="99" t="s">
        <v>285</v>
      </c>
      <c r="C91" s="98">
        <v>39402</v>
      </c>
      <c r="D91" s="98">
        <v>45283</v>
      </c>
      <c r="E91" s="98">
        <v>46001</v>
      </c>
      <c r="F91" s="98"/>
      <c r="G91" s="98"/>
      <c r="H91" s="98"/>
      <c r="I91" s="100">
        <f>E91/$E$92</f>
        <v>2.44715978701661E-2</v>
      </c>
      <c r="J91" s="100">
        <f>(E91-C91)/C91</f>
        <v>0.16747880818232577</v>
      </c>
      <c r="K91" s="97">
        <f>E91-C91</f>
        <v>6599</v>
      </c>
      <c r="L91" s="101">
        <f>K91/$K$92</f>
        <v>1.296718412261741</v>
      </c>
      <c r="M91" s="98">
        <f>E91-D91</f>
        <v>718</v>
      </c>
      <c r="N91" s="98">
        <f>H91-G91</f>
        <v>0</v>
      </c>
    </row>
    <row r="92" spans="1:15" s="109" customFormat="1">
      <c r="A92" s="186" t="s">
        <v>89</v>
      </c>
      <c r="B92" s="186"/>
      <c r="C92" s="64">
        <v>1874682</v>
      </c>
      <c r="D92" s="64">
        <v>1879753</v>
      </c>
      <c r="E92" s="64">
        <v>1879771</v>
      </c>
      <c r="F92" s="64"/>
      <c r="G92" s="64"/>
      <c r="H92" s="64"/>
      <c r="I92" s="100">
        <f t="shared" si="7"/>
        <v>1</v>
      </c>
      <c r="J92" s="100">
        <f>(E92-C92)/C92</f>
        <v>2.714593728429675E-3</v>
      </c>
      <c r="K92" s="97">
        <f>E92-C92</f>
        <v>5089</v>
      </c>
      <c r="L92" s="101">
        <f t="shared" si="11"/>
        <v>1</v>
      </c>
      <c r="M92" s="97">
        <f>E92-D92</f>
        <v>18</v>
      </c>
      <c r="N92" s="98">
        <f t="shared" si="12"/>
        <v>0</v>
      </c>
      <c r="O92" s="18"/>
    </row>
    <row r="93" spans="1:15">
      <c r="C93" s="125"/>
      <c r="D93" s="125"/>
      <c r="E93" s="128"/>
      <c r="F93" s="140"/>
      <c r="G93" s="140"/>
      <c r="H93" s="140"/>
    </row>
    <row r="94" spans="1:15">
      <c r="C94" s="126"/>
      <c r="D94" s="124"/>
      <c r="E94" s="127"/>
      <c r="F94" s="127"/>
      <c r="G94" s="127"/>
      <c r="H94" s="127"/>
    </row>
    <row r="95" spans="1:15">
      <c r="C95" s="125"/>
      <c r="D95" s="125"/>
      <c r="E95" s="128"/>
      <c r="F95" s="140"/>
      <c r="G95" s="140"/>
      <c r="H95" s="140"/>
    </row>
    <row r="96" spans="1:15">
      <c r="C96" s="125"/>
      <c r="D96" s="125"/>
      <c r="E96" s="128"/>
      <c r="F96" s="140"/>
      <c r="G96" s="140"/>
      <c r="H96" s="140"/>
    </row>
    <row r="97" spans="3:8">
      <c r="C97" s="125"/>
      <c r="D97" s="126"/>
      <c r="E97" s="126"/>
      <c r="F97" s="140"/>
      <c r="G97" s="140"/>
      <c r="H97" s="14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K1" zoomScale="80" zoomScaleNormal="80" workbookViewId="0">
      <pane ySplit="2" topLeftCell="A6" activePane="bottomLeft" state="frozen"/>
      <selection pane="bottomLeft" activeCell="R12" sqref="R12"/>
    </sheetView>
  </sheetViews>
  <sheetFormatPr defaultColWidth="9.140625" defaultRowHeight="15"/>
  <cols>
    <col min="1" max="1" width="12.7109375" style="5" bestFit="1" customWidth="1"/>
    <col min="2" max="2" width="16.42578125" style="5" bestFit="1" customWidth="1"/>
    <col min="3" max="8" width="12" style="5" customWidth="1"/>
    <col min="9" max="9" width="19.140625" style="5" customWidth="1"/>
    <col min="10" max="11" width="33.140625" style="5" customWidth="1"/>
    <col min="12" max="12" width="18.42578125" style="5" customWidth="1"/>
    <col min="13" max="14" width="33.140625" style="5" customWidth="1"/>
    <col min="15" max="16384" width="9.140625" style="5"/>
  </cols>
  <sheetData>
    <row r="1" spans="1:15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5" ht="30">
      <c r="A2" s="93" t="s">
        <v>91</v>
      </c>
      <c r="B2" s="93" t="s">
        <v>174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92" t="s">
        <v>307</v>
      </c>
      <c r="J2" s="92" t="s">
        <v>326</v>
      </c>
      <c r="K2" s="92" t="s">
        <v>330</v>
      </c>
      <c r="L2" s="92" t="s">
        <v>317</v>
      </c>
      <c r="M2" s="96" t="s">
        <v>328</v>
      </c>
      <c r="N2" s="160" t="s">
        <v>331</v>
      </c>
    </row>
    <row r="3" spans="1:15">
      <c r="A3" s="41">
        <v>1</v>
      </c>
      <c r="B3" s="103" t="s">
        <v>92</v>
      </c>
      <c r="C3" s="98">
        <v>41795</v>
      </c>
      <c r="D3" s="98">
        <v>41471</v>
      </c>
      <c r="E3" s="98">
        <v>41529</v>
      </c>
      <c r="F3" s="98"/>
      <c r="G3" s="98"/>
      <c r="H3" s="98"/>
      <c r="I3" s="100">
        <f t="shared" ref="I3:I66" si="0">E3/$E$84</f>
        <v>2.2092584681857524E-2</v>
      </c>
      <c r="J3" s="100">
        <f t="shared" ref="J3:J66" si="1">(E3-C3)/C3</f>
        <v>-6.3643976552219166E-3</v>
      </c>
      <c r="K3" s="97">
        <f t="shared" ref="K3:K66" si="2">E3-C3</f>
        <v>-266</v>
      </c>
      <c r="L3" s="101">
        <f>K3/$K$84</f>
        <v>-5.2269601100412656E-2</v>
      </c>
      <c r="M3" s="98">
        <f t="shared" ref="M3:M66" si="3">E3-D3</f>
        <v>58</v>
      </c>
      <c r="N3" s="98">
        <f>H3-G3</f>
        <v>0</v>
      </c>
      <c r="O3" s="8"/>
    </row>
    <row r="4" spans="1:15">
      <c r="A4" s="41">
        <v>2</v>
      </c>
      <c r="B4" s="103" t="s">
        <v>93</v>
      </c>
      <c r="C4" s="98">
        <v>7207</v>
      </c>
      <c r="D4" s="98">
        <v>7426</v>
      </c>
      <c r="E4" s="98">
        <v>7384</v>
      </c>
      <c r="F4" s="98"/>
      <c r="G4" s="98"/>
      <c r="H4" s="98"/>
      <c r="I4" s="100">
        <f t="shared" si="0"/>
        <v>3.9281380551141601E-3</v>
      </c>
      <c r="J4" s="100">
        <f t="shared" si="1"/>
        <v>2.4559456084362427E-2</v>
      </c>
      <c r="K4" s="97">
        <f t="shared" si="2"/>
        <v>177</v>
      </c>
      <c r="L4" s="101">
        <f t="shared" ref="L4:L67" si="4">K4/$K$84</f>
        <v>3.4780899980349771E-2</v>
      </c>
      <c r="M4" s="98">
        <f t="shared" si="3"/>
        <v>-42</v>
      </c>
      <c r="N4" s="98">
        <f t="shared" ref="N4:N67" si="5">H4-G4</f>
        <v>0</v>
      </c>
      <c r="O4" s="8"/>
    </row>
    <row r="5" spans="1:15">
      <c r="A5" s="41">
        <v>3</v>
      </c>
      <c r="B5" s="103" t="s">
        <v>94</v>
      </c>
      <c r="C5" s="98">
        <v>13432</v>
      </c>
      <c r="D5" s="98">
        <v>13411</v>
      </c>
      <c r="E5" s="98">
        <v>13401</v>
      </c>
      <c r="F5" s="98"/>
      <c r="G5" s="98"/>
      <c r="H5" s="98"/>
      <c r="I5" s="100">
        <f t="shared" si="0"/>
        <v>7.1290598695266608E-3</v>
      </c>
      <c r="J5" s="100">
        <f t="shared" si="1"/>
        <v>-2.3079213817748662E-3</v>
      </c>
      <c r="K5" s="97">
        <f t="shared" si="2"/>
        <v>-31</v>
      </c>
      <c r="L5" s="101">
        <f t="shared" si="4"/>
        <v>-6.0915700530556104E-3</v>
      </c>
      <c r="M5" s="98">
        <f t="shared" si="3"/>
        <v>-10</v>
      </c>
      <c r="N5" s="98">
        <f t="shared" si="5"/>
        <v>0</v>
      </c>
      <c r="O5" s="8"/>
    </row>
    <row r="6" spans="1:15">
      <c r="A6" s="41">
        <v>4</v>
      </c>
      <c r="B6" s="103" t="s">
        <v>95</v>
      </c>
      <c r="C6" s="98">
        <v>2813</v>
      </c>
      <c r="D6" s="98">
        <v>2949</v>
      </c>
      <c r="E6" s="98">
        <v>2850</v>
      </c>
      <c r="F6" s="98"/>
      <c r="G6" s="98"/>
      <c r="H6" s="98"/>
      <c r="I6" s="100">
        <f t="shared" si="0"/>
        <v>1.516142125822773E-3</v>
      </c>
      <c r="J6" s="100">
        <f t="shared" si="1"/>
        <v>1.3153217205830075E-2</v>
      </c>
      <c r="K6" s="97">
        <f t="shared" si="2"/>
        <v>37</v>
      </c>
      <c r="L6" s="101">
        <f t="shared" si="4"/>
        <v>7.2705836117115345E-3</v>
      </c>
      <c r="M6" s="98">
        <f t="shared" si="3"/>
        <v>-99</v>
      </c>
      <c r="N6" s="98">
        <f t="shared" si="5"/>
        <v>0</v>
      </c>
      <c r="O6" s="8"/>
    </row>
    <row r="7" spans="1:15">
      <c r="A7" s="41">
        <v>5</v>
      </c>
      <c r="B7" s="103" t="s">
        <v>96</v>
      </c>
      <c r="C7" s="98">
        <v>6203</v>
      </c>
      <c r="D7" s="98">
        <v>6233</v>
      </c>
      <c r="E7" s="98">
        <v>6238</v>
      </c>
      <c r="F7" s="98"/>
      <c r="G7" s="98"/>
      <c r="H7" s="98"/>
      <c r="I7" s="100">
        <f t="shared" si="0"/>
        <v>3.3184893266254242E-3</v>
      </c>
      <c r="J7" s="100">
        <f t="shared" si="1"/>
        <v>5.6424310817346449E-3</v>
      </c>
      <c r="K7" s="97">
        <f t="shared" si="2"/>
        <v>35</v>
      </c>
      <c r="L7" s="101">
        <f t="shared" si="4"/>
        <v>6.8775790921595595E-3</v>
      </c>
      <c r="M7" s="98">
        <f t="shared" si="3"/>
        <v>5</v>
      </c>
      <c r="N7" s="98">
        <f t="shared" si="5"/>
        <v>0</v>
      </c>
      <c r="O7" s="8"/>
    </row>
    <row r="8" spans="1:15">
      <c r="A8" s="41">
        <v>6</v>
      </c>
      <c r="B8" s="103" t="s">
        <v>97</v>
      </c>
      <c r="C8" s="98">
        <v>145461</v>
      </c>
      <c r="D8" s="98">
        <v>145102</v>
      </c>
      <c r="E8" s="98">
        <v>145489</v>
      </c>
      <c r="F8" s="98"/>
      <c r="G8" s="98"/>
      <c r="H8" s="98"/>
      <c r="I8" s="100">
        <f t="shared" si="0"/>
        <v>7.7397193594326119E-2</v>
      </c>
      <c r="J8" s="100">
        <f t="shared" si="1"/>
        <v>1.9249145819154274E-4</v>
      </c>
      <c r="K8" s="97">
        <f t="shared" si="2"/>
        <v>28</v>
      </c>
      <c r="L8" s="101">
        <f t="shared" si="4"/>
        <v>5.5020632737276479E-3</v>
      </c>
      <c r="M8" s="98">
        <f t="shared" si="3"/>
        <v>387</v>
      </c>
      <c r="N8" s="98">
        <f t="shared" si="5"/>
        <v>0</v>
      </c>
      <c r="O8" s="8"/>
    </row>
    <row r="9" spans="1:15">
      <c r="A9" s="41">
        <v>7</v>
      </c>
      <c r="B9" s="103" t="s">
        <v>98</v>
      </c>
      <c r="C9" s="98">
        <v>71358</v>
      </c>
      <c r="D9" s="98">
        <v>73281</v>
      </c>
      <c r="E9" s="98">
        <v>72621</v>
      </c>
      <c r="F9" s="98"/>
      <c r="G9" s="98"/>
      <c r="H9" s="98"/>
      <c r="I9" s="100">
        <f t="shared" si="0"/>
        <v>3.8632897305044073E-2</v>
      </c>
      <c r="J9" s="100">
        <f t="shared" si="1"/>
        <v>1.7699487093248128E-2</v>
      </c>
      <c r="K9" s="97">
        <f t="shared" si="2"/>
        <v>1263</v>
      </c>
      <c r="L9" s="101">
        <f t="shared" si="4"/>
        <v>0.24818235409707212</v>
      </c>
      <c r="M9" s="98">
        <f t="shared" si="3"/>
        <v>-660</v>
      </c>
      <c r="N9" s="98">
        <f t="shared" si="5"/>
        <v>0</v>
      </c>
      <c r="O9" s="8"/>
    </row>
    <row r="10" spans="1:15">
      <c r="A10" s="41">
        <v>8</v>
      </c>
      <c r="B10" s="103" t="s">
        <v>99</v>
      </c>
      <c r="C10" s="98">
        <v>3948</v>
      </c>
      <c r="D10" s="98">
        <v>4074</v>
      </c>
      <c r="E10" s="98">
        <v>4008</v>
      </c>
      <c r="F10" s="98"/>
      <c r="G10" s="98"/>
      <c r="H10" s="98"/>
      <c r="I10" s="100">
        <f t="shared" si="0"/>
        <v>2.1321746106307631E-3</v>
      </c>
      <c r="J10" s="100">
        <f t="shared" si="1"/>
        <v>1.5197568389057751E-2</v>
      </c>
      <c r="K10" s="97">
        <f t="shared" si="2"/>
        <v>60</v>
      </c>
      <c r="L10" s="101">
        <f t="shared" si="4"/>
        <v>1.1790135586559246E-2</v>
      </c>
      <c r="M10" s="98">
        <f t="shared" si="3"/>
        <v>-66</v>
      </c>
      <c r="N10" s="98">
        <f t="shared" si="5"/>
        <v>0</v>
      </c>
      <c r="O10" s="8"/>
    </row>
    <row r="11" spans="1:15">
      <c r="A11" s="41">
        <v>9</v>
      </c>
      <c r="B11" s="103" t="s">
        <v>100</v>
      </c>
      <c r="C11" s="98">
        <v>27853</v>
      </c>
      <c r="D11" s="98">
        <v>27880</v>
      </c>
      <c r="E11" s="98">
        <v>27816</v>
      </c>
      <c r="F11" s="98"/>
      <c r="G11" s="98"/>
      <c r="H11" s="98"/>
      <c r="I11" s="100">
        <f t="shared" si="0"/>
        <v>1.4797547148030265E-2</v>
      </c>
      <c r="J11" s="100">
        <f t="shared" si="1"/>
        <v>-1.3284026855275913E-3</v>
      </c>
      <c r="K11" s="97">
        <f t="shared" si="2"/>
        <v>-37</v>
      </c>
      <c r="L11" s="101">
        <f t="shared" si="4"/>
        <v>-7.2705836117115345E-3</v>
      </c>
      <c r="M11" s="98">
        <f t="shared" si="3"/>
        <v>-64</v>
      </c>
      <c r="N11" s="98">
        <f t="shared" si="5"/>
        <v>0</v>
      </c>
      <c r="O11" s="8"/>
    </row>
    <row r="12" spans="1:15">
      <c r="A12" s="41">
        <v>10</v>
      </c>
      <c r="B12" s="103" t="s">
        <v>101</v>
      </c>
      <c r="C12" s="98">
        <v>29951</v>
      </c>
      <c r="D12" s="98">
        <v>29978</v>
      </c>
      <c r="E12" s="98">
        <v>29993</v>
      </c>
      <c r="F12" s="98"/>
      <c r="G12" s="98"/>
      <c r="H12" s="98"/>
      <c r="I12" s="100">
        <f t="shared" si="0"/>
        <v>1.5955666940281554E-2</v>
      </c>
      <c r="J12" s="100">
        <f t="shared" si="1"/>
        <v>1.4022904076658542E-3</v>
      </c>
      <c r="K12" s="97">
        <f t="shared" si="2"/>
        <v>42</v>
      </c>
      <c r="L12" s="101">
        <f t="shared" si="4"/>
        <v>8.253094910591471E-3</v>
      </c>
      <c r="M12" s="98">
        <f t="shared" si="3"/>
        <v>15</v>
      </c>
      <c r="N12" s="98">
        <f t="shared" si="5"/>
        <v>0</v>
      </c>
      <c r="O12" s="8"/>
    </row>
    <row r="13" spans="1:15">
      <c r="A13" s="41">
        <v>11</v>
      </c>
      <c r="B13" s="103" t="s">
        <v>102</v>
      </c>
      <c r="C13" s="98">
        <v>4799</v>
      </c>
      <c r="D13" s="98">
        <v>4728</v>
      </c>
      <c r="E13" s="98">
        <v>4743</v>
      </c>
      <c r="F13" s="98"/>
      <c r="G13" s="98"/>
      <c r="H13" s="98"/>
      <c r="I13" s="100">
        <f t="shared" si="0"/>
        <v>2.5231796851850571E-3</v>
      </c>
      <c r="J13" s="100">
        <f t="shared" si="1"/>
        <v>-1.1669097728693479E-2</v>
      </c>
      <c r="K13" s="97">
        <f t="shared" si="2"/>
        <v>-56</v>
      </c>
      <c r="L13" s="101">
        <f t="shared" si="4"/>
        <v>-1.1004126547455296E-2</v>
      </c>
      <c r="M13" s="98">
        <f t="shared" si="3"/>
        <v>15</v>
      </c>
      <c r="N13" s="98">
        <f t="shared" si="5"/>
        <v>0</v>
      </c>
      <c r="O13" s="8"/>
    </row>
    <row r="14" spans="1:15">
      <c r="A14" s="41">
        <v>12</v>
      </c>
      <c r="B14" s="103" t="s">
        <v>103</v>
      </c>
      <c r="C14" s="98">
        <v>2540</v>
      </c>
      <c r="D14" s="98">
        <v>2790</v>
      </c>
      <c r="E14" s="98">
        <v>2617</v>
      </c>
      <c r="F14" s="98"/>
      <c r="G14" s="98"/>
      <c r="H14" s="98"/>
      <c r="I14" s="100">
        <f t="shared" si="0"/>
        <v>1.3921908572905955E-3</v>
      </c>
      <c r="J14" s="100">
        <f t="shared" si="1"/>
        <v>3.0314960629921259E-2</v>
      </c>
      <c r="K14" s="97">
        <f t="shared" si="2"/>
        <v>77</v>
      </c>
      <c r="L14" s="101">
        <f t="shared" si="4"/>
        <v>1.5130674002751032E-2</v>
      </c>
      <c r="M14" s="98">
        <f t="shared" si="3"/>
        <v>-173</v>
      </c>
      <c r="N14" s="98">
        <f t="shared" si="5"/>
        <v>0</v>
      </c>
      <c r="O14" s="8"/>
    </row>
    <row r="15" spans="1:15">
      <c r="A15" s="41">
        <v>13</v>
      </c>
      <c r="B15" s="103" t="s">
        <v>104</v>
      </c>
      <c r="C15" s="98">
        <v>2935</v>
      </c>
      <c r="D15" s="98">
        <v>2923</v>
      </c>
      <c r="E15" s="98">
        <v>2810</v>
      </c>
      <c r="F15" s="98"/>
      <c r="G15" s="98"/>
      <c r="H15" s="98"/>
      <c r="I15" s="100">
        <f t="shared" si="0"/>
        <v>1.4948629380919271E-3</v>
      </c>
      <c r="J15" s="100">
        <f t="shared" si="1"/>
        <v>-4.2589437819420782E-2</v>
      </c>
      <c r="K15" s="97">
        <f t="shared" si="2"/>
        <v>-125</v>
      </c>
      <c r="L15" s="101">
        <f t="shared" si="4"/>
        <v>-2.4562782471998428E-2</v>
      </c>
      <c r="M15" s="98">
        <f t="shared" si="3"/>
        <v>-113</v>
      </c>
      <c r="N15" s="98">
        <f t="shared" si="5"/>
        <v>0</v>
      </c>
      <c r="O15" s="8"/>
    </row>
    <row r="16" spans="1:15">
      <c r="A16" s="41">
        <v>14</v>
      </c>
      <c r="B16" s="103" t="s">
        <v>105</v>
      </c>
      <c r="C16" s="98">
        <v>7393</v>
      </c>
      <c r="D16" s="98">
        <v>7419</v>
      </c>
      <c r="E16" s="98">
        <v>7362</v>
      </c>
      <c r="F16" s="98"/>
      <c r="G16" s="98"/>
      <c r="H16" s="98"/>
      <c r="I16" s="100">
        <f t="shared" si="0"/>
        <v>3.9164345018621949E-3</v>
      </c>
      <c r="J16" s="100">
        <f t="shared" si="1"/>
        <v>-4.1931556878127959E-3</v>
      </c>
      <c r="K16" s="97">
        <f t="shared" si="2"/>
        <v>-31</v>
      </c>
      <c r="L16" s="101">
        <f t="shared" si="4"/>
        <v>-6.0915700530556104E-3</v>
      </c>
      <c r="M16" s="98">
        <f t="shared" si="3"/>
        <v>-57</v>
      </c>
      <c r="N16" s="98">
        <f t="shared" si="5"/>
        <v>0</v>
      </c>
      <c r="O16" s="8"/>
    </row>
    <row r="17" spans="1:15">
      <c r="A17" s="41">
        <v>15</v>
      </c>
      <c r="B17" s="103" t="s">
        <v>106</v>
      </c>
      <c r="C17" s="98">
        <v>6220</v>
      </c>
      <c r="D17" s="98">
        <v>6235</v>
      </c>
      <c r="E17" s="98">
        <v>6235</v>
      </c>
      <c r="F17" s="98"/>
      <c r="G17" s="98"/>
      <c r="H17" s="98"/>
      <c r="I17" s="100">
        <f t="shared" si="0"/>
        <v>3.3168933875456106E-3</v>
      </c>
      <c r="J17" s="100">
        <f t="shared" si="1"/>
        <v>2.4115755627009648E-3</v>
      </c>
      <c r="K17" s="97">
        <f t="shared" si="2"/>
        <v>15</v>
      </c>
      <c r="L17" s="101">
        <f t="shared" si="4"/>
        <v>2.9475338966398115E-3</v>
      </c>
      <c r="M17" s="98">
        <f t="shared" si="3"/>
        <v>0</v>
      </c>
      <c r="N17" s="98">
        <f t="shared" si="5"/>
        <v>0</v>
      </c>
      <c r="O17" s="8"/>
    </row>
    <row r="18" spans="1:15">
      <c r="A18" s="41">
        <v>16</v>
      </c>
      <c r="B18" s="103" t="s">
        <v>107</v>
      </c>
      <c r="C18" s="98">
        <v>78436</v>
      </c>
      <c r="D18" s="98">
        <v>78041</v>
      </c>
      <c r="E18" s="98">
        <v>78149</v>
      </c>
      <c r="F18" s="98"/>
      <c r="G18" s="98"/>
      <c r="H18" s="98"/>
      <c r="I18" s="100">
        <f t="shared" si="0"/>
        <v>4.1573681049446982E-2</v>
      </c>
      <c r="J18" s="100">
        <f t="shared" si="1"/>
        <v>-3.6590341169870978E-3</v>
      </c>
      <c r="K18" s="97">
        <f t="shared" si="2"/>
        <v>-287</v>
      </c>
      <c r="L18" s="101">
        <f t="shared" si="4"/>
        <v>-5.6396148555708389E-2</v>
      </c>
      <c r="M18" s="98">
        <f t="shared" si="3"/>
        <v>108</v>
      </c>
      <c r="N18" s="98">
        <f t="shared" si="5"/>
        <v>0</v>
      </c>
      <c r="O18" s="7"/>
    </row>
    <row r="19" spans="1:15">
      <c r="A19" s="41">
        <v>17</v>
      </c>
      <c r="B19" s="103" t="s">
        <v>108</v>
      </c>
      <c r="C19" s="98">
        <v>14837</v>
      </c>
      <c r="D19" s="98">
        <v>14631</v>
      </c>
      <c r="E19" s="98">
        <v>14544</v>
      </c>
      <c r="F19" s="98"/>
      <c r="G19" s="98"/>
      <c r="H19" s="98"/>
      <c r="I19" s="100">
        <f t="shared" si="0"/>
        <v>7.7371126589355832E-3</v>
      </c>
      <c r="J19" s="100">
        <f t="shared" si="1"/>
        <v>-1.9747927478600796E-2</v>
      </c>
      <c r="K19" s="97">
        <f t="shared" si="2"/>
        <v>-293</v>
      </c>
      <c r="L19" s="101">
        <f t="shared" si="4"/>
        <v>-5.7575162114364316E-2</v>
      </c>
      <c r="M19" s="98">
        <f t="shared" si="3"/>
        <v>-87</v>
      </c>
      <c r="N19" s="98">
        <f t="shared" si="5"/>
        <v>0</v>
      </c>
    </row>
    <row r="20" spans="1:15">
      <c r="A20" s="41">
        <v>18</v>
      </c>
      <c r="B20" s="103" t="s">
        <v>109</v>
      </c>
      <c r="C20" s="98">
        <v>3159</v>
      </c>
      <c r="D20" s="98">
        <v>3126</v>
      </c>
      <c r="E20" s="98">
        <v>3090</v>
      </c>
      <c r="F20" s="98"/>
      <c r="G20" s="98"/>
      <c r="H20" s="98"/>
      <c r="I20" s="100">
        <f t="shared" si="0"/>
        <v>1.6438172522078487E-3</v>
      </c>
      <c r="J20" s="100">
        <f t="shared" si="1"/>
        <v>-2.184235517568851E-2</v>
      </c>
      <c r="K20" s="97">
        <f t="shared" si="2"/>
        <v>-69</v>
      </c>
      <c r="L20" s="101">
        <f t="shared" si="4"/>
        <v>-1.3558655924543132E-2</v>
      </c>
      <c r="M20" s="98">
        <f t="shared" si="3"/>
        <v>-36</v>
      </c>
      <c r="N20" s="98">
        <f t="shared" si="5"/>
        <v>0</v>
      </c>
    </row>
    <row r="21" spans="1:15">
      <c r="A21" s="41">
        <v>19</v>
      </c>
      <c r="B21" s="103" t="s">
        <v>110</v>
      </c>
      <c r="C21" s="98">
        <v>8860</v>
      </c>
      <c r="D21" s="98">
        <v>8759</v>
      </c>
      <c r="E21" s="98">
        <v>8724</v>
      </c>
      <c r="F21" s="98"/>
      <c r="G21" s="98"/>
      <c r="H21" s="98"/>
      <c r="I21" s="100">
        <f t="shared" si="0"/>
        <v>4.6409908440974987E-3</v>
      </c>
      <c r="J21" s="100">
        <f t="shared" si="1"/>
        <v>-1.5349887133182845E-2</v>
      </c>
      <c r="K21" s="97">
        <f t="shared" si="2"/>
        <v>-136</v>
      </c>
      <c r="L21" s="101">
        <f t="shared" si="4"/>
        <v>-2.6724307329534288E-2</v>
      </c>
      <c r="M21" s="98">
        <f t="shared" si="3"/>
        <v>-35</v>
      </c>
      <c r="N21" s="98">
        <f t="shared" si="5"/>
        <v>0</v>
      </c>
    </row>
    <row r="22" spans="1:15">
      <c r="A22" s="41">
        <v>20</v>
      </c>
      <c r="B22" s="103" t="s">
        <v>111</v>
      </c>
      <c r="C22" s="98">
        <v>26548</v>
      </c>
      <c r="D22" s="98">
        <v>25988</v>
      </c>
      <c r="E22" s="98">
        <v>25942</v>
      </c>
      <c r="F22" s="98"/>
      <c r="G22" s="98"/>
      <c r="H22" s="98"/>
      <c r="I22" s="100">
        <f t="shared" si="0"/>
        <v>1.3800617202840133E-2</v>
      </c>
      <c r="J22" s="100">
        <f t="shared" si="1"/>
        <v>-2.2826578273316259E-2</v>
      </c>
      <c r="K22" s="97">
        <f t="shared" si="2"/>
        <v>-606</v>
      </c>
      <c r="L22" s="101">
        <f t="shared" si="4"/>
        <v>-0.11908036942424838</v>
      </c>
      <c r="M22" s="98">
        <f t="shared" si="3"/>
        <v>-46</v>
      </c>
      <c r="N22" s="98">
        <f t="shared" si="5"/>
        <v>0</v>
      </c>
    </row>
    <row r="23" spans="1:15">
      <c r="A23" s="41">
        <v>21</v>
      </c>
      <c r="B23" s="103" t="s">
        <v>112</v>
      </c>
      <c r="C23" s="98">
        <v>15558</v>
      </c>
      <c r="D23" s="98">
        <v>16387</v>
      </c>
      <c r="E23" s="98">
        <v>16486</v>
      </c>
      <c r="F23" s="98"/>
      <c r="G23" s="98"/>
      <c r="H23" s="98"/>
      <c r="I23" s="100">
        <f t="shared" si="0"/>
        <v>8.7702172232681543E-3</v>
      </c>
      <c r="J23" s="100">
        <f t="shared" si="1"/>
        <v>5.9647769636200026E-2</v>
      </c>
      <c r="K23" s="97">
        <f t="shared" si="2"/>
        <v>928</v>
      </c>
      <c r="L23" s="101">
        <f t="shared" si="4"/>
        <v>0.18235409707211633</v>
      </c>
      <c r="M23" s="98">
        <f t="shared" si="3"/>
        <v>99</v>
      </c>
      <c r="N23" s="98">
        <f t="shared" si="5"/>
        <v>0</v>
      </c>
    </row>
    <row r="24" spans="1:15">
      <c r="A24" s="41">
        <v>22</v>
      </c>
      <c r="B24" s="103" t="s">
        <v>113</v>
      </c>
      <c r="C24" s="98">
        <v>9784</v>
      </c>
      <c r="D24" s="98">
        <v>9770</v>
      </c>
      <c r="E24" s="98">
        <v>9795</v>
      </c>
      <c r="F24" s="98"/>
      <c r="G24" s="98"/>
      <c r="H24" s="98"/>
      <c r="I24" s="100">
        <f t="shared" si="0"/>
        <v>5.2107410955908994E-3</v>
      </c>
      <c r="J24" s="100">
        <f t="shared" si="1"/>
        <v>1.1242845461978742E-3</v>
      </c>
      <c r="K24" s="97">
        <f t="shared" si="2"/>
        <v>11</v>
      </c>
      <c r="L24" s="101">
        <f t="shared" si="4"/>
        <v>2.1615248575358615E-3</v>
      </c>
      <c r="M24" s="98">
        <f t="shared" si="3"/>
        <v>25</v>
      </c>
      <c r="N24" s="98">
        <f t="shared" si="5"/>
        <v>0</v>
      </c>
    </row>
    <row r="25" spans="1:15">
      <c r="A25" s="41">
        <v>23</v>
      </c>
      <c r="B25" s="103" t="s">
        <v>114</v>
      </c>
      <c r="C25" s="98">
        <v>8012</v>
      </c>
      <c r="D25" s="98">
        <v>8366</v>
      </c>
      <c r="E25" s="98">
        <v>8301</v>
      </c>
      <c r="F25" s="98"/>
      <c r="G25" s="98"/>
      <c r="H25" s="98"/>
      <c r="I25" s="100">
        <f t="shared" si="0"/>
        <v>4.4159634338438031E-3</v>
      </c>
      <c r="J25" s="100">
        <f t="shared" si="1"/>
        <v>3.607089365951073E-2</v>
      </c>
      <c r="K25" s="97">
        <f t="shared" si="2"/>
        <v>289</v>
      </c>
      <c r="L25" s="101">
        <f t="shared" si="4"/>
        <v>5.6789153075260362E-2</v>
      </c>
      <c r="M25" s="98">
        <f t="shared" si="3"/>
        <v>-65</v>
      </c>
      <c r="N25" s="98">
        <f t="shared" si="5"/>
        <v>0</v>
      </c>
    </row>
    <row r="26" spans="1:15">
      <c r="A26" s="41">
        <v>24</v>
      </c>
      <c r="B26" s="103" t="s">
        <v>115</v>
      </c>
      <c r="C26" s="98">
        <v>3888</v>
      </c>
      <c r="D26" s="98">
        <v>4068</v>
      </c>
      <c r="E26" s="98">
        <v>3905</v>
      </c>
      <c r="F26" s="98"/>
      <c r="G26" s="98"/>
      <c r="H26" s="98"/>
      <c r="I26" s="100">
        <f t="shared" si="0"/>
        <v>2.0773807022238348E-3</v>
      </c>
      <c r="J26" s="100">
        <f t="shared" si="1"/>
        <v>4.3724279835390947E-3</v>
      </c>
      <c r="K26" s="97">
        <f t="shared" si="2"/>
        <v>17</v>
      </c>
      <c r="L26" s="101">
        <f t="shared" si="4"/>
        <v>3.340538416191786E-3</v>
      </c>
      <c r="M26" s="98">
        <f t="shared" si="3"/>
        <v>-163</v>
      </c>
      <c r="N26" s="98">
        <f t="shared" si="5"/>
        <v>0</v>
      </c>
    </row>
    <row r="27" spans="1:15">
      <c r="A27" s="41">
        <v>25</v>
      </c>
      <c r="B27" s="103" t="s">
        <v>116</v>
      </c>
      <c r="C27" s="98">
        <v>10544</v>
      </c>
      <c r="D27" s="98">
        <v>10565</v>
      </c>
      <c r="E27" s="98">
        <v>10450</v>
      </c>
      <c r="F27" s="98"/>
      <c r="G27" s="98"/>
      <c r="H27" s="98"/>
      <c r="I27" s="100">
        <f t="shared" si="0"/>
        <v>5.5591877946835015E-3</v>
      </c>
      <c r="J27" s="100">
        <f t="shared" si="1"/>
        <v>-8.9150227617602433E-3</v>
      </c>
      <c r="K27" s="97">
        <f t="shared" si="2"/>
        <v>-94</v>
      </c>
      <c r="L27" s="101">
        <f t="shared" si="4"/>
        <v>-1.8471212418942819E-2</v>
      </c>
      <c r="M27" s="98">
        <f t="shared" si="3"/>
        <v>-115</v>
      </c>
      <c r="N27" s="98">
        <f t="shared" si="5"/>
        <v>0</v>
      </c>
    </row>
    <row r="28" spans="1:15">
      <c r="A28" s="41">
        <v>26</v>
      </c>
      <c r="B28" s="103" t="s">
        <v>117</v>
      </c>
      <c r="C28" s="98">
        <v>21020</v>
      </c>
      <c r="D28" s="98">
        <v>20871</v>
      </c>
      <c r="E28" s="98">
        <v>20855</v>
      </c>
      <c r="F28" s="98"/>
      <c r="G28" s="98"/>
      <c r="H28" s="98"/>
      <c r="I28" s="100">
        <f t="shared" si="0"/>
        <v>1.10944365031698E-2</v>
      </c>
      <c r="J28" s="100">
        <f t="shared" si="1"/>
        <v>-7.8496669838249294E-3</v>
      </c>
      <c r="K28" s="97">
        <f t="shared" si="2"/>
        <v>-165</v>
      </c>
      <c r="L28" s="101">
        <f t="shared" si="4"/>
        <v>-3.2422872863037924E-2</v>
      </c>
      <c r="M28" s="98">
        <f t="shared" si="3"/>
        <v>-16</v>
      </c>
      <c r="N28" s="98">
        <f t="shared" si="5"/>
        <v>0</v>
      </c>
    </row>
    <row r="29" spans="1:15">
      <c r="A29" s="41">
        <v>27</v>
      </c>
      <c r="B29" s="103" t="s">
        <v>118</v>
      </c>
      <c r="C29" s="98">
        <v>34025</v>
      </c>
      <c r="D29" s="98">
        <v>33880</v>
      </c>
      <c r="E29" s="98">
        <v>33944</v>
      </c>
      <c r="F29" s="98"/>
      <c r="G29" s="98"/>
      <c r="H29" s="98"/>
      <c r="I29" s="100">
        <f t="shared" si="0"/>
        <v>1.8057518708395864E-2</v>
      </c>
      <c r="J29" s="100">
        <f t="shared" si="1"/>
        <v>-2.3806024981631153E-3</v>
      </c>
      <c r="K29" s="97">
        <f t="shared" si="2"/>
        <v>-81</v>
      </c>
      <c r="L29" s="101">
        <f t="shared" si="4"/>
        <v>-1.5916683041854982E-2</v>
      </c>
      <c r="M29" s="98">
        <f t="shared" si="3"/>
        <v>64</v>
      </c>
      <c r="N29" s="98">
        <f t="shared" si="5"/>
        <v>0</v>
      </c>
    </row>
    <row r="30" spans="1:15">
      <c r="A30" s="41">
        <v>28</v>
      </c>
      <c r="B30" s="103" t="s">
        <v>119</v>
      </c>
      <c r="C30" s="98">
        <v>9127</v>
      </c>
      <c r="D30" s="98">
        <v>9248</v>
      </c>
      <c r="E30" s="98">
        <v>9160</v>
      </c>
      <c r="F30" s="98"/>
      <c r="G30" s="98"/>
      <c r="H30" s="98"/>
      <c r="I30" s="100">
        <f t="shared" si="0"/>
        <v>4.8729339903637202E-3</v>
      </c>
      <c r="J30" s="100">
        <f t="shared" si="1"/>
        <v>3.6156458858332421E-3</v>
      </c>
      <c r="K30" s="97">
        <f t="shared" si="2"/>
        <v>33</v>
      </c>
      <c r="L30" s="101">
        <f t="shared" si="4"/>
        <v>6.4845745726075854E-3</v>
      </c>
      <c r="M30" s="98">
        <f t="shared" si="3"/>
        <v>-88</v>
      </c>
      <c r="N30" s="98">
        <f t="shared" si="5"/>
        <v>0</v>
      </c>
    </row>
    <row r="31" spans="1:15">
      <c r="A31" s="41">
        <v>29</v>
      </c>
      <c r="B31" s="103" t="s">
        <v>120</v>
      </c>
      <c r="C31" s="98">
        <v>2356</v>
      </c>
      <c r="D31" s="98">
        <v>2387</v>
      </c>
      <c r="E31" s="98">
        <v>2258</v>
      </c>
      <c r="F31" s="98"/>
      <c r="G31" s="98"/>
      <c r="H31" s="98"/>
      <c r="I31" s="100">
        <f t="shared" si="0"/>
        <v>1.2012101474062533E-3</v>
      </c>
      <c r="J31" s="100">
        <f t="shared" si="1"/>
        <v>-4.1595925297113749E-2</v>
      </c>
      <c r="K31" s="97">
        <f t="shared" si="2"/>
        <v>-98</v>
      </c>
      <c r="L31" s="101">
        <f t="shared" si="4"/>
        <v>-1.9257221458046769E-2</v>
      </c>
      <c r="M31" s="98">
        <f t="shared" si="3"/>
        <v>-129</v>
      </c>
      <c r="N31" s="98">
        <f t="shared" si="5"/>
        <v>0</v>
      </c>
    </row>
    <row r="32" spans="1:15">
      <c r="A32" s="41">
        <v>30</v>
      </c>
      <c r="B32" s="103" t="s">
        <v>121</v>
      </c>
      <c r="C32" s="98">
        <v>1449</v>
      </c>
      <c r="D32" s="98">
        <v>1476</v>
      </c>
      <c r="E32" s="98">
        <v>1420</v>
      </c>
      <c r="F32" s="98"/>
      <c r="G32" s="98"/>
      <c r="H32" s="98"/>
      <c r="I32" s="100">
        <f t="shared" si="0"/>
        <v>7.5541116444503083E-4</v>
      </c>
      <c r="J32" s="100">
        <f t="shared" si="1"/>
        <v>-2.0013802622498276E-2</v>
      </c>
      <c r="K32" s="97">
        <f t="shared" si="2"/>
        <v>-29</v>
      </c>
      <c r="L32" s="101">
        <f t="shared" si="4"/>
        <v>-5.6985655335036354E-3</v>
      </c>
      <c r="M32" s="98">
        <f t="shared" si="3"/>
        <v>-56</v>
      </c>
      <c r="N32" s="98">
        <f t="shared" si="5"/>
        <v>0</v>
      </c>
    </row>
    <row r="33" spans="1:14">
      <c r="A33" s="41">
        <v>31</v>
      </c>
      <c r="B33" s="103" t="s">
        <v>122</v>
      </c>
      <c r="C33" s="98">
        <v>23503</v>
      </c>
      <c r="D33" s="98">
        <v>23752</v>
      </c>
      <c r="E33" s="98">
        <v>23762</v>
      </c>
      <c r="F33" s="98"/>
      <c r="G33" s="98"/>
      <c r="H33" s="98"/>
      <c r="I33" s="100">
        <f t="shared" si="0"/>
        <v>1.2640901471509029E-2</v>
      </c>
      <c r="J33" s="100">
        <f t="shared" si="1"/>
        <v>1.1019869803854826E-2</v>
      </c>
      <c r="K33" s="97">
        <f t="shared" si="2"/>
        <v>259</v>
      </c>
      <c r="L33" s="101">
        <f t="shared" si="4"/>
        <v>5.0894085281980743E-2</v>
      </c>
      <c r="M33" s="98">
        <f t="shared" si="3"/>
        <v>10</v>
      </c>
      <c r="N33" s="98">
        <f t="shared" si="5"/>
        <v>0</v>
      </c>
    </row>
    <row r="34" spans="1:14">
      <c r="A34" s="41">
        <v>32</v>
      </c>
      <c r="B34" s="103" t="s">
        <v>123</v>
      </c>
      <c r="C34" s="98">
        <v>9360</v>
      </c>
      <c r="D34" s="98">
        <v>9235</v>
      </c>
      <c r="E34" s="98">
        <v>9299</v>
      </c>
      <c r="F34" s="98"/>
      <c r="G34" s="98"/>
      <c r="H34" s="98"/>
      <c r="I34" s="100">
        <f t="shared" si="0"/>
        <v>4.9468791677284097E-3</v>
      </c>
      <c r="J34" s="100">
        <f t="shared" si="1"/>
        <v>-6.5170940170940174E-3</v>
      </c>
      <c r="K34" s="97">
        <f t="shared" si="2"/>
        <v>-61</v>
      </c>
      <c r="L34" s="101">
        <f t="shared" si="4"/>
        <v>-1.1986637846335232E-2</v>
      </c>
      <c r="M34" s="98">
        <f t="shared" si="3"/>
        <v>64</v>
      </c>
      <c r="N34" s="98">
        <f t="shared" si="5"/>
        <v>0</v>
      </c>
    </row>
    <row r="35" spans="1:14">
      <c r="A35" s="41">
        <v>33</v>
      </c>
      <c r="B35" s="103" t="s">
        <v>124</v>
      </c>
      <c r="C35" s="98">
        <v>38342</v>
      </c>
      <c r="D35" s="98">
        <v>38102</v>
      </c>
      <c r="E35" s="98">
        <v>38179</v>
      </c>
      <c r="F35" s="98"/>
      <c r="G35" s="98"/>
      <c r="H35" s="98"/>
      <c r="I35" s="100">
        <f t="shared" si="0"/>
        <v>2.0310452709399178E-2</v>
      </c>
      <c r="J35" s="100">
        <f t="shared" si="1"/>
        <v>-4.2512127692869439E-3</v>
      </c>
      <c r="K35" s="97">
        <f t="shared" si="2"/>
        <v>-163</v>
      </c>
      <c r="L35" s="101">
        <f t="shared" si="4"/>
        <v>-3.2029868343485951E-2</v>
      </c>
      <c r="M35" s="98">
        <f t="shared" si="3"/>
        <v>77</v>
      </c>
      <c r="N35" s="98">
        <f t="shared" si="5"/>
        <v>0</v>
      </c>
    </row>
    <row r="36" spans="1:14">
      <c r="A36" s="41">
        <v>34</v>
      </c>
      <c r="B36" s="103" t="s">
        <v>125</v>
      </c>
      <c r="C36" s="98">
        <v>526212</v>
      </c>
      <c r="D36" s="98">
        <v>526675</v>
      </c>
      <c r="E36" s="98">
        <v>529178</v>
      </c>
      <c r="F36" s="98"/>
      <c r="G36" s="98"/>
      <c r="H36" s="98"/>
      <c r="I36" s="100">
        <f t="shared" si="0"/>
        <v>0.28151195012583979</v>
      </c>
      <c r="J36" s="100">
        <f t="shared" si="1"/>
        <v>5.6365115200717585E-3</v>
      </c>
      <c r="K36" s="97">
        <f t="shared" si="2"/>
        <v>2966</v>
      </c>
      <c r="L36" s="101">
        <f t="shared" si="4"/>
        <v>0.58282570249557875</v>
      </c>
      <c r="M36" s="98">
        <f t="shared" si="3"/>
        <v>2503</v>
      </c>
      <c r="N36" s="98">
        <f t="shared" si="5"/>
        <v>0</v>
      </c>
    </row>
    <row r="37" spans="1:14">
      <c r="A37" s="41">
        <v>35</v>
      </c>
      <c r="B37" s="103" t="s">
        <v>126</v>
      </c>
      <c r="C37" s="98">
        <v>131576</v>
      </c>
      <c r="D37" s="98">
        <v>131324</v>
      </c>
      <c r="E37" s="98">
        <v>131575</v>
      </c>
      <c r="F37" s="98"/>
      <c r="G37" s="98"/>
      <c r="H37" s="98"/>
      <c r="I37" s="100">
        <f t="shared" si="0"/>
        <v>6.9995228142151353E-2</v>
      </c>
      <c r="J37" s="100">
        <f t="shared" si="1"/>
        <v>-7.6001702438134611E-6</v>
      </c>
      <c r="K37" s="97">
        <f t="shared" si="2"/>
        <v>-1</v>
      </c>
      <c r="L37" s="101">
        <f t="shared" si="4"/>
        <v>-1.9650225977598743E-4</v>
      </c>
      <c r="M37" s="98">
        <f t="shared" si="3"/>
        <v>251</v>
      </c>
      <c r="N37" s="98">
        <f t="shared" si="5"/>
        <v>0</v>
      </c>
    </row>
    <row r="38" spans="1:14">
      <c r="A38" s="41">
        <v>36</v>
      </c>
      <c r="B38" s="103" t="s">
        <v>127</v>
      </c>
      <c r="C38" s="98">
        <v>3063</v>
      </c>
      <c r="D38" s="98">
        <v>3053</v>
      </c>
      <c r="E38" s="98">
        <v>3001</v>
      </c>
      <c r="F38" s="98"/>
      <c r="G38" s="98"/>
      <c r="H38" s="98"/>
      <c r="I38" s="100">
        <f t="shared" si="0"/>
        <v>1.5964710595067165E-3</v>
      </c>
      <c r="J38" s="100">
        <f t="shared" si="1"/>
        <v>-2.0241593209271956E-2</v>
      </c>
      <c r="K38" s="97">
        <f t="shared" si="2"/>
        <v>-62</v>
      </c>
      <c r="L38" s="101">
        <f t="shared" si="4"/>
        <v>-1.2183140106111221E-2</v>
      </c>
      <c r="M38" s="98">
        <f t="shared" si="3"/>
        <v>-52</v>
      </c>
      <c r="N38" s="98">
        <f t="shared" si="5"/>
        <v>0</v>
      </c>
    </row>
    <row r="39" spans="1:14">
      <c r="A39" s="41">
        <v>37</v>
      </c>
      <c r="B39" s="103" t="s">
        <v>128</v>
      </c>
      <c r="C39" s="98">
        <v>7676</v>
      </c>
      <c r="D39" s="98">
        <v>7849</v>
      </c>
      <c r="E39" s="98">
        <v>7805</v>
      </c>
      <c r="F39" s="98"/>
      <c r="G39" s="98"/>
      <c r="H39" s="98"/>
      <c r="I39" s="100">
        <f t="shared" si="0"/>
        <v>4.1521015059813133E-3</v>
      </c>
      <c r="J39" s="100">
        <f t="shared" si="1"/>
        <v>1.6805627931214175E-2</v>
      </c>
      <c r="K39" s="97">
        <f t="shared" si="2"/>
        <v>129</v>
      </c>
      <c r="L39" s="101">
        <f t="shared" si="4"/>
        <v>2.5348791511102378E-2</v>
      </c>
      <c r="M39" s="98">
        <f t="shared" si="3"/>
        <v>-44</v>
      </c>
      <c r="N39" s="98">
        <f t="shared" si="5"/>
        <v>0</v>
      </c>
    </row>
    <row r="40" spans="1:14">
      <c r="A40" s="41">
        <v>38</v>
      </c>
      <c r="B40" s="103" t="s">
        <v>129</v>
      </c>
      <c r="C40" s="98">
        <v>31383</v>
      </c>
      <c r="D40" s="98">
        <v>31614</v>
      </c>
      <c r="E40" s="98">
        <v>31824</v>
      </c>
      <c r="F40" s="98"/>
      <c r="G40" s="98"/>
      <c r="H40" s="98"/>
      <c r="I40" s="100">
        <f t="shared" si="0"/>
        <v>1.6929721758661028E-2</v>
      </c>
      <c r="J40" s="100">
        <f t="shared" si="1"/>
        <v>1.4052193862919416E-2</v>
      </c>
      <c r="K40" s="97">
        <f t="shared" si="2"/>
        <v>441</v>
      </c>
      <c r="L40" s="101">
        <f t="shared" si="4"/>
        <v>8.6657496561210454E-2</v>
      </c>
      <c r="M40" s="98">
        <f t="shared" si="3"/>
        <v>210</v>
      </c>
      <c r="N40" s="98">
        <f t="shared" si="5"/>
        <v>0</v>
      </c>
    </row>
    <row r="41" spans="1:14">
      <c r="A41" s="41">
        <v>39</v>
      </c>
      <c r="B41" s="103" t="s">
        <v>130</v>
      </c>
      <c r="C41" s="98">
        <v>8504</v>
      </c>
      <c r="D41" s="98">
        <v>8508</v>
      </c>
      <c r="E41" s="98">
        <v>8458</v>
      </c>
      <c r="F41" s="98"/>
      <c r="G41" s="98"/>
      <c r="H41" s="98"/>
      <c r="I41" s="100">
        <f t="shared" si="0"/>
        <v>4.4994842456873739E-3</v>
      </c>
      <c r="J41" s="100">
        <f t="shared" si="1"/>
        <v>-5.4092191909689558E-3</v>
      </c>
      <c r="K41" s="97">
        <f t="shared" si="2"/>
        <v>-46</v>
      </c>
      <c r="L41" s="101">
        <f t="shared" si="4"/>
        <v>-9.039103949695421E-3</v>
      </c>
      <c r="M41" s="98">
        <f t="shared" si="3"/>
        <v>-50</v>
      </c>
      <c r="N41" s="98">
        <f t="shared" si="5"/>
        <v>0</v>
      </c>
    </row>
    <row r="42" spans="1:14">
      <c r="A42" s="41">
        <v>40</v>
      </c>
      <c r="B42" s="103" t="s">
        <v>131</v>
      </c>
      <c r="C42" s="98">
        <v>3971</v>
      </c>
      <c r="D42" s="98">
        <v>3912</v>
      </c>
      <c r="E42" s="98">
        <v>3908</v>
      </c>
      <c r="F42" s="98"/>
      <c r="G42" s="98"/>
      <c r="H42" s="98"/>
      <c r="I42" s="100">
        <f t="shared" si="0"/>
        <v>2.0789766413036479E-3</v>
      </c>
      <c r="J42" s="100">
        <f t="shared" si="1"/>
        <v>-1.5865021405187609E-2</v>
      </c>
      <c r="K42" s="97">
        <f t="shared" si="2"/>
        <v>-63</v>
      </c>
      <c r="L42" s="101">
        <f t="shared" si="4"/>
        <v>-1.2379642365887207E-2</v>
      </c>
      <c r="M42" s="98">
        <f t="shared" si="3"/>
        <v>-4</v>
      </c>
      <c r="N42" s="98">
        <f t="shared" si="5"/>
        <v>0</v>
      </c>
    </row>
    <row r="43" spans="1:14">
      <c r="A43" s="41">
        <v>41</v>
      </c>
      <c r="B43" s="103" t="s">
        <v>132</v>
      </c>
      <c r="C43" s="98">
        <v>46597</v>
      </c>
      <c r="D43" s="98">
        <v>46841</v>
      </c>
      <c r="E43" s="98">
        <v>46894</v>
      </c>
      <c r="F43" s="98"/>
      <c r="G43" s="98"/>
      <c r="H43" s="98"/>
      <c r="I43" s="100">
        <f t="shared" si="0"/>
        <v>2.4946655736257234E-2</v>
      </c>
      <c r="J43" s="100">
        <f t="shared" si="1"/>
        <v>6.3738008884692146E-3</v>
      </c>
      <c r="K43" s="97">
        <f t="shared" si="2"/>
        <v>297</v>
      </c>
      <c r="L43" s="101">
        <f t="shared" si="4"/>
        <v>5.8361171153468262E-2</v>
      </c>
      <c r="M43" s="98">
        <f t="shared" si="3"/>
        <v>53</v>
      </c>
      <c r="N43" s="98">
        <f t="shared" si="5"/>
        <v>0</v>
      </c>
    </row>
    <row r="44" spans="1:14">
      <c r="A44" s="41">
        <v>42</v>
      </c>
      <c r="B44" s="103" t="s">
        <v>133</v>
      </c>
      <c r="C44" s="98">
        <v>46338</v>
      </c>
      <c r="D44" s="98">
        <v>45958</v>
      </c>
      <c r="E44" s="98">
        <v>45933</v>
      </c>
      <c r="F44" s="98"/>
      <c r="G44" s="98"/>
      <c r="H44" s="98"/>
      <c r="I44" s="100">
        <f t="shared" si="0"/>
        <v>2.4435423251023661E-2</v>
      </c>
      <c r="J44" s="100">
        <f t="shared" si="1"/>
        <v>-8.7401268936941594E-3</v>
      </c>
      <c r="K44" s="97">
        <f t="shared" si="2"/>
        <v>-405</v>
      </c>
      <c r="L44" s="101">
        <f t="shared" si="4"/>
        <v>-7.9583415209274908E-2</v>
      </c>
      <c r="M44" s="98">
        <f t="shared" si="3"/>
        <v>-25</v>
      </c>
      <c r="N44" s="98">
        <f t="shared" si="5"/>
        <v>0</v>
      </c>
    </row>
    <row r="45" spans="1:14">
      <c r="A45" s="41">
        <v>43</v>
      </c>
      <c r="B45" s="103" t="s">
        <v>134</v>
      </c>
      <c r="C45" s="98">
        <v>10888</v>
      </c>
      <c r="D45" s="98">
        <v>10827</v>
      </c>
      <c r="E45" s="98">
        <v>10751</v>
      </c>
      <c r="F45" s="98"/>
      <c r="G45" s="98"/>
      <c r="H45" s="98"/>
      <c r="I45" s="100">
        <f t="shared" si="0"/>
        <v>5.7193136823581172E-3</v>
      </c>
      <c r="J45" s="100">
        <f t="shared" si="1"/>
        <v>-1.2582659808963998E-2</v>
      </c>
      <c r="K45" s="97">
        <f t="shared" si="2"/>
        <v>-137</v>
      </c>
      <c r="L45" s="101">
        <f t="shared" si="4"/>
        <v>-2.6920809589310278E-2</v>
      </c>
      <c r="M45" s="98">
        <f t="shared" si="3"/>
        <v>-76</v>
      </c>
      <c r="N45" s="98">
        <f t="shared" si="5"/>
        <v>0</v>
      </c>
    </row>
    <row r="46" spans="1:14">
      <c r="A46" s="41">
        <v>44</v>
      </c>
      <c r="B46" s="103" t="s">
        <v>135</v>
      </c>
      <c r="C46" s="98">
        <v>12332</v>
      </c>
      <c r="D46" s="98">
        <v>12671</v>
      </c>
      <c r="E46" s="98">
        <v>12633</v>
      </c>
      <c r="F46" s="98"/>
      <c r="G46" s="98"/>
      <c r="H46" s="98"/>
      <c r="I46" s="100">
        <f t="shared" si="0"/>
        <v>6.7204994650944183E-3</v>
      </c>
      <c r="J46" s="100">
        <f t="shared" si="1"/>
        <v>2.4408044112877069E-2</v>
      </c>
      <c r="K46" s="97">
        <f t="shared" si="2"/>
        <v>301</v>
      </c>
      <c r="L46" s="101">
        <f t="shared" si="4"/>
        <v>5.9147180192572216E-2</v>
      </c>
      <c r="M46" s="98">
        <f t="shared" si="3"/>
        <v>-38</v>
      </c>
      <c r="N46" s="98">
        <f t="shared" si="5"/>
        <v>0</v>
      </c>
    </row>
    <row r="47" spans="1:14">
      <c r="A47" s="41">
        <v>45</v>
      </c>
      <c r="B47" s="103" t="s">
        <v>136</v>
      </c>
      <c r="C47" s="98">
        <v>28730</v>
      </c>
      <c r="D47" s="98">
        <v>28318</v>
      </c>
      <c r="E47" s="98">
        <v>28332</v>
      </c>
      <c r="F47" s="98"/>
      <c r="G47" s="98"/>
      <c r="H47" s="98"/>
      <c r="I47" s="100">
        <f t="shared" si="0"/>
        <v>1.5072048669758179E-2</v>
      </c>
      <c r="J47" s="100">
        <f t="shared" si="1"/>
        <v>-1.3853115210581274E-2</v>
      </c>
      <c r="K47" s="97">
        <f t="shared" si="2"/>
        <v>-398</v>
      </c>
      <c r="L47" s="101">
        <f t="shared" si="4"/>
        <v>-7.8207899390842994E-2</v>
      </c>
      <c r="M47" s="98">
        <f t="shared" si="3"/>
        <v>14</v>
      </c>
      <c r="N47" s="98">
        <f t="shared" si="5"/>
        <v>0</v>
      </c>
    </row>
    <row r="48" spans="1:14">
      <c r="A48" s="41">
        <v>46</v>
      </c>
      <c r="B48" s="103" t="s">
        <v>137</v>
      </c>
      <c r="C48" s="98">
        <v>16166</v>
      </c>
      <c r="D48" s="98">
        <v>16303</v>
      </c>
      <c r="E48" s="98">
        <v>16218</v>
      </c>
      <c r="F48" s="98"/>
      <c r="G48" s="98"/>
      <c r="H48" s="98"/>
      <c r="I48" s="100">
        <f t="shared" si="0"/>
        <v>8.6276466654714862E-3</v>
      </c>
      <c r="J48" s="100">
        <f t="shared" si="1"/>
        <v>3.2166274897933935E-3</v>
      </c>
      <c r="K48" s="97">
        <f t="shared" si="2"/>
        <v>52</v>
      </c>
      <c r="L48" s="101">
        <f t="shared" si="4"/>
        <v>1.0218117508351346E-2</v>
      </c>
      <c r="M48" s="98">
        <f t="shared" si="3"/>
        <v>-85</v>
      </c>
      <c r="N48" s="98">
        <f t="shared" si="5"/>
        <v>0</v>
      </c>
    </row>
    <row r="49" spans="1:14">
      <c r="A49" s="41">
        <v>47</v>
      </c>
      <c r="B49" s="103" t="s">
        <v>138</v>
      </c>
      <c r="C49" s="98">
        <v>6170</v>
      </c>
      <c r="D49" s="98">
        <v>6313</v>
      </c>
      <c r="E49" s="98">
        <v>6288</v>
      </c>
      <c r="F49" s="98"/>
      <c r="G49" s="98"/>
      <c r="H49" s="98"/>
      <c r="I49" s="100">
        <f t="shared" si="0"/>
        <v>3.3450883112889815E-3</v>
      </c>
      <c r="J49" s="100">
        <f t="shared" si="1"/>
        <v>1.9124797406807132E-2</v>
      </c>
      <c r="K49" s="97">
        <f t="shared" si="2"/>
        <v>118</v>
      </c>
      <c r="L49" s="101">
        <f t="shared" si="4"/>
        <v>2.3187266653566515E-2</v>
      </c>
      <c r="M49" s="98">
        <f t="shared" si="3"/>
        <v>-25</v>
      </c>
      <c r="N49" s="98">
        <f t="shared" si="5"/>
        <v>0</v>
      </c>
    </row>
    <row r="50" spans="1:14">
      <c r="A50" s="41">
        <v>48</v>
      </c>
      <c r="B50" s="103" t="s">
        <v>139</v>
      </c>
      <c r="C50" s="98">
        <v>35011</v>
      </c>
      <c r="D50" s="98">
        <v>35938</v>
      </c>
      <c r="E50" s="98">
        <v>35624</v>
      </c>
      <c r="F50" s="98"/>
      <c r="G50" s="98"/>
      <c r="H50" s="98"/>
      <c r="I50" s="100">
        <f t="shared" si="0"/>
        <v>1.8951244593091391E-2</v>
      </c>
      <c r="J50" s="100">
        <f t="shared" si="1"/>
        <v>1.7508782953928766E-2</v>
      </c>
      <c r="K50" s="97">
        <f t="shared" si="2"/>
        <v>613</v>
      </c>
      <c r="L50" s="101">
        <f t="shared" si="4"/>
        <v>0.12045588524268029</v>
      </c>
      <c r="M50" s="98">
        <f t="shared" si="3"/>
        <v>-314</v>
      </c>
      <c r="N50" s="98">
        <f t="shared" si="5"/>
        <v>0</v>
      </c>
    </row>
    <row r="51" spans="1:14">
      <c r="A51" s="41">
        <v>49</v>
      </c>
      <c r="B51" s="103" t="s">
        <v>140</v>
      </c>
      <c r="C51" s="98">
        <v>2444</v>
      </c>
      <c r="D51" s="98">
        <v>2549</v>
      </c>
      <c r="E51" s="98">
        <v>2461</v>
      </c>
      <c r="F51" s="98"/>
      <c r="G51" s="98"/>
      <c r="H51" s="98"/>
      <c r="I51" s="100">
        <f t="shared" si="0"/>
        <v>1.3092020251402963E-3</v>
      </c>
      <c r="J51" s="100">
        <f t="shared" si="1"/>
        <v>6.9558101472995092E-3</v>
      </c>
      <c r="K51" s="97">
        <f t="shared" si="2"/>
        <v>17</v>
      </c>
      <c r="L51" s="101">
        <f t="shared" si="4"/>
        <v>3.340538416191786E-3</v>
      </c>
      <c r="M51" s="98">
        <f t="shared" si="3"/>
        <v>-88</v>
      </c>
      <c r="N51" s="98">
        <f t="shared" si="5"/>
        <v>0</v>
      </c>
    </row>
    <row r="52" spans="1:14">
      <c r="A52" s="41">
        <v>50</v>
      </c>
      <c r="B52" s="103" t="s">
        <v>141</v>
      </c>
      <c r="C52" s="98">
        <v>6300</v>
      </c>
      <c r="D52" s="98">
        <v>6539</v>
      </c>
      <c r="E52" s="98">
        <v>6538</v>
      </c>
      <c r="F52" s="98"/>
      <c r="G52" s="98"/>
      <c r="H52" s="98"/>
      <c r="I52" s="100">
        <f t="shared" si="0"/>
        <v>3.4780832346067688E-3</v>
      </c>
      <c r="J52" s="100">
        <f t="shared" si="1"/>
        <v>3.7777777777777778E-2</v>
      </c>
      <c r="K52" s="97">
        <f t="shared" si="2"/>
        <v>238</v>
      </c>
      <c r="L52" s="101">
        <f t="shared" si="4"/>
        <v>4.676753782668501E-2</v>
      </c>
      <c r="M52" s="98">
        <f t="shared" si="3"/>
        <v>-1</v>
      </c>
      <c r="N52" s="98">
        <f t="shared" si="5"/>
        <v>0</v>
      </c>
    </row>
    <row r="53" spans="1:14">
      <c r="A53" s="41">
        <v>51</v>
      </c>
      <c r="B53" s="103" t="s">
        <v>142</v>
      </c>
      <c r="C53" s="98">
        <v>6285</v>
      </c>
      <c r="D53" s="98">
        <v>6166</v>
      </c>
      <c r="E53" s="98">
        <v>6120</v>
      </c>
      <c r="F53" s="98"/>
      <c r="G53" s="98"/>
      <c r="H53" s="98"/>
      <c r="I53" s="100">
        <f t="shared" si="0"/>
        <v>3.2557157228194286E-3</v>
      </c>
      <c r="J53" s="100">
        <f t="shared" si="1"/>
        <v>-2.6252983293556086E-2</v>
      </c>
      <c r="K53" s="97">
        <f t="shared" si="2"/>
        <v>-165</v>
      </c>
      <c r="L53" s="101">
        <f t="shared" si="4"/>
        <v>-3.2422872863037924E-2</v>
      </c>
      <c r="M53" s="98">
        <f t="shared" si="3"/>
        <v>-46</v>
      </c>
      <c r="N53" s="98">
        <f t="shared" si="5"/>
        <v>0</v>
      </c>
    </row>
    <row r="54" spans="1:14">
      <c r="A54" s="41">
        <v>52</v>
      </c>
      <c r="B54" s="103" t="s">
        <v>143</v>
      </c>
      <c r="C54" s="98">
        <v>13236</v>
      </c>
      <c r="D54" s="98">
        <v>13570</v>
      </c>
      <c r="E54" s="98">
        <v>13534</v>
      </c>
      <c r="F54" s="98"/>
      <c r="G54" s="98"/>
      <c r="H54" s="98"/>
      <c r="I54" s="100">
        <f t="shared" si="0"/>
        <v>7.1998131687317233E-3</v>
      </c>
      <c r="J54" s="100">
        <f t="shared" si="1"/>
        <v>2.2514354789966759E-2</v>
      </c>
      <c r="K54" s="97">
        <f t="shared" si="2"/>
        <v>298</v>
      </c>
      <c r="L54" s="101">
        <f t="shared" si="4"/>
        <v>5.8557673413244249E-2</v>
      </c>
      <c r="M54" s="98">
        <f t="shared" si="3"/>
        <v>-36</v>
      </c>
      <c r="N54" s="98">
        <f t="shared" si="5"/>
        <v>0</v>
      </c>
    </row>
    <row r="55" spans="1:14">
      <c r="A55" s="41">
        <v>53</v>
      </c>
      <c r="B55" s="103" t="s">
        <v>144</v>
      </c>
      <c r="C55" s="98">
        <v>7207</v>
      </c>
      <c r="D55" s="98">
        <v>7454</v>
      </c>
      <c r="E55" s="98">
        <v>7442</v>
      </c>
      <c r="F55" s="98"/>
      <c r="G55" s="98"/>
      <c r="H55" s="98"/>
      <c r="I55" s="100">
        <f t="shared" si="0"/>
        <v>3.9589928773238869E-3</v>
      </c>
      <c r="J55" s="100">
        <f t="shared" si="1"/>
        <v>3.2607187456639382E-2</v>
      </c>
      <c r="K55" s="97">
        <f t="shared" si="2"/>
        <v>235</v>
      </c>
      <c r="L55" s="101">
        <f t="shared" si="4"/>
        <v>4.6178031047357043E-2</v>
      </c>
      <c r="M55" s="98">
        <f t="shared" si="3"/>
        <v>-12</v>
      </c>
      <c r="N55" s="98">
        <f t="shared" si="5"/>
        <v>0</v>
      </c>
    </row>
    <row r="56" spans="1:14">
      <c r="A56" s="41">
        <v>54</v>
      </c>
      <c r="B56" s="103" t="s">
        <v>145</v>
      </c>
      <c r="C56" s="98">
        <v>23237</v>
      </c>
      <c r="D56" s="98">
        <v>22796</v>
      </c>
      <c r="E56" s="98">
        <v>22777</v>
      </c>
      <c r="F56" s="98"/>
      <c r="G56" s="98"/>
      <c r="H56" s="98"/>
      <c r="I56" s="100">
        <f t="shared" si="0"/>
        <v>1.2116901473636948E-2</v>
      </c>
      <c r="J56" s="100">
        <f t="shared" si="1"/>
        <v>-1.9796014976115679E-2</v>
      </c>
      <c r="K56" s="97">
        <f t="shared" si="2"/>
        <v>-460</v>
      </c>
      <c r="L56" s="101">
        <f t="shared" si="4"/>
        <v>-9.039103949695422E-2</v>
      </c>
      <c r="M56" s="98">
        <f t="shared" si="3"/>
        <v>-19</v>
      </c>
      <c r="N56" s="98">
        <f t="shared" si="5"/>
        <v>0</v>
      </c>
    </row>
    <row r="57" spans="1:14">
      <c r="A57" s="41">
        <v>55</v>
      </c>
      <c r="B57" s="103" t="s">
        <v>146</v>
      </c>
      <c r="C57" s="98">
        <v>26302</v>
      </c>
      <c r="D57" s="98">
        <v>26329</v>
      </c>
      <c r="E57" s="98">
        <v>26362</v>
      </c>
      <c r="F57" s="98"/>
      <c r="G57" s="98"/>
      <c r="H57" s="98"/>
      <c r="I57" s="100">
        <f t="shared" si="0"/>
        <v>1.4024048674014016E-2</v>
      </c>
      <c r="J57" s="100">
        <f t="shared" si="1"/>
        <v>2.2811953463614935E-3</v>
      </c>
      <c r="K57" s="97">
        <f t="shared" si="2"/>
        <v>60</v>
      </c>
      <c r="L57" s="101">
        <f t="shared" si="4"/>
        <v>1.1790135586559246E-2</v>
      </c>
      <c r="M57" s="98">
        <f t="shared" si="3"/>
        <v>33</v>
      </c>
      <c r="N57" s="98">
        <f t="shared" si="5"/>
        <v>0</v>
      </c>
    </row>
    <row r="58" spans="1:14">
      <c r="A58" s="41">
        <v>56</v>
      </c>
      <c r="B58" s="103" t="s">
        <v>147</v>
      </c>
      <c r="C58" s="98">
        <v>2460</v>
      </c>
      <c r="D58" s="98">
        <v>2504</v>
      </c>
      <c r="E58" s="98">
        <v>2493</v>
      </c>
      <c r="F58" s="98"/>
      <c r="G58" s="98"/>
      <c r="H58" s="98"/>
      <c r="I58" s="100">
        <f t="shared" si="0"/>
        <v>1.326225375324973E-3</v>
      </c>
      <c r="J58" s="100">
        <f t="shared" si="1"/>
        <v>1.3414634146341463E-2</v>
      </c>
      <c r="K58" s="97">
        <f t="shared" si="2"/>
        <v>33</v>
      </c>
      <c r="L58" s="101">
        <f t="shared" si="4"/>
        <v>6.4845745726075854E-3</v>
      </c>
      <c r="M58" s="98">
        <f t="shared" si="3"/>
        <v>-11</v>
      </c>
      <c r="N58" s="98">
        <f t="shared" si="5"/>
        <v>0</v>
      </c>
    </row>
    <row r="59" spans="1:14">
      <c r="A59" s="41">
        <v>57</v>
      </c>
      <c r="B59" s="103" t="s">
        <v>148</v>
      </c>
      <c r="C59" s="98">
        <v>4272</v>
      </c>
      <c r="D59" s="98">
        <v>4278</v>
      </c>
      <c r="E59" s="98">
        <v>4257</v>
      </c>
      <c r="F59" s="98"/>
      <c r="G59" s="98"/>
      <c r="H59" s="98"/>
      <c r="I59" s="100">
        <f t="shared" si="0"/>
        <v>2.2646375542552792E-3</v>
      </c>
      <c r="J59" s="100">
        <f t="shared" si="1"/>
        <v>-3.5112359550561797E-3</v>
      </c>
      <c r="K59" s="97">
        <f t="shared" si="2"/>
        <v>-15</v>
      </c>
      <c r="L59" s="101">
        <f t="shared" si="4"/>
        <v>-2.9475338966398115E-3</v>
      </c>
      <c r="M59" s="98">
        <f t="shared" si="3"/>
        <v>-21</v>
      </c>
      <c r="N59" s="98">
        <f t="shared" si="5"/>
        <v>0</v>
      </c>
    </row>
    <row r="60" spans="1:14">
      <c r="A60" s="41">
        <v>58</v>
      </c>
      <c r="B60" s="103" t="s">
        <v>149</v>
      </c>
      <c r="C60" s="98">
        <v>10220</v>
      </c>
      <c r="D60" s="98">
        <v>10357</v>
      </c>
      <c r="E60" s="98">
        <v>10107</v>
      </c>
      <c r="F60" s="98"/>
      <c r="G60" s="98"/>
      <c r="H60" s="98"/>
      <c r="I60" s="100">
        <f t="shared" si="0"/>
        <v>5.3767187598914978E-3</v>
      </c>
      <c r="J60" s="100">
        <f t="shared" si="1"/>
        <v>-1.1056751467710372E-2</v>
      </c>
      <c r="K60" s="97">
        <f t="shared" si="2"/>
        <v>-113</v>
      </c>
      <c r="L60" s="101">
        <f t="shared" si="4"/>
        <v>-2.2204755354686578E-2</v>
      </c>
      <c r="M60" s="98">
        <f t="shared" si="3"/>
        <v>-250</v>
      </c>
      <c r="N60" s="98">
        <f t="shared" si="5"/>
        <v>0</v>
      </c>
    </row>
    <row r="61" spans="1:14">
      <c r="A61" s="41">
        <v>59</v>
      </c>
      <c r="B61" s="103" t="s">
        <v>150</v>
      </c>
      <c r="C61" s="98">
        <v>24865</v>
      </c>
      <c r="D61" s="98">
        <v>24610</v>
      </c>
      <c r="E61" s="98">
        <v>24497</v>
      </c>
      <c r="F61" s="98"/>
      <c r="G61" s="98"/>
      <c r="H61" s="98"/>
      <c r="I61" s="100">
        <f t="shared" si="0"/>
        <v>1.3031906546063324E-2</v>
      </c>
      <c r="J61" s="100">
        <f t="shared" si="1"/>
        <v>-1.4799919565654535E-2</v>
      </c>
      <c r="K61" s="97">
        <f t="shared" si="2"/>
        <v>-368</v>
      </c>
      <c r="L61" s="101">
        <f t="shared" si="4"/>
        <v>-7.2312831597563368E-2</v>
      </c>
      <c r="M61" s="98">
        <f t="shared" si="3"/>
        <v>-113</v>
      </c>
      <c r="N61" s="98">
        <f t="shared" si="5"/>
        <v>0</v>
      </c>
    </row>
    <row r="62" spans="1:14">
      <c r="A62" s="41">
        <v>60</v>
      </c>
      <c r="B62" s="103" t="s">
        <v>151</v>
      </c>
      <c r="C62" s="98">
        <v>9039</v>
      </c>
      <c r="D62" s="98">
        <v>9007</v>
      </c>
      <c r="E62" s="98">
        <v>8934</v>
      </c>
      <c r="F62" s="98"/>
      <c r="G62" s="98"/>
      <c r="H62" s="98"/>
      <c r="I62" s="100">
        <f t="shared" si="0"/>
        <v>4.75270657968444E-3</v>
      </c>
      <c r="J62" s="100">
        <f t="shared" si="1"/>
        <v>-1.1616329239960173E-2</v>
      </c>
      <c r="K62" s="97">
        <f t="shared" si="2"/>
        <v>-105</v>
      </c>
      <c r="L62" s="101">
        <f t="shared" si="4"/>
        <v>-2.0632737276478678E-2</v>
      </c>
      <c r="M62" s="98">
        <f t="shared" si="3"/>
        <v>-73</v>
      </c>
      <c r="N62" s="98">
        <f t="shared" si="5"/>
        <v>0</v>
      </c>
    </row>
    <row r="63" spans="1:14">
      <c r="A63" s="41">
        <v>61</v>
      </c>
      <c r="B63" s="103" t="s">
        <v>152</v>
      </c>
      <c r="C63" s="98">
        <v>18538</v>
      </c>
      <c r="D63" s="98">
        <v>19533</v>
      </c>
      <c r="E63" s="98">
        <v>19605</v>
      </c>
      <c r="F63" s="98"/>
      <c r="G63" s="98"/>
      <c r="H63" s="98"/>
      <c r="I63" s="100">
        <f t="shared" si="0"/>
        <v>1.0429461886580865E-2</v>
      </c>
      <c r="J63" s="100">
        <f t="shared" si="1"/>
        <v>5.7557449563059658E-2</v>
      </c>
      <c r="K63" s="97">
        <f t="shared" si="2"/>
        <v>1067</v>
      </c>
      <c r="L63" s="101">
        <f t="shared" si="4"/>
        <v>0.20966791118097858</v>
      </c>
      <c r="M63" s="98">
        <f t="shared" si="3"/>
        <v>72</v>
      </c>
      <c r="N63" s="98">
        <f t="shared" si="5"/>
        <v>0</v>
      </c>
    </row>
    <row r="64" spans="1:14">
      <c r="A64" s="41">
        <v>62</v>
      </c>
      <c r="B64" s="103" t="s">
        <v>153</v>
      </c>
      <c r="C64" s="98">
        <v>1267</v>
      </c>
      <c r="D64" s="98">
        <v>1325</v>
      </c>
      <c r="E64" s="98">
        <v>1268</v>
      </c>
      <c r="F64" s="98"/>
      <c r="G64" s="98"/>
      <c r="H64" s="98"/>
      <c r="I64" s="100">
        <f t="shared" si="0"/>
        <v>6.7455025106781627E-4</v>
      </c>
      <c r="J64" s="100">
        <f t="shared" si="1"/>
        <v>7.8926598263614838E-4</v>
      </c>
      <c r="K64" s="97">
        <f t="shared" si="2"/>
        <v>1</v>
      </c>
      <c r="L64" s="101">
        <f t="shared" si="4"/>
        <v>1.9650225977598743E-4</v>
      </c>
      <c r="M64" s="98">
        <f t="shared" si="3"/>
        <v>-57</v>
      </c>
      <c r="N64" s="98">
        <f t="shared" si="5"/>
        <v>0</v>
      </c>
    </row>
    <row r="65" spans="1:14">
      <c r="A65" s="41">
        <v>63</v>
      </c>
      <c r="B65" s="103" t="s">
        <v>154</v>
      </c>
      <c r="C65" s="98">
        <v>13363</v>
      </c>
      <c r="D65" s="98">
        <v>13768</v>
      </c>
      <c r="E65" s="98">
        <v>13761</v>
      </c>
      <c r="F65" s="98"/>
      <c r="G65" s="98"/>
      <c r="H65" s="98"/>
      <c r="I65" s="100">
        <f t="shared" si="0"/>
        <v>7.3205725591042742E-3</v>
      </c>
      <c r="J65" s="100">
        <f t="shared" si="1"/>
        <v>2.9783731198084262E-2</v>
      </c>
      <c r="K65" s="97">
        <f t="shared" si="2"/>
        <v>398</v>
      </c>
      <c r="L65" s="101">
        <f t="shared" si="4"/>
        <v>7.8207899390842994E-2</v>
      </c>
      <c r="M65" s="98">
        <f t="shared" si="3"/>
        <v>-7</v>
      </c>
      <c r="N65" s="98">
        <f t="shared" si="5"/>
        <v>0</v>
      </c>
    </row>
    <row r="66" spans="1:14">
      <c r="A66" s="41">
        <v>64</v>
      </c>
      <c r="B66" s="103" t="s">
        <v>155</v>
      </c>
      <c r="C66" s="98">
        <v>9363</v>
      </c>
      <c r="D66" s="98">
        <v>9209</v>
      </c>
      <c r="E66" s="98">
        <v>9215</v>
      </c>
      <c r="F66" s="98"/>
      <c r="G66" s="98"/>
      <c r="H66" s="98"/>
      <c r="I66" s="100">
        <f t="shared" si="0"/>
        <v>4.902192873493633E-3</v>
      </c>
      <c r="J66" s="100">
        <f t="shared" si="1"/>
        <v>-1.5806899498024139E-2</v>
      </c>
      <c r="K66" s="97">
        <f t="shared" si="2"/>
        <v>-148</v>
      </c>
      <c r="L66" s="101">
        <f t="shared" si="4"/>
        <v>-2.9082334446846138E-2</v>
      </c>
      <c r="M66" s="98">
        <f t="shared" si="3"/>
        <v>6</v>
      </c>
      <c r="N66" s="98">
        <f t="shared" si="5"/>
        <v>0</v>
      </c>
    </row>
    <row r="67" spans="1:14">
      <c r="A67" s="41">
        <v>65</v>
      </c>
      <c r="B67" s="103" t="s">
        <v>156</v>
      </c>
      <c r="C67" s="98">
        <v>8889</v>
      </c>
      <c r="D67" s="98">
        <v>9298</v>
      </c>
      <c r="E67" s="98">
        <v>9258</v>
      </c>
      <c r="F67" s="98"/>
      <c r="G67" s="98"/>
      <c r="H67" s="98"/>
      <c r="I67" s="100">
        <f t="shared" ref="I67:I84" si="6">E67/$E$84</f>
        <v>4.9250680003042925E-3</v>
      </c>
      <c r="J67" s="100">
        <f t="shared" ref="J67:J84" si="7">(E67-C67)/C67</f>
        <v>4.1511981100236246E-2</v>
      </c>
      <c r="K67" s="97">
        <f t="shared" ref="K67:K84" si="8">E67-C67</f>
        <v>369</v>
      </c>
      <c r="L67" s="101">
        <f t="shared" si="4"/>
        <v>7.2509333857339361E-2</v>
      </c>
      <c r="M67" s="98">
        <f t="shared" ref="M67:M84" si="9">E67-D67</f>
        <v>-40</v>
      </c>
      <c r="N67" s="98">
        <f t="shared" si="5"/>
        <v>0</v>
      </c>
    </row>
    <row r="68" spans="1:14">
      <c r="A68" s="41">
        <v>66</v>
      </c>
      <c r="B68" s="103" t="s">
        <v>157</v>
      </c>
      <c r="C68" s="98">
        <v>6062</v>
      </c>
      <c r="D68" s="98">
        <v>6052</v>
      </c>
      <c r="E68" s="98">
        <v>5932</v>
      </c>
      <c r="F68" s="98"/>
      <c r="G68" s="98"/>
      <c r="H68" s="98"/>
      <c r="I68" s="100">
        <f t="shared" si="6"/>
        <v>3.1557035404844525E-3</v>
      </c>
      <c r="J68" s="100">
        <f t="shared" si="7"/>
        <v>-2.1445067634444079E-2</v>
      </c>
      <c r="K68" s="97">
        <f t="shared" si="8"/>
        <v>-130</v>
      </c>
      <c r="L68" s="101">
        <f t="shared" ref="L68:L84" si="10">K68/$K$84</f>
        <v>-2.5545293770878365E-2</v>
      </c>
      <c r="M68" s="98">
        <f t="shared" si="9"/>
        <v>-120</v>
      </c>
      <c r="N68" s="98">
        <f t="shared" ref="N68:N84" si="11">H68-G68</f>
        <v>0</v>
      </c>
    </row>
    <row r="69" spans="1:14">
      <c r="A69" s="41">
        <v>67</v>
      </c>
      <c r="B69" s="103" t="s">
        <v>158</v>
      </c>
      <c r="C69" s="98">
        <v>11319</v>
      </c>
      <c r="D69" s="98">
        <v>11240</v>
      </c>
      <c r="E69" s="98">
        <v>11213</v>
      </c>
      <c r="F69" s="98"/>
      <c r="G69" s="98"/>
      <c r="H69" s="98"/>
      <c r="I69" s="100">
        <f t="shared" si="6"/>
        <v>5.9650883006493877E-3</v>
      </c>
      <c r="J69" s="100">
        <f t="shared" si="7"/>
        <v>-9.3647848749889573E-3</v>
      </c>
      <c r="K69" s="97">
        <f t="shared" si="8"/>
        <v>-106</v>
      </c>
      <c r="L69" s="101">
        <f t="shared" si="10"/>
        <v>-2.0829239536254669E-2</v>
      </c>
      <c r="M69" s="98">
        <f t="shared" si="9"/>
        <v>-27</v>
      </c>
      <c r="N69" s="98">
        <f t="shared" si="11"/>
        <v>0</v>
      </c>
    </row>
    <row r="70" spans="1:14">
      <c r="A70" s="41">
        <v>68</v>
      </c>
      <c r="B70" s="103" t="s">
        <v>159</v>
      </c>
      <c r="C70" s="98">
        <v>7411</v>
      </c>
      <c r="D70" s="98">
        <v>7404</v>
      </c>
      <c r="E70" s="98">
        <v>7349</v>
      </c>
      <c r="F70" s="98"/>
      <c r="G70" s="98"/>
      <c r="H70" s="98"/>
      <c r="I70" s="100">
        <f t="shared" si="6"/>
        <v>3.90951876584967E-3</v>
      </c>
      <c r="J70" s="100">
        <f t="shared" si="7"/>
        <v>-8.3659425178788296E-3</v>
      </c>
      <c r="K70" s="97">
        <f t="shared" si="8"/>
        <v>-62</v>
      </c>
      <c r="L70" s="101">
        <f t="shared" si="10"/>
        <v>-1.2183140106111221E-2</v>
      </c>
      <c r="M70" s="98">
        <f t="shared" si="9"/>
        <v>-55</v>
      </c>
      <c r="N70" s="98">
        <f t="shared" si="11"/>
        <v>0</v>
      </c>
    </row>
    <row r="71" spans="1:14">
      <c r="A71" s="41">
        <v>69</v>
      </c>
      <c r="B71" s="103" t="s">
        <v>160</v>
      </c>
      <c r="C71" s="98">
        <v>1236</v>
      </c>
      <c r="D71" s="98">
        <v>1287</v>
      </c>
      <c r="E71" s="98">
        <v>1230</v>
      </c>
      <c r="F71" s="98"/>
      <c r="G71" s="98"/>
      <c r="H71" s="98"/>
      <c r="I71" s="100">
        <f t="shared" si="6"/>
        <v>6.5433502272351255E-4</v>
      </c>
      <c r="J71" s="100">
        <f t="shared" si="7"/>
        <v>-4.8543689320388345E-3</v>
      </c>
      <c r="K71" s="97">
        <f t="shared" si="8"/>
        <v>-6</v>
      </c>
      <c r="L71" s="101">
        <f t="shared" si="10"/>
        <v>-1.1790135586559245E-3</v>
      </c>
      <c r="M71" s="98">
        <f t="shared" si="9"/>
        <v>-57</v>
      </c>
      <c r="N71" s="98">
        <f t="shared" si="11"/>
        <v>0</v>
      </c>
    </row>
    <row r="72" spans="1:14">
      <c r="A72" s="41">
        <v>70</v>
      </c>
      <c r="B72" s="103" t="s">
        <v>161</v>
      </c>
      <c r="C72" s="98">
        <v>4739</v>
      </c>
      <c r="D72" s="98">
        <v>4669</v>
      </c>
      <c r="E72" s="98">
        <v>4658</v>
      </c>
      <c r="F72" s="98"/>
      <c r="G72" s="98"/>
      <c r="H72" s="98"/>
      <c r="I72" s="100">
        <f t="shared" si="6"/>
        <v>2.4779614112570097E-3</v>
      </c>
      <c r="J72" s="100">
        <f t="shared" si="7"/>
        <v>-1.7092213547161849E-2</v>
      </c>
      <c r="K72" s="97">
        <f t="shared" si="8"/>
        <v>-81</v>
      </c>
      <c r="L72" s="101">
        <f t="shared" si="10"/>
        <v>-1.5916683041854982E-2</v>
      </c>
      <c r="M72" s="98">
        <f t="shared" si="9"/>
        <v>-11</v>
      </c>
      <c r="N72" s="98">
        <f t="shared" si="11"/>
        <v>0</v>
      </c>
    </row>
    <row r="73" spans="1:14">
      <c r="A73" s="41">
        <v>71</v>
      </c>
      <c r="B73" s="103" t="s">
        <v>162</v>
      </c>
      <c r="C73" s="98">
        <v>5052</v>
      </c>
      <c r="D73" s="98">
        <v>4773</v>
      </c>
      <c r="E73" s="98">
        <v>4759</v>
      </c>
      <c r="F73" s="98"/>
      <c r="G73" s="98"/>
      <c r="H73" s="98"/>
      <c r="I73" s="100">
        <f t="shared" si="6"/>
        <v>2.5316913602773956E-3</v>
      </c>
      <c r="J73" s="100">
        <f t="shared" si="7"/>
        <v>-5.7996832937450511E-2</v>
      </c>
      <c r="K73" s="97">
        <f t="shared" si="8"/>
        <v>-293</v>
      </c>
      <c r="L73" s="101">
        <f t="shared" si="10"/>
        <v>-5.7575162114364316E-2</v>
      </c>
      <c r="M73" s="98">
        <f t="shared" si="9"/>
        <v>-14</v>
      </c>
      <c r="N73" s="98">
        <f t="shared" si="11"/>
        <v>0</v>
      </c>
    </row>
    <row r="74" spans="1:14">
      <c r="A74" s="41">
        <v>72</v>
      </c>
      <c r="B74" s="103" t="s">
        <v>163</v>
      </c>
      <c r="C74" s="98">
        <v>4381</v>
      </c>
      <c r="D74" s="98">
        <v>4663</v>
      </c>
      <c r="E74" s="98">
        <v>4710</v>
      </c>
      <c r="F74" s="98"/>
      <c r="G74" s="98"/>
      <c r="H74" s="98"/>
      <c r="I74" s="100">
        <f t="shared" si="6"/>
        <v>2.5056243553071094E-3</v>
      </c>
      <c r="J74" s="100">
        <f t="shared" si="7"/>
        <v>7.5097009815110707E-2</v>
      </c>
      <c r="K74" s="97">
        <f t="shared" si="8"/>
        <v>329</v>
      </c>
      <c r="L74" s="101">
        <f t="shared" si="10"/>
        <v>6.4649243466299869E-2</v>
      </c>
      <c r="M74" s="98">
        <f t="shared" si="9"/>
        <v>47</v>
      </c>
      <c r="N74" s="98">
        <f t="shared" si="11"/>
        <v>0</v>
      </c>
    </row>
    <row r="75" spans="1:14">
      <c r="A75" s="41">
        <v>73</v>
      </c>
      <c r="B75" s="103" t="s">
        <v>164</v>
      </c>
      <c r="C75" s="98">
        <v>2680</v>
      </c>
      <c r="D75" s="98">
        <v>2833</v>
      </c>
      <c r="E75" s="98">
        <v>2818</v>
      </c>
      <c r="F75" s="98"/>
      <c r="G75" s="98"/>
      <c r="H75" s="98"/>
      <c r="I75" s="100">
        <f t="shared" si="6"/>
        <v>1.4991187756380963E-3</v>
      </c>
      <c r="J75" s="100">
        <f t="shared" si="7"/>
        <v>5.1492537313432833E-2</v>
      </c>
      <c r="K75" s="97">
        <f t="shared" si="8"/>
        <v>138</v>
      </c>
      <c r="L75" s="101">
        <f t="shared" si="10"/>
        <v>2.7117311849086265E-2</v>
      </c>
      <c r="M75" s="98">
        <f t="shared" si="9"/>
        <v>-15</v>
      </c>
      <c r="N75" s="98">
        <f t="shared" si="11"/>
        <v>0</v>
      </c>
    </row>
    <row r="76" spans="1:14">
      <c r="A76" s="41">
        <v>74</v>
      </c>
      <c r="B76" s="103" t="s">
        <v>165</v>
      </c>
      <c r="C76" s="98">
        <v>4368</v>
      </c>
      <c r="D76" s="98">
        <v>4255</v>
      </c>
      <c r="E76" s="98">
        <v>4211</v>
      </c>
      <c r="F76" s="98"/>
      <c r="G76" s="98"/>
      <c r="H76" s="98"/>
      <c r="I76" s="100">
        <f t="shared" si="6"/>
        <v>2.2401664883648061E-3</v>
      </c>
      <c r="J76" s="100">
        <f t="shared" si="7"/>
        <v>-3.594322344322344E-2</v>
      </c>
      <c r="K76" s="97">
        <f t="shared" si="8"/>
        <v>-157</v>
      </c>
      <c r="L76" s="101">
        <f t="shared" si="10"/>
        <v>-3.0850854784830024E-2</v>
      </c>
      <c r="M76" s="98">
        <f t="shared" si="9"/>
        <v>-44</v>
      </c>
      <c r="N76" s="98">
        <f t="shared" si="11"/>
        <v>0</v>
      </c>
    </row>
    <row r="77" spans="1:14">
      <c r="A77" s="41">
        <v>75</v>
      </c>
      <c r="B77" s="103" t="s">
        <v>166</v>
      </c>
      <c r="C77" s="98">
        <v>1310</v>
      </c>
      <c r="D77" s="98">
        <v>1343</v>
      </c>
      <c r="E77" s="98">
        <v>1292</v>
      </c>
      <c r="F77" s="98"/>
      <c r="G77" s="98"/>
      <c r="H77" s="98"/>
      <c r="I77" s="100">
        <f t="shared" si="6"/>
        <v>6.8731776370632377E-4</v>
      </c>
      <c r="J77" s="100">
        <f t="shared" si="7"/>
        <v>-1.3740458015267175E-2</v>
      </c>
      <c r="K77" s="97">
        <f t="shared" si="8"/>
        <v>-18</v>
      </c>
      <c r="L77" s="101">
        <f t="shared" si="10"/>
        <v>-3.5370406759677735E-3</v>
      </c>
      <c r="M77" s="98">
        <f t="shared" si="9"/>
        <v>-51</v>
      </c>
      <c r="N77" s="98">
        <f t="shared" si="11"/>
        <v>0</v>
      </c>
    </row>
    <row r="78" spans="1:14">
      <c r="A78" s="41">
        <v>76</v>
      </c>
      <c r="B78" s="103" t="s">
        <v>167</v>
      </c>
      <c r="C78" s="98">
        <v>2015</v>
      </c>
      <c r="D78" s="98">
        <v>2062</v>
      </c>
      <c r="E78" s="98">
        <v>2038</v>
      </c>
      <c r="F78" s="98"/>
      <c r="G78" s="98"/>
      <c r="H78" s="98"/>
      <c r="I78" s="100">
        <f t="shared" si="6"/>
        <v>1.0841746148866007E-3</v>
      </c>
      <c r="J78" s="100">
        <f t="shared" si="7"/>
        <v>1.1414392059553351E-2</v>
      </c>
      <c r="K78" s="97">
        <f t="shared" si="8"/>
        <v>23</v>
      </c>
      <c r="L78" s="101">
        <f t="shared" si="10"/>
        <v>4.5195519748477105E-3</v>
      </c>
      <c r="M78" s="98">
        <f t="shared" si="9"/>
        <v>-24</v>
      </c>
      <c r="N78" s="98">
        <f t="shared" si="11"/>
        <v>0</v>
      </c>
    </row>
    <row r="79" spans="1:14">
      <c r="A79" s="41">
        <v>77</v>
      </c>
      <c r="B79" s="103" t="s">
        <v>168</v>
      </c>
      <c r="C79" s="98">
        <v>7142</v>
      </c>
      <c r="D79" s="98">
        <v>7138</v>
      </c>
      <c r="E79" s="98">
        <v>7117</v>
      </c>
      <c r="F79" s="98"/>
      <c r="G79" s="98"/>
      <c r="H79" s="98"/>
      <c r="I79" s="100">
        <f t="shared" si="6"/>
        <v>3.7860994770107636E-3</v>
      </c>
      <c r="J79" s="100">
        <f t="shared" si="7"/>
        <v>-3.5004200504060489E-3</v>
      </c>
      <c r="K79" s="97">
        <f t="shared" si="8"/>
        <v>-25</v>
      </c>
      <c r="L79" s="101">
        <f t="shared" si="10"/>
        <v>-4.9125564943996855E-3</v>
      </c>
      <c r="M79" s="98">
        <f t="shared" si="9"/>
        <v>-21</v>
      </c>
      <c r="N79" s="98">
        <f t="shared" si="11"/>
        <v>0</v>
      </c>
    </row>
    <row r="80" spans="1:14">
      <c r="A80" s="41">
        <v>78</v>
      </c>
      <c r="B80" s="103" t="s">
        <v>169</v>
      </c>
      <c r="C80" s="98">
        <v>5279</v>
      </c>
      <c r="D80" s="98">
        <v>5124</v>
      </c>
      <c r="E80" s="98">
        <v>5131</v>
      </c>
      <c r="F80" s="98"/>
      <c r="G80" s="98"/>
      <c r="H80" s="98"/>
      <c r="I80" s="100">
        <f t="shared" si="6"/>
        <v>2.7295878061742627E-3</v>
      </c>
      <c r="J80" s="100">
        <f t="shared" si="7"/>
        <v>-2.8035612805455579E-2</v>
      </c>
      <c r="K80" s="97">
        <f t="shared" si="8"/>
        <v>-148</v>
      </c>
      <c r="L80" s="101">
        <f t="shared" si="10"/>
        <v>-2.9082334446846138E-2</v>
      </c>
      <c r="M80" s="98">
        <f t="shared" si="9"/>
        <v>7</v>
      </c>
      <c r="N80" s="98">
        <f t="shared" si="11"/>
        <v>0</v>
      </c>
    </row>
    <row r="81" spans="1:14">
      <c r="A81" s="41">
        <v>79</v>
      </c>
      <c r="B81" s="103" t="s">
        <v>170</v>
      </c>
      <c r="C81" s="98">
        <v>1678</v>
      </c>
      <c r="D81" s="98">
        <v>1679</v>
      </c>
      <c r="E81" s="98">
        <v>1664</v>
      </c>
      <c r="F81" s="98"/>
      <c r="G81" s="98"/>
      <c r="H81" s="98"/>
      <c r="I81" s="100">
        <f t="shared" si="6"/>
        <v>8.8521420960319098E-4</v>
      </c>
      <c r="J81" s="100">
        <f t="shared" si="7"/>
        <v>-8.3432657926102508E-3</v>
      </c>
      <c r="K81" s="97">
        <f t="shared" si="8"/>
        <v>-14</v>
      </c>
      <c r="L81" s="101">
        <f t="shared" si="10"/>
        <v>-2.751031636863824E-3</v>
      </c>
      <c r="M81" s="98">
        <f t="shared" si="9"/>
        <v>-15</v>
      </c>
      <c r="N81" s="98">
        <f t="shared" si="11"/>
        <v>0</v>
      </c>
    </row>
    <row r="82" spans="1:14">
      <c r="A82" s="41">
        <v>80</v>
      </c>
      <c r="B82" s="103" t="s">
        <v>171</v>
      </c>
      <c r="C82" s="98">
        <v>7116</v>
      </c>
      <c r="D82" s="98">
        <v>7019</v>
      </c>
      <c r="E82" s="98">
        <v>7034</v>
      </c>
      <c r="F82" s="98"/>
      <c r="G82" s="98"/>
      <c r="H82" s="98"/>
      <c r="I82" s="100">
        <f t="shared" si="6"/>
        <v>3.7419451624692581E-3</v>
      </c>
      <c r="J82" s="100">
        <f t="shared" si="7"/>
        <v>-1.1523327712197865E-2</v>
      </c>
      <c r="K82" s="97">
        <f t="shared" si="8"/>
        <v>-82</v>
      </c>
      <c r="L82" s="101">
        <f t="shared" si="10"/>
        <v>-1.6113185301630969E-2</v>
      </c>
      <c r="M82" s="98">
        <f t="shared" si="9"/>
        <v>15</v>
      </c>
      <c r="N82" s="98">
        <f t="shared" si="11"/>
        <v>0</v>
      </c>
    </row>
    <row r="83" spans="1:14">
      <c r="A83" s="41">
        <v>81</v>
      </c>
      <c r="B83" s="103" t="s">
        <v>172</v>
      </c>
      <c r="C83" s="98">
        <v>8274</v>
      </c>
      <c r="D83" s="98">
        <v>8264</v>
      </c>
      <c r="E83" s="98">
        <v>8205</v>
      </c>
      <c r="F83" s="98"/>
      <c r="G83" s="98"/>
      <c r="H83" s="98"/>
      <c r="I83" s="100">
        <f t="shared" si="6"/>
        <v>4.3648933832897731E-3</v>
      </c>
      <c r="J83" s="100">
        <f t="shared" si="7"/>
        <v>-8.3393763596809282E-3</v>
      </c>
      <c r="K83" s="97">
        <f t="shared" si="8"/>
        <v>-69</v>
      </c>
      <c r="L83" s="101">
        <f t="shared" si="10"/>
        <v>-1.3558655924543132E-2</v>
      </c>
      <c r="M83" s="98">
        <f t="shared" si="9"/>
        <v>-59</v>
      </c>
      <c r="N83" s="98">
        <f t="shared" si="11"/>
        <v>0</v>
      </c>
    </row>
    <row r="84" spans="1:14" s="109" customFormat="1">
      <c r="A84" s="191" t="s">
        <v>173</v>
      </c>
      <c r="B84" s="191"/>
      <c r="C84" s="66">
        <v>1874682</v>
      </c>
      <c r="D84" s="66">
        <v>1879753</v>
      </c>
      <c r="E84" s="66">
        <v>1879771</v>
      </c>
      <c r="F84" s="66"/>
      <c r="G84" s="66"/>
      <c r="H84" s="66"/>
      <c r="I84" s="100">
        <f t="shared" si="6"/>
        <v>1</v>
      </c>
      <c r="J84" s="100">
        <f t="shared" si="7"/>
        <v>2.714593728429675E-3</v>
      </c>
      <c r="K84" s="97">
        <f t="shared" si="8"/>
        <v>5089</v>
      </c>
      <c r="L84" s="101">
        <f t="shared" si="10"/>
        <v>1</v>
      </c>
      <c r="M84" s="97">
        <f t="shared" si="9"/>
        <v>18</v>
      </c>
      <c r="N84" s="98">
        <f t="shared" si="11"/>
        <v>0</v>
      </c>
    </row>
    <row r="85" spans="1:14">
      <c r="C85" s="137"/>
      <c r="D85" s="137"/>
      <c r="E85" s="138"/>
      <c r="F85" s="140"/>
      <c r="G85" s="140"/>
      <c r="H85" s="140"/>
      <c r="I85" s="57"/>
      <c r="L85" s="12"/>
    </row>
    <row r="86" spans="1:14">
      <c r="C86" s="126"/>
      <c r="D86" s="126"/>
      <c r="E86" s="126"/>
      <c r="F86" s="126"/>
      <c r="G86" s="126"/>
      <c r="H86" s="126"/>
      <c r="L86" s="12"/>
    </row>
    <row r="87" spans="1:14">
      <c r="C87" s="137"/>
      <c r="D87" s="137"/>
      <c r="E87" s="138"/>
      <c r="F87" s="140"/>
      <c r="G87" s="140"/>
      <c r="H87" s="140"/>
      <c r="L87" s="12"/>
    </row>
    <row r="88" spans="1:14">
      <c r="C88" s="137"/>
      <c r="D88" s="137"/>
      <c r="E88" s="138"/>
      <c r="F88" s="140"/>
      <c r="G88" s="140"/>
      <c r="H88" s="140"/>
      <c r="L88" s="12"/>
    </row>
    <row r="89" spans="1:14">
      <c r="C89" s="137"/>
      <c r="D89" s="137"/>
      <c r="E89" s="138"/>
      <c r="F89" s="140"/>
      <c r="G89" s="140"/>
      <c r="H89" s="140"/>
      <c r="L89" s="12"/>
    </row>
    <row r="90" spans="1:14">
      <c r="C90" s="137"/>
      <c r="D90" s="137"/>
      <c r="E90" s="138"/>
      <c r="F90" s="140"/>
      <c r="G90" s="140"/>
      <c r="H90" s="140"/>
      <c r="L90" s="12"/>
    </row>
    <row r="91" spans="1:14">
      <c r="C91" s="137"/>
      <c r="D91" s="137"/>
      <c r="E91" s="138"/>
      <c r="F91" s="140"/>
      <c r="G91" s="140"/>
      <c r="H91" s="140"/>
    </row>
    <row r="92" spans="1:14">
      <c r="C92" s="137"/>
      <c r="D92" s="137"/>
      <c r="E92" s="138"/>
      <c r="F92" s="140"/>
      <c r="G92" s="140"/>
      <c r="H92" s="140"/>
    </row>
    <row r="93" spans="1:14">
      <c r="C93" s="137"/>
      <c r="D93" s="137"/>
      <c r="E93" s="138"/>
      <c r="F93" s="140"/>
      <c r="G93" s="140"/>
      <c r="H93" s="140"/>
    </row>
    <row r="94" spans="1:14">
      <c r="C94" s="137"/>
      <c r="D94" s="137"/>
      <c r="E94" s="138"/>
      <c r="F94" s="140"/>
      <c r="G94" s="140"/>
      <c r="H94" s="140"/>
    </row>
    <row r="95" spans="1:14">
      <c r="C95" s="137"/>
      <c r="D95" s="137"/>
      <c r="E95" s="138"/>
      <c r="F95" s="140"/>
      <c r="G95" s="140"/>
      <c r="H95" s="140"/>
    </row>
    <row r="96" spans="1:14">
      <c r="C96" s="137"/>
      <c r="D96" s="137"/>
      <c r="E96" s="138"/>
      <c r="F96" s="140"/>
      <c r="G96" s="140"/>
      <c r="H96" s="140"/>
    </row>
    <row r="97" spans="3:9">
      <c r="C97" s="137"/>
      <c r="D97" s="137"/>
      <c r="E97" s="138"/>
      <c r="F97" s="140"/>
      <c r="G97" s="140"/>
      <c r="H97" s="140"/>
    </row>
    <row r="98" spans="3:9">
      <c r="C98" s="137"/>
      <c r="D98" s="137"/>
      <c r="E98" s="138"/>
      <c r="F98" s="140"/>
      <c r="G98" s="140"/>
      <c r="H98" s="140"/>
    </row>
    <row r="99" spans="3:9">
      <c r="C99" s="137"/>
      <c r="D99" s="137"/>
      <c r="E99" s="138"/>
      <c r="F99" s="140"/>
      <c r="G99" s="140"/>
      <c r="H99" s="140"/>
    </row>
    <row r="100" spans="3:9">
      <c r="C100" s="137"/>
      <c r="D100" s="137"/>
      <c r="E100" s="138"/>
      <c r="F100" s="140"/>
      <c r="G100" s="140"/>
      <c r="H100" s="140"/>
    </row>
    <row r="101" spans="3:9">
      <c r="C101" s="137"/>
      <c r="D101" s="137"/>
      <c r="E101" s="138"/>
      <c r="F101" s="140"/>
      <c r="G101" s="140"/>
      <c r="H101" s="140"/>
    </row>
    <row r="102" spans="3:9">
      <c r="C102" s="137"/>
      <c r="D102" s="137"/>
      <c r="E102" s="138"/>
      <c r="F102" s="140"/>
      <c r="G102" s="140"/>
      <c r="H102" s="140"/>
      <c r="I102" s="11"/>
    </row>
    <row r="103" spans="3:9">
      <c r="C103" s="137"/>
      <c r="D103" s="137"/>
      <c r="E103" s="138"/>
      <c r="F103" s="140"/>
      <c r="G103" s="140"/>
      <c r="H103" s="140"/>
    </row>
    <row r="104" spans="3:9">
      <c r="C104" s="137"/>
      <c r="D104" s="137"/>
      <c r="E104" s="138"/>
      <c r="F104" s="140"/>
      <c r="G104" s="140"/>
      <c r="H104" s="140"/>
    </row>
    <row r="105" spans="3:9">
      <c r="C105" s="137"/>
      <c r="D105" s="137"/>
      <c r="E105" s="138"/>
      <c r="F105" s="140"/>
      <c r="G105" s="140"/>
      <c r="H105" s="140"/>
    </row>
    <row r="106" spans="3:9">
      <c r="C106" s="137"/>
      <c r="D106" s="137"/>
      <c r="E106" s="138"/>
      <c r="F106" s="140"/>
      <c r="G106" s="140"/>
      <c r="H106" s="140"/>
    </row>
    <row r="107" spans="3:9">
      <c r="C107" s="137"/>
      <c r="D107" s="137"/>
      <c r="E107" s="138"/>
      <c r="F107" s="140"/>
      <c r="G107" s="140"/>
      <c r="H107" s="140"/>
    </row>
    <row r="108" spans="3:9">
      <c r="C108" s="137"/>
      <c r="D108" s="137"/>
      <c r="E108" s="138"/>
      <c r="F108" s="140"/>
      <c r="G108" s="140"/>
      <c r="H108" s="140"/>
    </row>
    <row r="109" spans="3:9">
      <c r="C109" s="137"/>
      <c r="D109" s="137"/>
      <c r="E109" s="138"/>
      <c r="F109" s="140"/>
      <c r="G109" s="140"/>
      <c r="H109" s="140"/>
    </row>
    <row r="110" spans="3:9">
      <c r="C110" s="137"/>
      <c r="D110" s="137"/>
      <c r="E110" s="138"/>
      <c r="F110" s="140"/>
      <c r="G110" s="140"/>
      <c r="H110" s="140"/>
    </row>
    <row r="111" spans="3:9">
      <c r="C111" s="137"/>
      <c r="D111" s="137"/>
      <c r="E111" s="138"/>
      <c r="F111" s="140"/>
      <c r="G111" s="140"/>
      <c r="H111" s="140"/>
    </row>
    <row r="112" spans="3:9">
      <c r="C112" s="137"/>
      <c r="D112" s="137"/>
      <c r="E112" s="138"/>
      <c r="F112" s="140"/>
      <c r="G112" s="140"/>
      <c r="H112" s="140"/>
    </row>
    <row r="113" spans="3:8">
      <c r="C113" s="137"/>
      <c r="D113" s="137"/>
      <c r="E113" s="138"/>
      <c r="F113" s="140"/>
      <c r="G113" s="140"/>
      <c r="H113" s="140"/>
    </row>
    <row r="114" spans="3:8">
      <c r="C114" s="137"/>
      <c r="D114" s="137"/>
      <c r="E114" s="138"/>
      <c r="F114" s="140"/>
      <c r="G114" s="140"/>
      <c r="H114" s="140"/>
    </row>
    <row r="115" spans="3:8">
      <c r="C115" s="137"/>
      <c r="D115" s="137"/>
      <c r="E115" s="138"/>
      <c r="F115" s="140"/>
      <c r="G115" s="140"/>
      <c r="H115" s="140"/>
    </row>
    <row r="116" spans="3:8">
      <c r="C116" s="137"/>
      <c r="D116" s="137"/>
      <c r="E116" s="138"/>
      <c r="F116" s="140"/>
      <c r="G116" s="140"/>
      <c r="H116" s="140"/>
    </row>
    <row r="117" spans="3:8">
      <c r="C117" s="137"/>
      <c r="D117" s="137"/>
      <c r="E117" s="138"/>
      <c r="F117" s="140"/>
      <c r="G117" s="140"/>
      <c r="H117" s="140"/>
    </row>
    <row r="118" spans="3:8">
      <c r="C118" s="137"/>
      <c r="D118" s="137"/>
      <c r="E118" s="138"/>
      <c r="F118" s="140"/>
      <c r="G118" s="140"/>
      <c r="H118" s="140"/>
    </row>
    <row r="119" spans="3:8">
      <c r="C119" s="137"/>
      <c r="D119" s="137"/>
      <c r="E119" s="138"/>
      <c r="F119" s="140"/>
      <c r="G119" s="140"/>
      <c r="H119" s="140"/>
    </row>
    <row r="120" spans="3:8">
      <c r="C120" s="137"/>
      <c r="D120" s="137"/>
      <c r="E120" s="138"/>
      <c r="F120" s="140"/>
      <c r="G120" s="140"/>
      <c r="H120" s="140"/>
    </row>
    <row r="121" spans="3:8">
      <c r="C121" s="137"/>
      <c r="D121" s="137"/>
      <c r="E121" s="138"/>
      <c r="F121" s="140"/>
      <c r="G121" s="140"/>
      <c r="H121" s="140"/>
    </row>
    <row r="122" spans="3:8">
      <c r="C122" s="137"/>
      <c r="D122" s="137"/>
      <c r="E122" s="138"/>
      <c r="F122" s="140"/>
      <c r="G122" s="140"/>
      <c r="H122" s="140"/>
    </row>
    <row r="123" spans="3:8">
      <c r="C123" s="137"/>
      <c r="D123" s="137"/>
      <c r="E123" s="138"/>
      <c r="F123" s="140"/>
      <c r="G123" s="140"/>
      <c r="H123" s="140"/>
    </row>
    <row r="124" spans="3:8">
      <c r="C124" s="137"/>
      <c r="D124" s="137"/>
      <c r="E124" s="138"/>
      <c r="F124" s="140"/>
      <c r="G124" s="140"/>
      <c r="H124" s="140"/>
    </row>
    <row r="125" spans="3:8">
      <c r="C125" s="137"/>
      <c r="D125" s="137"/>
      <c r="E125" s="138"/>
      <c r="F125" s="140"/>
      <c r="G125" s="140"/>
      <c r="H125" s="140"/>
    </row>
    <row r="126" spans="3:8">
      <c r="C126" s="137"/>
      <c r="D126" s="137"/>
      <c r="E126" s="138"/>
      <c r="F126" s="140"/>
      <c r="G126" s="140"/>
      <c r="H126" s="140"/>
    </row>
    <row r="127" spans="3:8">
      <c r="C127" s="137"/>
      <c r="D127" s="137"/>
      <c r="E127" s="138"/>
      <c r="F127" s="140"/>
      <c r="G127" s="140"/>
      <c r="H127" s="140"/>
    </row>
    <row r="128" spans="3:8">
      <c r="C128" s="137"/>
      <c r="D128" s="137"/>
      <c r="E128" s="138"/>
      <c r="F128" s="140"/>
      <c r="G128" s="140"/>
      <c r="H128" s="140"/>
    </row>
    <row r="129" spans="3:8">
      <c r="C129" s="137"/>
      <c r="D129" s="137"/>
      <c r="E129" s="138"/>
      <c r="F129" s="140"/>
      <c r="G129" s="140"/>
      <c r="H129" s="140"/>
    </row>
    <row r="130" spans="3:8">
      <c r="C130" s="137"/>
      <c r="D130" s="137"/>
      <c r="E130" s="138"/>
      <c r="F130" s="140"/>
      <c r="G130" s="140"/>
      <c r="H130" s="140"/>
    </row>
    <row r="131" spans="3:8">
      <c r="C131" s="137"/>
      <c r="D131" s="137"/>
      <c r="E131" s="138"/>
      <c r="F131" s="140"/>
      <c r="G131" s="140"/>
      <c r="H131" s="140"/>
    </row>
    <row r="132" spans="3:8">
      <c r="C132" s="137"/>
      <c r="D132" s="137"/>
      <c r="E132" s="138"/>
      <c r="F132" s="140"/>
      <c r="G132" s="140"/>
      <c r="H132" s="140"/>
    </row>
    <row r="133" spans="3:8">
      <c r="C133" s="137"/>
      <c r="D133" s="137"/>
      <c r="E133" s="138"/>
      <c r="F133" s="140"/>
      <c r="G133" s="140"/>
      <c r="H133" s="140"/>
    </row>
    <row r="134" spans="3:8">
      <c r="C134" s="137"/>
      <c r="D134" s="137"/>
      <c r="E134" s="138"/>
      <c r="F134" s="140"/>
      <c r="G134" s="140"/>
      <c r="H134" s="140"/>
    </row>
    <row r="135" spans="3:8">
      <c r="C135" s="137"/>
      <c r="D135" s="137"/>
      <c r="E135" s="138"/>
      <c r="F135" s="140"/>
      <c r="G135" s="140"/>
      <c r="H135" s="140"/>
    </row>
    <row r="136" spans="3:8">
      <c r="C136" s="137"/>
      <c r="D136" s="137"/>
      <c r="E136" s="138"/>
      <c r="F136" s="140"/>
      <c r="G136" s="140"/>
      <c r="H136" s="140"/>
    </row>
    <row r="137" spans="3:8">
      <c r="C137" s="137"/>
      <c r="D137" s="137"/>
      <c r="E137" s="138"/>
      <c r="F137" s="140"/>
      <c r="G137" s="140"/>
      <c r="H137" s="140"/>
    </row>
    <row r="138" spans="3:8">
      <c r="C138" s="137"/>
      <c r="D138" s="137"/>
      <c r="E138" s="138"/>
      <c r="F138" s="140"/>
      <c r="G138" s="140"/>
      <c r="H138" s="140"/>
    </row>
    <row r="139" spans="3:8">
      <c r="C139" s="137"/>
      <c r="D139" s="137"/>
      <c r="E139" s="138"/>
      <c r="F139" s="140"/>
      <c r="G139" s="140"/>
      <c r="H139" s="140"/>
    </row>
    <row r="140" spans="3:8">
      <c r="C140" s="137"/>
      <c r="D140" s="137"/>
      <c r="E140" s="138"/>
      <c r="F140" s="140"/>
      <c r="G140" s="140"/>
      <c r="H140" s="140"/>
    </row>
    <row r="141" spans="3:8">
      <c r="C141" s="137"/>
      <c r="D141" s="137"/>
      <c r="E141" s="138"/>
      <c r="F141" s="140"/>
      <c r="G141" s="140"/>
      <c r="H141" s="140"/>
    </row>
    <row r="142" spans="3:8">
      <c r="C142" s="137"/>
      <c r="D142" s="137"/>
      <c r="E142" s="138"/>
      <c r="F142" s="140"/>
      <c r="G142" s="140"/>
      <c r="H142" s="140"/>
    </row>
    <row r="143" spans="3:8">
      <c r="C143" s="137"/>
      <c r="D143" s="137"/>
      <c r="E143" s="138"/>
      <c r="F143" s="140"/>
      <c r="G143" s="140"/>
      <c r="H143" s="140"/>
    </row>
    <row r="144" spans="3:8">
      <c r="C144" s="14"/>
      <c r="D144" s="14"/>
      <c r="E144" s="14"/>
      <c r="F144" s="14"/>
      <c r="G144" s="14"/>
      <c r="H144" s="14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3" zoomScaleNormal="83" workbookViewId="0">
      <pane ySplit="2" topLeftCell="A3" activePane="bottomLeft" state="frozen"/>
      <selection activeCell="W1" sqref="W1"/>
      <selection pane="bottomLeft" activeCell="T9" sqref="T9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8" width="12" style="5" customWidth="1"/>
    <col min="9" max="9" width="33.140625" style="5" customWidth="1"/>
    <col min="10" max="10" width="28.42578125" style="5" customWidth="1"/>
    <col min="11" max="11" width="28.28515625" style="5" customWidth="1"/>
    <col min="12" max="12" width="20.28515625" style="5" customWidth="1"/>
    <col min="13" max="14" width="32.42578125" style="5" customWidth="1"/>
    <col min="15" max="16384" width="9.140625" style="5"/>
  </cols>
  <sheetData>
    <row r="1" spans="1:15" ht="15.75" thickBot="1">
      <c r="A1" s="5" t="s">
        <v>1</v>
      </c>
      <c r="C1" s="187" t="s">
        <v>281</v>
      </c>
      <c r="D1" s="187"/>
      <c r="E1" s="188"/>
      <c r="F1" s="189" t="s">
        <v>280</v>
      </c>
      <c r="G1" s="187"/>
      <c r="H1" s="188"/>
    </row>
    <row r="2" spans="1:15" ht="30">
      <c r="A2" s="95" t="s">
        <v>1</v>
      </c>
      <c r="B2" s="94" t="s">
        <v>90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92" t="s">
        <v>332</v>
      </c>
      <c r="J2" s="92" t="s">
        <v>333</v>
      </c>
      <c r="K2" s="92" t="s">
        <v>312</v>
      </c>
      <c r="L2" s="92" t="s">
        <v>313</v>
      </c>
      <c r="M2" s="96" t="s">
        <v>316</v>
      </c>
      <c r="N2" s="160" t="s">
        <v>315</v>
      </c>
    </row>
    <row r="3" spans="1:15">
      <c r="A3" s="37">
        <v>1</v>
      </c>
      <c r="B3" s="99" t="s">
        <v>2</v>
      </c>
      <c r="C3" s="98">
        <v>33099</v>
      </c>
      <c r="D3" s="98">
        <v>33818</v>
      </c>
      <c r="E3" s="98">
        <v>32659</v>
      </c>
      <c r="F3" s="98"/>
      <c r="G3" s="98"/>
      <c r="H3" s="98"/>
      <c r="I3" s="100">
        <f t="shared" ref="I3:I66" si="0">E3/$E$92</f>
        <v>7.5364563586355409E-3</v>
      </c>
      <c r="J3" s="100">
        <f t="shared" ref="J3:J66" si="1">(E3-C3)/C3</f>
        <v>-1.3293452974410104E-2</v>
      </c>
      <c r="K3" s="97">
        <f t="shared" ref="K3:K66" si="2">E3-C3</f>
        <v>-440</v>
      </c>
      <c r="L3" s="101">
        <f>K3/$K$92</f>
        <v>-1.7941096119422459E-3</v>
      </c>
      <c r="M3" s="98">
        <f t="shared" ref="M3:M66" si="3">E3-D3</f>
        <v>-1159</v>
      </c>
      <c r="N3" s="98">
        <f>H3-G3</f>
        <v>0</v>
      </c>
      <c r="O3" s="8"/>
    </row>
    <row r="4" spans="1:15">
      <c r="A4" s="37">
        <v>2</v>
      </c>
      <c r="B4" s="99" t="s">
        <v>3</v>
      </c>
      <c r="C4" s="98">
        <v>10872</v>
      </c>
      <c r="D4" s="98">
        <v>11994</v>
      </c>
      <c r="E4" s="98">
        <v>6602</v>
      </c>
      <c r="F4" s="98"/>
      <c r="G4" s="98"/>
      <c r="H4" s="98"/>
      <c r="I4" s="100">
        <f t="shared" si="0"/>
        <v>1.5234907645583712E-3</v>
      </c>
      <c r="J4" s="100">
        <f t="shared" si="1"/>
        <v>-0.39275202354672556</v>
      </c>
      <c r="K4" s="97">
        <f t="shared" si="2"/>
        <v>-4270</v>
      </c>
      <c r="L4" s="101">
        <f t="shared" ref="L4:L67" si="4">K4/$K$92</f>
        <v>-1.7411018279530434E-2</v>
      </c>
      <c r="M4" s="98">
        <f t="shared" si="3"/>
        <v>-5392</v>
      </c>
      <c r="N4" s="98">
        <f t="shared" ref="N4:N67" si="5">H4-G4</f>
        <v>0</v>
      </c>
      <c r="O4" s="8"/>
    </row>
    <row r="5" spans="1:15">
      <c r="A5" s="37">
        <v>3</v>
      </c>
      <c r="B5" s="99" t="s">
        <v>4</v>
      </c>
      <c r="C5" s="98">
        <v>1332</v>
      </c>
      <c r="D5" s="98">
        <v>1324</v>
      </c>
      <c r="E5" s="98">
        <v>1322</v>
      </c>
      <c r="F5" s="98"/>
      <c r="G5" s="98"/>
      <c r="H5" s="98"/>
      <c r="I5" s="100">
        <f t="shared" si="0"/>
        <v>3.050673721215036E-4</v>
      </c>
      <c r="J5" s="100">
        <f t="shared" si="1"/>
        <v>-7.5075075075075074E-3</v>
      </c>
      <c r="K5" s="97">
        <f t="shared" si="2"/>
        <v>-10</v>
      </c>
      <c r="L5" s="101">
        <f t="shared" si="4"/>
        <v>-4.0775218453232861E-5</v>
      </c>
      <c r="M5" s="98">
        <f t="shared" si="3"/>
        <v>-2</v>
      </c>
      <c r="N5" s="98">
        <f t="shared" si="5"/>
        <v>0</v>
      </c>
      <c r="O5" s="8"/>
    </row>
    <row r="6" spans="1:15">
      <c r="A6" s="37">
        <v>5</v>
      </c>
      <c r="B6" s="99" t="s">
        <v>5</v>
      </c>
      <c r="C6" s="98">
        <v>502</v>
      </c>
      <c r="D6" s="98">
        <v>549</v>
      </c>
      <c r="E6" s="98">
        <v>574</v>
      </c>
      <c r="F6" s="98"/>
      <c r="G6" s="98"/>
      <c r="H6" s="98"/>
      <c r="I6" s="100">
        <f t="shared" si="0"/>
        <v>1.3245739152628068E-4</v>
      </c>
      <c r="J6" s="100">
        <f t="shared" si="1"/>
        <v>0.14342629482071714</v>
      </c>
      <c r="K6" s="97">
        <f t="shared" si="2"/>
        <v>72</v>
      </c>
      <c r="L6" s="101">
        <f t="shared" si="4"/>
        <v>2.9358157286327662E-4</v>
      </c>
      <c r="M6" s="98">
        <f t="shared" si="3"/>
        <v>25</v>
      </c>
      <c r="N6" s="98">
        <f t="shared" si="5"/>
        <v>0</v>
      </c>
      <c r="O6" s="8"/>
    </row>
    <row r="7" spans="1:15">
      <c r="A7" s="37">
        <v>6</v>
      </c>
      <c r="B7" s="99" t="s">
        <v>6</v>
      </c>
      <c r="C7" s="98">
        <v>118</v>
      </c>
      <c r="D7" s="98">
        <v>115</v>
      </c>
      <c r="E7" s="98">
        <v>108</v>
      </c>
      <c r="F7" s="98"/>
      <c r="G7" s="98"/>
      <c r="H7" s="98"/>
      <c r="I7" s="100">
        <f t="shared" si="0"/>
        <v>2.4922296663481381E-5</v>
      </c>
      <c r="J7" s="100">
        <f t="shared" si="1"/>
        <v>-8.4745762711864403E-2</v>
      </c>
      <c r="K7" s="97">
        <f t="shared" si="2"/>
        <v>-10</v>
      </c>
      <c r="L7" s="101">
        <f t="shared" si="4"/>
        <v>-4.0775218453232861E-5</v>
      </c>
      <c r="M7" s="98">
        <f t="shared" si="3"/>
        <v>-7</v>
      </c>
      <c r="N7" s="98">
        <f t="shared" si="5"/>
        <v>0</v>
      </c>
      <c r="O7" s="8"/>
    </row>
    <row r="8" spans="1:15">
      <c r="A8" s="37">
        <v>7</v>
      </c>
      <c r="B8" s="99" t="s">
        <v>7</v>
      </c>
      <c r="C8" s="98">
        <v>1162</v>
      </c>
      <c r="D8" s="98">
        <v>1290</v>
      </c>
      <c r="E8" s="98">
        <v>1273</v>
      </c>
      <c r="F8" s="98"/>
      <c r="G8" s="98"/>
      <c r="H8" s="98"/>
      <c r="I8" s="100">
        <f t="shared" si="0"/>
        <v>2.9376003382047963E-4</v>
      </c>
      <c r="J8" s="100">
        <f t="shared" si="1"/>
        <v>9.5524956970740107E-2</v>
      </c>
      <c r="K8" s="97">
        <f t="shared" si="2"/>
        <v>111</v>
      </c>
      <c r="L8" s="101">
        <f t="shared" si="4"/>
        <v>4.5260492483088479E-4</v>
      </c>
      <c r="M8" s="98">
        <f t="shared" si="3"/>
        <v>-17</v>
      </c>
      <c r="N8" s="98">
        <f t="shared" si="5"/>
        <v>0</v>
      </c>
      <c r="O8" s="8"/>
    </row>
    <row r="9" spans="1:15">
      <c r="A9" s="37">
        <v>8</v>
      </c>
      <c r="B9" s="99" t="s">
        <v>300</v>
      </c>
      <c r="C9" s="98">
        <v>3581</v>
      </c>
      <c r="D9" s="98">
        <v>3822</v>
      </c>
      <c r="E9" s="98">
        <v>3791</v>
      </c>
      <c r="F9" s="98"/>
      <c r="G9" s="98"/>
      <c r="H9" s="98"/>
      <c r="I9" s="100">
        <f t="shared" si="0"/>
        <v>8.7481876528942512E-4</v>
      </c>
      <c r="J9" s="100">
        <f t="shared" si="1"/>
        <v>5.8642837196313878E-2</v>
      </c>
      <c r="K9" s="97">
        <f t="shared" si="2"/>
        <v>210</v>
      </c>
      <c r="L9" s="101">
        <f t="shared" si="4"/>
        <v>8.5627958751789018E-4</v>
      </c>
      <c r="M9" s="98">
        <f t="shared" si="3"/>
        <v>-31</v>
      </c>
      <c r="N9" s="98">
        <f t="shared" si="5"/>
        <v>0</v>
      </c>
      <c r="O9" s="8"/>
    </row>
    <row r="10" spans="1:15">
      <c r="A10" s="37">
        <v>9</v>
      </c>
      <c r="B10" s="99" t="s">
        <v>8</v>
      </c>
      <c r="C10" s="98">
        <v>538</v>
      </c>
      <c r="D10" s="98">
        <v>599</v>
      </c>
      <c r="E10" s="98">
        <v>584</v>
      </c>
      <c r="F10" s="98"/>
      <c r="G10" s="98"/>
      <c r="H10" s="98"/>
      <c r="I10" s="100">
        <f t="shared" si="0"/>
        <v>1.3476501158771415E-4</v>
      </c>
      <c r="J10" s="100">
        <f t="shared" si="1"/>
        <v>8.5501858736059477E-2</v>
      </c>
      <c r="K10" s="97">
        <f t="shared" si="2"/>
        <v>46</v>
      </c>
      <c r="L10" s="101">
        <f t="shared" si="4"/>
        <v>1.8756600488487117E-4</v>
      </c>
      <c r="M10" s="98">
        <f t="shared" si="3"/>
        <v>-15</v>
      </c>
      <c r="N10" s="98">
        <f t="shared" si="5"/>
        <v>0</v>
      </c>
      <c r="O10" s="8"/>
    </row>
    <row r="11" spans="1:15">
      <c r="A11" s="102">
        <v>10</v>
      </c>
      <c r="B11" s="99" t="s">
        <v>9</v>
      </c>
      <c r="C11" s="97">
        <v>139338</v>
      </c>
      <c r="D11" s="97">
        <v>143935</v>
      </c>
      <c r="E11" s="97">
        <v>143114</v>
      </c>
      <c r="F11" s="97"/>
      <c r="G11" s="97"/>
      <c r="H11" s="97"/>
      <c r="I11" s="100">
        <f t="shared" si="0"/>
        <v>3.3025273747198838E-2</v>
      </c>
      <c r="J11" s="100">
        <f t="shared" si="1"/>
        <v>2.709957082777132E-2</v>
      </c>
      <c r="K11" s="97">
        <f t="shared" si="2"/>
        <v>3776</v>
      </c>
      <c r="L11" s="101">
        <f t="shared" si="4"/>
        <v>1.5396722487940729E-2</v>
      </c>
      <c r="M11" s="98">
        <f t="shared" si="3"/>
        <v>-821</v>
      </c>
      <c r="N11" s="98">
        <f t="shared" si="5"/>
        <v>0</v>
      </c>
      <c r="O11" s="8"/>
    </row>
    <row r="12" spans="1:15">
      <c r="A12" s="102">
        <v>11</v>
      </c>
      <c r="B12" s="99" t="s">
        <v>10</v>
      </c>
      <c r="C12" s="97">
        <v>2528</v>
      </c>
      <c r="D12" s="97">
        <v>2621</v>
      </c>
      <c r="E12" s="97">
        <v>2591</v>
      </c>
      <c r="F12" s="97"/>
      <c r="G12" s="97"/>
      <c r="H12" s="97"/>
      <c r="I12" s="100">
        <f t="shared" si="0"/>
        <v>5.9790435791740981E-4</v>
      </c>
      <c r="J12" s="100">
        <f t="shared" si="1"/>
        <v>2.4920886075949368E-2</v>
      </c>
      <c r="K12" s="97">
        <f t="shared" si="2"/>
        <v>63</v>
      </c>
      <c r="L12" s="101">
        <f t="shared" si="4"/>
        <v>2.5688387625536705E-4</v>
      </c>
      <c r="M12" s="98">
        <f t="shared" si="3"/>
        <v>-30</v>
      </c>
      <c r="N12" s="98">
        <f t="shared" si="5"/>
        <v>0</v>
      </c>
      <c r="O12" s="8"/>
    </row>
    <row r="13" spans="1:15">
      <c r="A13" s="102">
        <v>12</v>
      </c>
      <c r="B13" s="99" t="s">
        <v>11</v>
      </c>
      <c r="C13" s="97">
        <v>919</v>
      </c>
      <c r="D13" s="97">
        <v>939</v>
      </c>
      <c r="E13" s="97">
        <v>1182</v>
      </c>
      <c r="F13" s="97"/>
      <c r="G13" s="97"/>
      <c r="H13" s="97"/>
      <c r="I13" s="100">
        <f t="shared" si="0"/>
        <v>2.7276069126143512E-4</v>
      </c>
      <c r="J13" s="100">
        <f t="shared" si="1"/>
        <v>0.28618063112078346</v>
      </c>
      <c r="K13" s="97">
        <f t="shared" si="2"/>
        <v>263</v>
      </c>
      <c r="L13" s="101">
        <f t="shared" si="4"/>
        <v>1.0723882453200244E-3</v>
      </c>
      <c r="M13" s="98">
        <f t="shared" si="3"/>
        <v>243</v>
      </c>
      <c r="N13" s="98">
        <f t="shared" si="5"/>
        <v>0</v>
      </c>
    </row>
    <row r="14" spans="1:15">
      <c r="A14" s="102">
        <v>13</v>
      </c>
      <c r="B14" s="99" t="s">
        <v>12</v>
      </c>
      <c r="C14" s="97">
        <v>119866</v>
      </c>
      <c r="D14" s="97">
        <v>117991</v>
      </c>
      <c r="E14" s="97">
        <v>117643</v>
      </c>
      <c r="F14" s="97"/>
      <c r="G14" s="97"/>
      <c r="H14" s="97"/>
      <c r="I14" s="100">
        <f t="shared" si="0"/>
        <v>2.7147534688721667E-2</v>
      </c>
      <c r="J14" s="100">
        <f t="shared" si="1"/>
        <v>-1.8545709375469274E-2</v>
      </c>
      <c r="K14" s="97">
        <f t="shared" si="2"/>
        <v>-2223</v>
      </c>
      <c r="L14" s="101">
        <f t="shared" si="4"/>
        <v>-9.064331062153666E-3</v>
      </c>
      <c r="M14" s="98">
        <f t="shared" si="3"/>
        <v>-348</v>
      </c>
      <c r="N14" s="98">
        <f t="shared" si="5"/>
        <v>0</v>
      </c>
    </row>
    <row r="15" spans="1:15">
      <c r="A15" s="102">
        <v>14</v>
      </c>
      <c r="B15" s="99" t="s">
        <v>13</v>
      </c>
      <c r="C15" s="97">
        <v>251000</v>
      </c>
      <c r="D15" s="97">
        <v>267749</v>
      </c>
      <c r="E15" s="97">
        <v>270583</v>
      </c>
      <c r="F15" s="97"/>
      <c r="G15" s="97"/>
      <c r="H15" s="97"/>
      <c r="I15" s="100">
        <f t="shared" si="0"/>
        <v>6.2440275908285027E-2</v>
      </c>
      <c r="J15" s="100">
        <f t="shared" si="1"/>
        <v>7.8019920318725094E-2</v>
      </c>
      <c r="K15" s="97">
        <f t="shared" si="2"/>
        <v>19583</v>
      </c>
      <c r="L15" s="101">
        <f t="shared" si="4"/>
        <v>7.9850110296965912E-2</v>
      </c>
      <c r="M15" s="98">
        <f t="shared" si="3"/>
        <v>2834</v>
      </c>
      <c r="N15" s="98">
        <f t="shared" si="5"/>
        <v>0</v>
      </c>
    </row>
    <row r="16" spans="1:15">
      <c r="A16" s="102">
        <v>15</v>
      </c>
      <c r="B16" s="99" t="s">
        <v>14</v>
      </c>
      <c r="C16" s="97">
        <v>14314</v>
      </c>
      <c r="D16" s="97">
        <v>14363</v>
      </c>
      <c r="E16" s="97">
        <v>14422</v>
      </c>
      <c r="F16" s="97"/>
      <c r="G16" s="97"/>
      <c r="H16" s="97"/>
      <c r="I16" s="100">
        <f t="shared" si="0"/>
        <v>3.3280496525993379E-3</v>
      </c>
      <c r="J16" s="100">
        <f t="shared" si="1"/>
        <v>7.5450607796562806E-3</v>
      </c>
      <c r="K16" s="97">
        <f t="shared" si="2"/>
        <v>108</v>
      </c>
      <c r="L16" s="101">
        <f t="shared" si="4"/>
        <v>4.4037235929491491E-4</v>
      </c>
      <c r="M16" s="98">
        <f t="shared" si="3"/>
        <v>59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8878</v>
      </c>
      <c r="D17" s="97">
        <v>8582</v>
      </c>
      <c r="E17" s="97">
        <v>8663</v>
      </c>
      <c r="F17" s="97"/>
      <c r="G17" s="97"/>
      <c r="H17" s="97"/>
      <c r="I17" s="100">
        <f t="shared" si="0"/>
        <v>1.9990912592198077E-3</v>
      </c>
      <c r="J17" s="100">
        <f t="shared" si="1"/>
        <v>-2.4217166028384772E-2</v>
      </c>
      <c r="K17" s="97">
        <f t="shared" si="2"/>
        <v>-215</v>
      </c>
      <c r="L17" s="101">
        <f t="shared" si="4"/>
        <v>-8.7666719674450657E-4</v>
      </c>
      <c r="M17" s="98">
        <f t="shared" si="3"/>
        <v>81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10276</v>
      </c>
      <c r="D18" s="97">
        <v>10675</v>
      </c>
      <c r="E18" s="97">
        <v>10628</v>
      </c>
      <c r="F18" s="97"/>
      <c r="G18" s="97"/>
      <c r="H18" s="97"/>
      <c r="I18" s="100">
        <f t="shared" si="0"/>
        <v>2.4525386012914825E-3</v>
      </c>
      <c r="J18" s="100">
        <f t="shared" si="1"/>
        <v>3.4254573764110549E-2</v>
      </c>
      <c r="K18" s="97">
        <f t="shared" si="2"/>
        <v>352</v>
      </c>
      <c r="L18" s="101">
        <f t="shared" si="4"/>
        <v>1.4352876895537968E-3</v>
      </c>
      <c r="M18" s="98">
        <f t="shared" si="3"/>
        <v>-47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12940</v>
      </c>
      <c r="D19" s="97">
        <v>11876</v>
      </c>
      <c r="E19" s="97">
        <v>12033</v>
      </c>
      <c r="F19" s="97"/>
      <c r="G19" s="97"/>
      <c r="H19" s="97"/>
      <c r="I19" s="100">
        <f t="shared" si="0"/>
        <v>2.7767592199228839E-3</v>
      </c>
      <c r="J19" s="100">
        <f t="shared" si="1"/>
        <v>-7.0092735703245757E-2</v>
      </c>
      <c r="K19" s="97">
        <f t="shared" si="2"/>
        <v>-907</v>
      </c>
      <c r="L19" s="101">
        <f t="shared" si="4"/>
        <v>-3.6983123137082209E-3</v>
      </c>
      <c r="M19" s="98">
        <f t="shared" si="3"/>
        <v>157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1043</v>
      </c>
      <c r="D20" s="97">
        <v>1072</v>
      </c>
      <c r="E20" s="97">
        <v>1075</v>
      </c>
      <c r="F20" s="97"/>
      <c r="G20" s="97"/>
      <c r="H20" s="97"/>
      <c r="I20" s="100">
        <f t="shared" si="0"/>
        <v>2.4806915660409711E-4</v>
      </c>
      <c r="J20" s="100">
        <f t="shared" si="1"/>
        <v>3.0680728667305847E-2</v>
      </c>
      <c r="K20" s="97">
        <f t="shared" si="2"/>
        <v>32</v>
      </c>
      <c r="L20" s="101">
        <f t="shared" si="4"/>
        <v>1.3048069905034515E-4</v>
      </c>
      <c r="M20" s="98">
        <f t="shared" si="3"/>
        <v>3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18294</v>
      </c>
      <c r="D21" s="97">
        <v>18864</v>
      </c>
      <c r="E21" s="97">
        <v>18879</v>
      </c>
      <c r="F21" s="97"/>
      <c r="G21" s="97"/>
      <c r="H21" s="97"/>
      <c r="I21" s="100">
        <f t="shared" si="0"/>
        <v>4.3565559139802316E-3</v>
      </c>
      <c r="J21" s="100">
        <f t="shared" si="1"/>
        <v>3.1977697605772383E-2</v>
      </c>
      <c r="K21" s="97">
        <f t="shared" si="2"/>
        <v>585</v>
      </c>
      <c r="L21" s="101">
        <f t="shared" si="4"/>
        <v>2.3853502795141224E-3</v>
      </c>
      <c r="M21" s="98">
        <f t="shared" si="3"/>
        <v>15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8654</v>
      </c>
      <c r="D22" s="97">
        <v>9729</v>
      </c>
      <c r="E22" s="97">
        <v>9640</v>
      </c>
      <c r="F22" s="97"/>
      <c r="G22" s="97"/>
      <c r="H22" s="97"/>
      <c r="I22" s="100">
        <f t="shared" si="0"/>
        <v>2.2245457392218566E-3</v>
      </c>
      <c r="J22" s="100">
        <f t="shared" si="1"/>
        <v>0.11393575225329328</v>
      </c>
      <c r="K22" s="97">
        <f t="shared" si="2"/>
        <v>986</v>
      </c>
      <c r="L22" s="101">
        <f t="shared" si="4"/>
        <v>4.0204365394887606E-3</v>
      </c>
      <c r="M22" s="98">
        <f t="shared" si="3"/>
        <v>-89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43569</v>
      </c>
      <c r="D23" s="97">
        <v>43799</v>
      </c>
      <c r="E23" s="97">
        <v>43716</v>
      </c>
      <c r="F23" s="97"/>
      <c r="G23" s="97"/>
      <c r="H23" s="97"/>
      <c r="I23" s="100">
        <f t="shared" si="0"/>
        <v>1.008799186056252E-2</v>
      </c>
      <c r="J23" s="100">
        <f t="shared" si="1"/>
        <v>3.3739585485092613E-3</v>
      </c>
      <c r="K23" s="97">
        <f t="shared" si="2"/>
        <v>147</v>
      </c>
      <c r="L23" s="101">
        <f t="shared" si="4"/>
        <v>5.9939571126252313E-4</v>
      </c>
      <c r="M23" s="98">
        <f t="shared" si="3"/>
        <v>-83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29041</v>
      </c>
      <c r="D24" s="97">
        <v>28990</v>
      </c>
      <c r="E24" s="97">
        <v>28298</v>
      </c>
      <c r="F24" s="97"/>
      <c r="G24" s="97"/>
      <c r="H24" s="97"/>
      <c r="I24" s="100">
        <f t="shared" si="0"/>
        <v>6.5301032498444088E-3</v>
      </c>
      <c r="J24" s="100">
        <f t="shared" si="1"/>
        <v>-2.5584518439447677E-2</v>
      </c>
      <c r="K24" s="97">
        <f t="shared" si="2"/>
        <v>-743</v>
      </c>
      <c r="L24" s="101">
        <f t="shared" si="4"/>
        <v>-3.0295987310752018E-3</v>
      </c>
      <c r="M24" s="98">
        <f t="shared" si="3"/>
        <v>-692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12039</v>
      </c>
      <c r="D25" s="97">
        <v>12095</v>
      </c>
      <c r="E25" s="97">
        <v>12122</v>
      </c>
      <c r="F25" s="97"/>
      <c r="G25" s="97"/>
      <c r="H25" s="97"/>
      <c r="I25" s="100">
        <f t="shared" si="0"/>
        <v>2.7972970384696418E-3</v>
      </c>
      <c r="J25" s="100">
        <f t="shared" si="1"/>
        <v>6.8942603206246364E-3</v>
      </c>
      <c r="K25" s="97">
        <f t="shared" si="2"/>
        <v>83</v>
      </c>
      <c r="L25" s="101">
        <f t="shared" si="4"/>
        <v>3.3843431316183276E-4</v>
      </c>
      <c r="M25" s="98">
        <f t="shared" si="3"/>
        <v>27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56933</v>
      </c>
      <c r="D26" s="97">
        <v>56229</v>
      </c>
      <c r="E26" s="97">
        <v>56299</v>
      </c>
      <c r="F26" s="97"/>
      <c r="G26" s="97"/>
      <c r="H26" s="97"/>
      <c r="I26" s="100">
        <f t="shared" si="0"/>
        <v>1.2991670183864244E-2</v>
      </c>
      <c r="J26" s="100">
        <f t="shared" si="1"/>
        <v>-1.1135896580190751E-2</v>
      </c>
      <c r="K26" s="97">
        <f t="shared" si="2"/>
        <v>-634</v>
      </c>
      <c r="L26" s="101">
        <f t="shared" si="4"/>
        <v>-2.5851488499349633E-3</v>
      </c>
      <c r="M26" s="98">
        <f t="shared" si="3"/>
        <v>70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12064</v>
      </c>
      <c r="D27" s="97">
        <v>11747</v>
      </c>
      <c r="E27" s="97">
        <v>11636</v>
      </c>
      <c r="F27" s="97"/>
      <c r="G27" s="97"/>
      <c r="H27" s="97"/>
      <c r="I27" s="100">
        <f t="shared" si="0"/>
        <v>2.6851467034839757E-3</v>
      </c>
      <c r="J27" s="100">
        <f t="shared" si="1"/>
        <v>-3.5477453580901853E-2</v>
      </c>
      <c r="K27" s="97">
        <f t="shared" si="2"/>
        <v>-428</v>
      </c>
      <c r="L27" s="101">
        <f t="shared" si="4"/>
        <v>-1.7451793497983666E-3</v>
      </c>
      <c r="M27" s="98">
        <f t="shared" si="3"/>
        <v>-111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32544</v>
      </c>
      <c r="D28" s="97">
        <v>33598</v>
      </c>
      <c r="E28" s="97">
        <v>33121</v>
      </c>
      <c r="F28" s="97"/>
      <c r="G28" s="97"/>
      <c r="H28" s="97"/>
      <c r="I28" s="100">
        <f t="shared" si="0"/>
        <v>7.6430684054737668E-3</v>
      </c>
      <c r="J28" s="100">
        <f t="shared" si="1"/>
        <v>1.7729842674532939E-2</v>
      </c>
      <c r="K28" s="97">
        <f t="shared" si="2"/>
        <v>577</v>
      </c>
      <c r="L28" s="101">
        <f t="shared" si="4"/>
        <v>2.3527301047515364E-3</v>
      </c>
      <c r="M28" s="98">
        <f t="shared" si="3"/>
        <v>-477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21511</v>
      </c>
      <c r="D29" s="97">
        <v>22519</v>
      </c>
      <c r="E29" s="97">
        <v>22553</v>
      </c>
      <c r="F29" s="97"/>
      <c r="G29" s="97"/>
      <c r="H29" s="97"/>
      <c r="I29" s="100">
        <f t="shared" si="0"/>
        <v>5.2043755245508852E-3</v>
      </c>
      <c r="J29" s="100">
        <f t="shared" si="1"/>
        <v>4.8440332852958949E-2</v>
      </c>
      <c r="K29" s="97">
        <f t="shared" si="2"/>
        <v>1042</v>
      </c>
      <c r="L29" s="101">
        <f t="shared" si="4"/>
        <v>4.2487777628268646E-3</v>
      </c>
      <c r="M29" s="98">
        <f t="shared" si="3"/>
        <v>34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34407</v>
      </c>
      <c r="D30" s="97">
        <v>34088</v>
      </c>
      <c r="E30" s="97">
        <v>33966</v>
      </c>
      <c r="F30" s="97"/>
      <c r="G30" s="97"/>
      <c r="H30" s="97"/>
      <c r="I30" s="100">
        <f t="shared" si="0"/>
        <v>7.8380623006648938E-3</v>
      </c>
      <c r="J30" s="100">
        <f t="shared" si="1"/>
        <v>-1.2817159298979858E-2</v>
      </c>
      <c r="K30" s="97">
        <f t="shared" si="2"/>
        <v>-441</v>
      </c>
      <c r="L30" s="101">
        <f t="shared" si="4"/>
        <v>-1.7981871337875693E-3</v>
      </c>
      <c r="M30" s="98">
        <f t="shared" si="3"/>
        <v>-122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3622</v>
      </c>
      <c r="D31" s="97">
        <v>4124</v>
      </c>
      <c r="E31" s="97">
        <v>4196</v>
      </c>
      <c r="F31" s="97"/>
      <c r="G31" s="97"/>
      <c r="H31" s="97"/>
      <c r="I31" s="100">
        <f t="shared" si="0"/>
        <v>9.6827737777748033E-4</v>
      </c>
      <c r="J31" s="100">
        <f t="shared" si="1"/>
        <v>0.15847598012147984</v>
      </c>
      <c r="K31" s="97">
        <f t="shared" si="2"/>
        <v>574</v>
      </c>
      <c r="L31" s="101">
        <f t="shared" si="4"/>
        <v>2.3404975392155663E-3</v>
      </c>
      <c r="M31" s="98">
        <f t="shared" si="3"/>
        <v>72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22889</v>
      </c>
      <c r="D32" s="97">
        <v>22124</v>
      </c>
      <c r="E32" s="97">
        <v>22416</v>
      </c>
      <c r="F32" s="97"/>
      <c r="G32" s="97"/>
      <c r="H32" s="97"/>
      <c r="I32" s="100">
        <f t="shared" si="0"/>
        <v>5.1727611297092465E-3</v>
      </c>
      <c r="J32" s="100">
        <f t="shared" si="1"/>
        <v>-2.0664948228406657E-2</v>
      </c>
      <c r="K32" s="97">
        <f t="shared" si="2"/>
        <v>-473</v>
      </c>
      <c r="L32" s="101">
        <f t="shared" si="4"/>
        <v>-1.9286678328379145E-3</v>
      </c>
      <c r="M32" s="98">
        <f t="shared" si="3"/>
        <v>292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17323</v>
      </c>
      <c r="D33" s="97">
        <v>18458</v>
      </c>
      <c r="E33" s="97">
        <v>18717</v>
      </c>
      <c r="F33" s="97"/>
      <c r="G33" s="97"/>
      <c r="H33" s="97"/>
      <c r="I33" s="100">
        <f t="shared" si="0"/>
        <v>4.3191724689850093E-3</v>
      </c>
      <c r="J33" s="100">
        <f t="shared" si="1"/>
        <v>8.0471050049067711E-2</v>
      </c>
      <c r="K33" s="97">
        <f t="shared" si="2"/>
        <v>1394</v>
      </c>
      <c r="L33" s="101">
        <f t="shared" si="4"/>
        <v>5.684065452380661E-3</v>
      </c>
      <c r="M33" s="98">
        <f t="shared" si="3"/>
        <v>259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19171</v>
      </c>
      <c r="D34" s="97">
        <v>18054</v>
      </c>
      <c r="E34" s="97">
        <v>18441</v>
      </c>
      <c r="F34" s="97"/>
      <c r="G34" s="97"/>
      <c r="H34" s="97"/>
      <c r="I34" s="100">
        <f t="shared" si="0"/>
        <v>4.2554821552894459E-3</v>
      </c>
      <c r="J34" s="100">
        <f t="shared" si="1"/>
        <v>-3.8078347504042563E-2</v>
      </c>
      <c r="K34" s="97">
        <f t="shared" si="2"/>
        <v>-730</v>
      </c>
      <c r="L34" s="101">
        <f t="shared" si="4"/>
        <v>-2.9765909470859989E-3</v>
      </c>
      <c r="M34" s="98">
        <f t="shared" si="3"/>
        <v>387</v>
      </c>
      <c r="N34" s="98">
        <f t="shared" si="5"/>
        <v>0</v>
      </c>
    </row>
    <row r="35" spans="1:14">
      <c r="A35" s="102">
        <v>35</v>
      </c>
      <c r="B35" s="99" t="s">
        <v>33</v>
      </c>
      <c r="C35" s="97">
        <v>9811</v>
      </c>
      <c r="D35" s="97">
        <v>8626</v>
      </c>
      <c r="E35" s="97">
        <v>8720</v>
      </c>
      <c r="F35" s="97"/>
      <c r="G35" s="97"/>
      <c r="H35" s="97"/>
      <c r="I35" s="100">
        <f t="shared" si="0"/>
        <v>2.0122446935699782E-3</v>
      </c>
      <c r="J35" s="100">
        <f t="shared" si="1"/>
        <v>-0.11120171236367343</v>
      </c>
      <c r="K35" s="97">
        <f t="shared" si="2"/>
        <v>-1091</v>
      </c>
      <c r="L35" s="101">
        <f t="shared" si="4"/>
        <v>-4.4485763332477056E-3</v>
      </c>
      <c r="M35" s="98">
        <f t="shared" si="3"/>
        <v>94</v>
      </c>
      <c r="N35" s="98">
        <f t="shared" si="5"/>
        <v>0</v>
      </c>
    </row>
    <row r="36" spans="1:14">
      <c r="A36" s="102">
        <v>36</v>
      </c>
      <c r="B36" s="99" t="s">
        <v>34</v>
      </c>
      <c r="C36" s="97">
        <v>1463</v>
      </c>
      <c r="D36" s="97">
        <v>1431</v>
      </c>
      <c r="E36" s="97">
        <v>1379</v>
      </c>
      <c r="F36" s="97"/>
      <c r="G36" s="97"/>
      <c r="H36" s="97"/>
      <c r="I36" s="100">
        <f t="shared" si="0"/>
        <v>3.182208064716743E-4</v>
      </c>
      <c r="J36" s="100">
        <f t="shared" si="1"/>
        <v>-5.7416267942583733E-2</v>
      </c>
      <c r="K36" s="97">
        <f t="shared" si="2"/>
        <v>-84</v>
      </c>
      <c r="L36" s="101">
        <f t="shared" si="4"/>
        <v>-3.4251183500715607E-4</v>
      </c>
      <c r="M36" s="98">
        <f t="shared" si="3"/>
        <v>-52</v>
      </c>
      <c r="N36" s="98">
        <f t="shared" si="5"/>
        <v>0</v>
      </c>
    </row>
    <row r="37" spans="1:14">
      <c r="A37" s="102">
        <v>37</v>
      </c>
      <c r="B37" s="99" t="s">
        <v>35</v>
      </c>
      <c r="C37" s="97">
        <v>1057</v>
      </c>
      <c r="D37" s="97">
        <v>1141</v>
      </c>
      <c r="E37" s="97">
        <v>1126</v>
      </c>
      <c r="F37" s="97"/>
      <c r="G37" s="97"/>
      <c r="H37" s="97"/>
      <c r="I37" s="100">
        <f t="shared" si="0"/>
        <v>2.5983801891740776E-4</v>
      </c>
      <c r="J37" s="100">
        <f t="shared" si="1"/>
        <v>6.5279091769157999E-2</v>
      </c>
      <c r="K37" s="97">
        <f t="shared" si="2"/>
        <v>69</v>
      </c>
      <c r="L37" s="101">
        <f t="shared" si="4"/>
        <v>2.8134900732730675E-4</v>
      </c>
      <c r="M37" s="98">
        <f t="shared" si="3"/>
        <v>-15</v>
      </c>
      <c r="N37" s="98">
        <f t="shared" si="5"/>
        <v>0</v>
      </c>
    </row>
    <row r="38" spans="1:14">
      <c r="A38" s="102">
        <v>38</v>
      </c>
      <c r="B38" s="99" t="s">
        <v>36</v>
      </c>
      <c r="C38" s="97">
        <v>9584</v>
      </c>
      <c r="D38" s="97">
        <v>8757</v>
      </c>
      <c r="E38" s="97">
        <v>8034</v>
      </c>
      <c r="F38" s="97"/>
      <c r="G38" s="97"/>
      <c r="H38" s="97"/>
      <c r="I38" s="100">
        <f t="shared" si="0"/>
        <v>1.8539419573556427E-3</v>
      </c>
      <c r="J38" s="100">
        <f t="shared" si="1"/>
        <v>-0.1617278797996661</v>
      </c>
      <c r="K38" s="97">
        <f t="shared" si="2"/>
        <v>-1550</v>
      </c>
      <c r="L38" s="101">
        <f t="shared" si="4"/>
        <v>-6.3201588602510936E-3</v>
      </c>
      <c r="M38" s="98">
        <f t="shared" si="3"/>
        <v>-723</v>
      </c>
      <c r="N38" s="98">
        <f t="shared" si="5"/>
        <v>0</v>
      </c>
    </row>
    <row r="39" spans="1:14">
      <c r="A39" s="102">
        <v>39</v>
      </c>
      <c r="B39" s="99" t="s">
        <v>37</v>
      </c>
      <c r="C39" s="97">
        <v>202</v>
      </c>
      <c r="D39" s="97">
        <v>239</v>
      </c>
      <c r="E39" s="97">
        <v>230</v>
      </c>
      <c r="F39" s="97"/>
      <c r="G39" s="97"/>
      <c r="H39" s="97"/>
      <c r="I39" s="100">
        <f t="shared" si="0"/>
        <v>5.3075261412969609E-5</v>
      </c>
      <c r="J39" s="100">
        <f t="shared" si="1"/>
        <v>0.13861386138613863</v>
      </c>
      <c r="K39" s="97">
        <f t="shared" si="2"/>
        <v>28</v>
      </c>
      <c r="L39" s="101">
        <f t="shared" si="4"/>
        <v>1.1417061166905201E-4</v>
      </c>
      <c r="M39" s="98">
        <f t="shared" si="3"/>
        <v>-9</v>
      </c>
      <c r="N39" s="98">
        <f t="shared" si="5"/>
        <v>0</v>
      </c>
    </row>
    <row r="40" spans="1:14">
      <c r="A40" s="102">
        <v>41</v>
      </c>
      <c r="B40" s="99" t="s">
        <v>38</v>
      </c>
      <c r="C40" s="97">
        <v>51274</v>
      </c>
      <c r="D40" s="97">
        <v>49154</v>
      </c>
      <c r="E40" s="97">
        <v>49833</v>
      </c>
      <c r="F40" s="97"/>
      <c r="G40" s="97"/>
      <c r="H40" s="97"/>
      <c r="I40" s="100">
        <f t="shared" si="0"/>
        <v>1.1499563052141367E-2</v>
      </c>
      <c r="J40" s="100">
        <f t="shared" si="1"/>
        <v>-2.8103912314233336E-2</v>
      </c>
      <c r="K40" s="97">
        <f t="shared" si="2"/>
        <v>-1441</v>
      </c>
      <c r="L40" s="101">
        <f t="shared" si="4"/>
        <v>-5.8757089791108552E-3</v>
      </c>
      <c r="M40" s="98">
        <f t="shared" si="3"/>
        <v>679</v>
      </c>
      <c r="N40" s="98">
        <f t="shared" si="5"/>
        <v>0</v>
      </c>
    </row>
    <row r="41" spans="1:14">
      <c r="A41" s="102">
        <v>42</v>
      </c>
      <c r="B41" s="99" t="s">
        <v>39</v>
      </c>
      <c r="C41" s="97">
        <v>23539</v>
      </c>
      <c r="D41" s="97">
        <v>23712</v>
      </c>
      <c r="E41" s="97">
        <v>21551</v>
      </c>
      <c r="F41" s="97"/>
      <c r="G41" s="97"/>
      <c r="H41" s="97"/>
      <c r="I41" s="100">
        <f t="shared" si="0"/>
        <v>4.9731519943952522E-3</v>
      </c>
      <c r="J41" s="100">
        <f t="shared" si="1"/>
        <v>-8.4455584349377624E-2</v>
      </c>
      <c r="K41" s="97">
        <f t="shared" si="2"/>
        <v>-1988</v>
      </c>
      <c r="L41" s="101">
        <f t="shared" si="4"/>
        <v>-8.1061134285026933E-3</v>
      </c>
      <c r="M41" s="98">
        <f t="shared" si="3"/>
        <v>-2161</v>
      </c>
      <c r="N41" s="98">
        <f t="shared" si="5"/>
        <v>0</v>
      </c>
    </row>
    <row r="42" spans="1:14">
      <c r="A42" s="102">
        <v>43</v>
      </c>
      <c r="B42" s="99" t="s">
        <v>40</v>
      </c>
      <c r="C42" s="97">
        <v>40362</v>
      </c>
      <c r="D42" s="97">
        <v>37695</v>
      </c>
      <c r="E42" s="97">
        <v>38089</v>
      </c>
      <c r="F42" s="97"/>
      <c r="G42" s="97"/>
      <c r="H42" s="97"/>
      <c r="I42" s="100">
        <f t="shared" si="0"/>
        <v>8.789494051993911E-3</v>
      </c>
      <c r="J42" s="100">
        <f t="shared" si="1"/>
        <v>-5.6315346117635397E-2</v>
      </c>
      <c r="K42" s="97">
        <f t="shared" si="2"/>
        <v>-2273</v>
      </c>
      <c r="L42" s="101">
        <f t="shared" si="4"/>
        <v>-9.2682071544198299E-3</v>
      </c>
      <c r="M42" s="98">
        <f t="shared" si="3"/>
        <v>394</v>
      </c>
      <c r="N42" s="98">
        <f t="shared" si="5"/>
        <v>0</v>
      </c>
    </row>
    <row r="43" spans="1:14">
      <c r="A43" s="102">
        <v>45</v>
      </c>
      <c r="B43" s="99" t="s">
        <v>41</v>
      </c>
      <c r="C43" s="97">
        <v>38374</v>
      </c>
      <c r="D43" s="97">
        <v>37197</v>
      </c>
      <c r="E43" s="97">
        <v>38170</v>
      </c>
      <c r="F43" s="97"/>
      <c r="G43" s="97"/>
      <c r="H43" s="97"/>
      <c r="I43" s="100">
        <f t="shared" si="0"/>
        <v>8.8081857744915209E-3</v>
      </c>
      <c r="J43" s="100">
        <f t="shared" si="1"/>
        <v>-5.3160994423307444E-3</v>
      </c>
      <c r="K43" s="97">
        <f t="shared" si="2"/>
        <v>-204</v>
      </c>
      <c r="L43" s="101">
        <f t="shared" si="4"/>
        <v>-8.3181445644595043E-4</v>
      </c>
      <c r="M43" s="98">
        <f t="shared" si="3"/>
        <v>973</v>
      </c>
      <c r="N43" s="98">
        <f t="shared" si="5"/>
        <v>0</v>
      </c>
    </row>
    <row r="44" spans="1:14">
      <c r="A44" s="102">
        <v>46</v>
      </c>
      <c r="B44" s="99" t="s">
        <v>42</v>
      </c>
      <c r="C44" s="97">
        <v>209768</v>
      </c>
      <c r="D44" s="97">
        <v>208197</v>
      </c>
      <c r="E44" s="97">
        <v>210473</v>
      </c>
      <c r="F44" s="97"/>
      <c r="G44" s="97"/>
      <c r="H44" s="97"/>
      <c r="I44" s="100">
        <f t="shared" si="0"/>
        <v>4.8569171719008493E-2</v>
      </c>
      <c r="J44" s="100">
        <f t="shared" si="1"/>
        <v>3.3608558026009686E-3</v>
      </c>
      <c r="K44" s="97">
        <f t="shared" si="2"/>
        <v>705</v>
      </c>
      <c r="L44" s="101">
        <f t="shared" si="4"/>
        <v>2.874652900952917E-3</v>
      </c>
      <c r="M44" s="98">
        <f t="shared" si="3"/>
        <v>2276</v>
      </c>
      <c r="N44" s="98">
        <f t="shared" si="5"/>
        <v>0</v>
      </c>
    </row>
    <row r="45" spans="1:14">
      <c r="A45" s="102">
        <v>47</v>
      </c>
      <c r="B45" s="99" t="s">
        <v>43</v>
      </c>
      <c r="C45" s="97">
        <v>515608</v>
      </c>
      <c r="D45" s="97">
        <v>521134</v>
      </c>
      <c r="E45" s="97">
        <v>527257</v>
      </c>
      <c r="F45" s="97"/>
      <c r="G45" s="97"/>
      <c r="H45" s="97"/>
      <c r="I45" s="100">
        <f t="shared" si="0"/>
        <v>0.12167088307312225</v>
      </c>
      <c r="J45" s="100">
        <f t="shared" si="1"/>
        <v>2.2592744875952274E-2</v>
      </c>
      <c r="K45" s="97">
        <f t="shared" si="2"/>
        <v>11649</v>
      </c>
      <c r="L45" s="101">
        <f t="shared" si="4"/>
        <v>4.7499051976170964E-2</v>
      </c>
      <c r="M45" s="98">
        <f t="shared" si="3"/>
        <v>6123</v>
      </c>
      <c r="N45" s="98">
        <f t="shared" si="5"/>
        <v>0</v>
      </c>
    </row>
    <row r="46" spans="1:14">
      <c r="A46" s="102">
        <v>49</v>
      </c>
      <c r="B46" s="99" t="s">
        <v>44</v>
      </c>
      <c r="C46" s="97">
        <v>58920</v>
      </c>
      <c r="D46" s="97">
        <v>57681</v>
      </c>
      <c r="E46" s="97">
        <v>59086</v>
      </c>
      <c r="F46" s="97"/>
      <c r="G46" s="97"/>
      <c r="H46" s="97"/>
      <c r="I46" s="100">
        <f t="shared" si="0"/>
        <v>1.363480389498575E-2</v>
      </c>
      <c r="J46" s="100">
        <f t="shared" si="1"/>
        <v>2.817379497623897E-3</v>
      </c>
      <c r="K46" s="97">
        <f t="shared" si="2"/>
        <v>166</v>
      </c>
      <c r="L46" s="101">
        <f t="shared" si="4"/>
        <v>6.7686862632366552E-4</v>
      </c>
      <c r="M46" s="98">
        <f t="shared" si="3"/>
        <v>1405</v>
      </c>
      <c r="N46" s="98">
        <f t="shared" si="5"/>
        <v>0</v>
      </c>
    </row>
    <row r="47" spans="1:14">
      <c r="A47" s="102">
        <v>50</v>
      </c>
      <c r="B47" s="99" t="s">
        <v>45</v>
      </c>
      <c r="C47" s="97">
        <v>1165</v>
      </c>
      <c r="D47" s="97">
        <v>1247</v>
      </c>
      <c r="E47" s="97">
        <v>1231</v>
      </c>
      <c r="F47" s="97"/>
      <c r="G47" s="97"/>
      <c r="H47" s="97"/>
      <c r="I47" s="100">
        <f t="shared" si="0"/>
        <v>2.8406802956245909E-4</v>
      </c>
      <c r="J47" s="100">
        <f t="shared" si="1"/>
        <v>5.6652360515021462E-2</v>
      </c>
      <c r="K47" s="97">
        <f t="shared" si="2"/>
        <v>66</v>
      </c>
      <c r="L47" s="101">
        <f t="shared" si="4"/>
        <v>2.6911644179133687E-4</v>
      </c>
      <c r="M47" s="98">
        <f t="shared" si="3"/>
        <v>-16</v>
      </c>
      <c r="N47" s="98">
        <f t="shared" si="5"/>
        <v>0</v>
      </c>
    </row>
    <row r="48" spans="1:14">
      <c r="A48" s="102">
        <v>51</v>
      </c>
      <c r="B48" s="99" t="s">
        <v>46</v>
      </c>
      <c r="C48" s="97">
        <v>11477</v>
      </c>
      <c r="D48" s="97">
        <v>12104</v>
      </c>
      <c r="E48" s="97">
        <v>12139</v>
      </c>
      <c r="F48" s="97"/>
      <c r="G48" s="97"/>
      <c r="H48" s="97"/>
      <c r="I48" s="100">
        <f t="shared" si="0"/>
        <v>2.8012199925740787E-3</v>
      </c>
      <c r="J48" s="100">
        <f t="shared" si="1"/>
        <v>5.7680578548401147E-2</v>
      </c>
      <c r="K48" s="97">
        <f t="shared" si="2"/>
        <v>662</v>
      </c>
      <c r="L48" s="101">
        <f t="shared" si="4"/>
        <v>2.6993194616040154E-3</v>
      </c>
      <c r="M48" s="98">
        <f t="shared" si="3"/>
        <v>35</v>
      </c>
      <c r="N48" s="98">
        <f t="shared" si="5"/>
        <v>0</v>
      </c>
    </row>
    <row r="49" spans="1:14">
      <c r="A49" s="102">
        <v>52</v>
      </c>
      <c r="B49" s="99" t="s">
        <v>47</v>
      </c>
      <c r="C49" s="97">
        <v>47052</v>
      </c>
      <c r="D49" s="97">
        <v>49344</v>
      </c>
      <c r="E49" s="97">
        <v>49037</v>
      </c>
      <c r="F49" s="97"/>
      <c r="G49" s="97"/>
      <c r="H49" s="97"/>
      <c r="I49" s="100">
        <f t="shared" si="0"/>
        <v>1.1315876495251264E-2</v>
      </c>
      <c r="J49" s="100">
        <f t="shared" si="1"/>
        <v>4.2187367168239398E-2</v>
      </c>
      <c r="K49" s="97">
        <f t="shared" si="2"/>
        <v>1985</v>
      </c>
      <c r="L49" s="101">
        <f t="shared" si="4"/>
        <v>8.0938808629667236E-3</v>
      </c>
      <c r="M49" s="98">
        <f t="shared" si="3"/>
        <v>-307</v>
      </c>
      <c r="N49" s="98">
        <f t="shared" si="5"/>
        <v>0</v>
      </c>
    </row>
    <row r="50" spans="1:14">
      <c r="A50" s="102">
        <v>53</v>
      </c>
      <c r="B50" s="99" t="s">
        <v>48</v>
      </c>
      <c r="C50" s="97">
        <v>8851</v>
      </c>
      <c r="D50" s="97">
        <v>9972</v>
      </c>
      <c r="E50" s="97">
        <v>10026</v>
      </c>
      <c r="F50" s="97"/>
      <c r="G50" s="97"/>
      <c r="H50" s="97"/>
      <c r="I50" s="100">
        <f t="shared" si="0"/>
        <v>2.3136198735931881E-3</v>
      </c>
      <c r="J50" s="100">
        <f t="shared" si="1"/>
        <v>0.13275336120212405</v>
      </c>
      <c r="K50" s="97">
        <f t="shared" si="2"/>
        <v>1175</v>
      </c>
      <c r="L50" s="101">
        <f t="shared" si="4"/>
        <v>4.7910881682548612E-3</v>
      </c>
      <c r="M50" s="98">
        <f t="shared" si="3"/>
        <v>54</v>
      </c>
      <c r="N50" s="98">
        <f t="shared" si="5"/>
        <v>0</v>
      </c>
    </row>
    <row r="51" spans="1:14">
      <c r="A51" s="102">
        <v>55</v>
      </c>
      <c r="B51" s="99" t="s">
        <v>49</v>
      </c>
      <c r="C51" s="97">
        <v>68568</v>
      </c>
      <c r="D51" s="97">
        <v>90753</v>
      </c>
      <c r="E51" s="97">
        <v>77321</v>
      </c>
      <c r="F51" s="97"/>
      <c r="G51" s="97"/>
      <c r="H51" s="97"/>
      <c r="I51" s="100">
        <f t="shared" si="0"/>
        <v>1.7842749077009668E-2</v>
      </c>
      <c r="J51" s="100">
        <f t="shared" si="1"/>
        <v>0.12765429938163575</v>
      </c>
      <c r="K51" s="97">
        <f t="shared" si="2"/>
        <v>8753</v>
      </c>
      <c r="L51" s="101">
        <f t="shared" si="4"/>
        <v>3.5690548712114724E-2</v>
      </c>
      <c r="M51" s="98">
        <f t="shared" si="3"/>
        <v>-13432</v>
      </c>
      <c r="N51" s="98">
        <f t="shared" si="5"/>
        <v>0</v>
      </c>
    </row>
    <row r="52" spans="1:14">
      <c r="A52" s="102">
        <v>56</v>
      </c>
      <c r="B52" s="99" t="s">
        <v>50</v>
      </c>
      <c r="C52" s="97">
        <v>212102</v>
      </c>
      <c r="D52" s="97">
        <v>220527</v>
      </c>
      <c r="E52" s="97">
        <v>222969</v>
      </c>
      <c r="F52" s="97"/>
      <c r="G52" s="97"/>
      <c r="H52" s="97"/>
      <c r="I52" s="100">
        <f t="shared" si="0"/>
        <v>5.1452773747775744E-2</v>
      </c>
      <c r="J52" s="100">
        <f t="shared" si="1"/>
        <v>5.1234783264655685E-2</v>
      </c>
      <c r="K52" s="97">
        <f t="shared" si="2"/>
        <v>10867</v>
      </c>
      <c r="L52" s="101">
        <f t="shared" si="4"/>
        <v>4.4310429893128153E-2</v>
      </c>
      <c r="M52" s="98">
        <f t="shared" si="3"/>
        <v>2442</v>
      </c>
      <c r="N52" s="98">
        <f t="shared" si="5"/>
        <v>0</v>
      </c>
    </row>
    <row r="53" spans="1:14">
      <c r="A53" s="102">
        <v>58</v>
      </c>
      <c r="B53" s="99" t="s">
        <v>51</v>
      </c>
      <c r="C53" s="97">
        <v>9106</v>
      </c>
      <c r="D53" s="97">
        <v>9075</v>
      </c>
      <c r="E53" s="97">
        <v>9064</v>
      </c>
      <c r="F53" s="97"/>
      <c r="G53" s="97"/>
      <c r="H53" s="97"/>
      <c r="I53" s="100">
        <f t="shared" si="0"/>
        <v>2.0916268236832892E-3</v>
      </c>
      <c r="J53" s="100">
        <f t="shared" si="1"/>
        <v>-4.6123435097737758E-3</v>
      </c>
      <c r="K53" s="97">
        <f t="shared" si="2"/>
        <v>-42</v>
      </c>
      <c r="L53" s="101">
        <f t="shared" si="4"/>
        <v>-1.7125591750357804E-4</v>
      </c>
      <c r="M53" s="98">
        <f t="shared" si="3"/>
        <v>-11</v>
      </c>
      <c r="N53" s="98">
        <f t="shared" si="5"/>
        <v>0</v>
      </c>
    </row>
    <row r="54" spans="1:14">
      <c r="A54" s="102">
        <v>59</v>
      </c>
      <c r="B54" s="99" t="s">
        <v>52</v>
      </c>
      <c r="C54" s="97">
        <v>6272</v>
      </c>
      <c r="D54" s="97">
        <v>6159</v>
      </c>
      <c r="E54" s="97">
        <v>6255</v>
      </c>
      <c r="F54" s="97"/>
      <c r="G54" s="97"/>
      <c r="H54" s="97"/>
      <c r="I54" s="100">
        <f t="shared" si="0"/>
        <v>1.4434163484266301E-3</v>
      </c>
      <c r="J54" s="100">
        <f t="shared" si="1"/>
        <v>-2.7104591836734694E-3</v>
      </c>
      <c r="K54" s="97">
        <f t="shared" si="2"/>
        <v>-17</v>
      </c>
      <c r="L54" s="101">
        <f t="shared" si="4"/>
        <v>-6.9317871370495874E-5</v>
      </c>
      <c r="M54" s="98">
        <f t="shared" si="3"/>
        <v>96</v>
      </c>
      <c r="N54" s="98">
        <f t="shared" si="5"/>
        <v>0</v>
      </c>
    </row>
    <row r="55" spans="1:14">
      <c r="A55" s="102">
        <v>60</v>
      </c>
      <c r="B55" s="99" t="s">
        <v>53</v>
      </c>
      <c r="C55" s="97">
        <v>3207</v>
      </c>
      <c r="D55" s="97">
        <v>3032</v>
      </c>
      <c r="E55" s="97">
        <v>3026</v>
      </c>
      <c r="F55" s="97"/>
      <c r="G55" s="97"/>
      <c r="H55" s="97"/>
      <c r="I55" s="100">
        <f t="shared" si="0"/>
        <v>6.9828583058976536E-4</v>
      </c>
      <c r="J55" s="100">
        <f t="shared" si="1"/>
        <v>-5.6439039600873091E-2</v>
      </c>
      <c r="K55" s="97">
        <f t="shared" si="2"/>
        <v>-181</v>
      </c>
      <c r="L55" s="101">
        <f t="shared" si="4"/>
        <v>-7.3803145400351479E-4</v>
      </c>
      <c r="M55" s="98">
        <f t="shared" si="3"/>
        <v>-6</v>
      </c>
      <c r="N55" s="98">
        <f t="shared" si="5"/>
        <v>0</v>
      </c>
    </row>
    <row r="56" spans="1:14">
      <c r="A56" s="102">
        <v>61</v>
      </c>
      <c r="B56" s="99" t="s">
        <v>54</v>
      </c>
      <c r="C56" s="97">
        <v>8560</v>
      </c>
      <c r="D56" s="97">
        <v>8078</v>
      </c>
      <c r="E56" s="97">
        <v>8107</v>
      </c>
      <c r="F56" s="97"/>
      <c r="G56" s="97"/>
      <c r="H56" s="97"/>
      <c r="I56" s="100">
        <f t="shared" si="0"/>
        <v>1.8707875838041071E-3</v>
      </c>
      <c r="J56" s="100">
        <f t="shared" si="1"/>
        <v>-5.2920560747663555E-2</v>
      </c>
      <c r="K56" s="97">
        <f t="shared" si="2"/>
        <v>-453</v>
      </c>
      <c r="L56" s="101">
        <f t="shared" si="4"/>
        <v>-1.8471173959314488E-3</v>
      </c>
      <c r="M56" s="98">
        <f t="shared" si="3"/>
        <v>29</v>
      </c>
      <c r="N56" s="98">
        <f t="shared" si="5"/>
        <v>0</v>
      </c>
    </row>
    <row r="57" spans="1:14">
      <c r="A57" s="102">
        <v>62</v>
      </c>
      <c r="B57" s="99" t="s">
        <v>55</v>
      </c>
      <c r="C57" s="97">
        <v>28086</v>
      </c>
      <c r="D57" s="97">
        <v>27365</v>
      </c>
      <c r="E57" s="97">
        <v>27819</v>
      </c>
      <c r="F57" s="97"/>
      <c r="G57" s="97"/>
      <c r="H57" s="97"/>
      <c r="I57" s="100">
        <f t="shared" si="0"/>
        <v>6.4195682489017461E-3</v>
      </c>
      <c r="J57" s="100">
        <f t="shared" si="1"/>
        <v>-9.5065157017731258E-3</v>
      </c>
      <c r="K57" s="97">
        <f t="shared" si="2"/>
        <v>-267</v>
      </c>
      <c r="L57" s="101">
        <f t="shared" si="4"/>
        <v>-1.0886983327013174E-3</v>
      </c>
      <c r="M57" s="98">
        <f t="shared" si="3"/>
        <v>454</v>
      </c>
      <c r="N57" s="98">
        <f t="shared" si="5"/>
        <v>0</v>
      </c>
    </row>
    <row r="58" spans="1:14">
      <c r="A58" s="102">
        <v>63</v>
      </c>
      <c r="B58" s="99" t="s">
        <v>56</v>
      </c>
      <c r="C58" s="97">
        <v>32590</v>
      </c>
      <c r="D58" s="97">
        <v>23671</v>
      </c>
      <c r="E58" s="97">
        <v>23417</v>
      </c>
      <c r="F58" s="97"/>
      <c r="G58" s="97"/>
      <c r="H58" s="97"/>
      <c r="I58" s="100">
        <f t="shared" si="0"/>
        <v>5.403753897858736E-3</v>
      </c>
      <c r="J58" s="100">
        <f t="shared" si="1"/>
        <v>-0.28146670757901199</v>
      </c>
      <c r="K58" s="97">
        <f t="shared" si="2"/>
        <v>-9173</v>
      </c>
      <c r="L58" s="101">
        <f t="shared" si="4"/>
        <v>-3.7403107887150504E-2</v>
      </c>
      <c r="M58" s="98">
        <f t="shared" si="3"/>
        <v>-254</v>
      </c>
      <c r="N58" s="98">
        <f t="shared" si="5"/>
        <v>0</v>
      </c>
    </row>
    <row r="59" spans="1:14">
      <c r="A59" s="102">
        <v>64</v>
      </c>
      <c r="B59" s="99" t="s">
        <v>57</v>
      </c>
      <c r="C59" s="97">
        <v>38972</v>
      </c>
      <c r="D59" s="97">
        <v>38055</v>
      </c>
      <c r="E59" s="97">
        <v>38239</v>
      </c>
      <c r="F59" s="97"/>
      <c r="G59" s="97"/>
      <c r="H59" s="97"/>
      <c r="I59" s="100">
        <f t="shared" si="0"/>
        <v>8.8241083529154128E-3</v>
      </c>
      <c r="J59" s="100">
        <f t="shared" si="1"/>
        <v>-1.8808375243764754E-2</v>
      </c>
      <c r="K59" s="97">
        <f t="shared" si="2"/>
        <v>-733</v>
      </c>
      <c r="L59" s="101">
        <f t="shared" si="4"/>
        <v>-2.988823512621969E-3</v>
      </c>
      <c r="M59" s="98">
        <f t="shared" si="3"/>
        <v>184</v>
      </c>
      <c r="N59" s="98">
        <f t="shared" si="5"/>
        <v>0</v>
      </c>
    </row>
    <row r="60" spans="1:14">
      <c r="A60" s="102">
        <v>65</v>
      </c>
      <c r="B60" s="99" t="s">
        <v>58</v>
      </c>
      <c r="C60" s="97">
        <v>13402</v>
      </c>
      <c r="D60" s="97">
        <v>12917</v>
      </c>
      <c r="E60" s="97">
        <v>13178</v>
      </c>
      <c r="F60" s="97"/>
      <c r="G60" s="97"/>
      <c r="H60" s="97"/>
      <c r="I60" s="100">
        <f t="shared" si="0"/>
        <v>3.0409817169570154E-3</v>
      </c>
      <c r="J60" s="100">
        <f t="shared" si="1"/>
        <v>-1.6713923295030592E-2</v>
      </c>
      <c r="K60" s="97">
        <f t="shared" si="2"/>
        <v>-224</v>
      </c>
      <c r="L60" s="101">
        <f t="shared" si="4"/>
        <v>-9.1336489335241608E-4</v>
      </c>
      <c r="M60" s="98">
        <f t="shared" si="3"/>
        <v>261</v>
      </c>
      <c r="N60" s="98">
        <f t="shared" si="5"/>
        <v>0</v>
      </c>
    </row>
    <row r="61" spans="1:14">
      <c r="A61" s="102">
        <v>66</v>
      </c>
      <c r="B61" s="99" t="s">
        <v>59</v>
      </c>
      <c r="C61" s="97">
        <v>25816</v>
      </c>
      <c r="D61" s="97">
        <v>25050</v>
      </c>
      <c r="E61" s="97">
        <v>25751</v>
      </c>
      <c r="F61" s="97"/>
      <c r="G61" s="97"/>
      <c r="H61" s="97"/>
      <c r="I61" s="100">
        <f t="shared" si="0"/>
        <v>5.9423524201973063E-3</v>
      </c>
      <c r="J61" s="100">
        <f t="shared" si="1"/>
        <v>-2.5178184071893398E-3</v>
      </c>
      <c r="K61" s="97">
        <f t="shared" si="2"/>
        <v>-65</v>
      </c>
      <c r="L61" s="101">
        <f t="shared" si="4"/>
        <v>-2.6503891994601362E-4</v>
      </c>
      <c r="M61" s="98">
        <f t="shared" si="3"/>
        <v>701</v>
      </c>
      <c r="N61" s="98">
        <f t="shared" si="5"/>
        <v>0</v>
      </c>
    </row>
    <row r="62" spans="1:14">
      <c r="A62" s="102">
        <v>68</v>
      </c>
      <c r="B62" s="99" t="s">
        <v>60</v>
      </c>
      <c r="C62" s="97">
        <v>32069</v>
      </c>
      <c r="D62" s="97">
        <v>33795</v>
      </c>
      <c r="E62" s="97">
        <v>33955</v>
      </c>
      <c r="F62" s="97"/>
      <c r="G62" s="97"/>
      <c r="H62" s="97"/>
      <c r="I62" s="100">
        <f t="shared" si="0"/>
        <v>7.8355239185973185E-3</v>
      </c>
      <c r="J62" s="100">
        <f t="shared" si="1"/>
        <v>5.8810689450871562E-2</v>
      </c>
      <c r="K62" s="97">
        <f t="shared" si="2"/>
        <v>1886</v>
      </c>
      <c r="L62" s="101">
        <f t="shared" si="4"/>
        <v>7.6902062002797179E-3</v>
      </c>
      <c r="M62" s="98">
        <f t="shared" si="3"/>
        <v>160</v>
      </c>
      <c r="N62" s="98">
        <f t="shared" si="5"/>
        <v>0</v>
      </c>
    </row>
    <row r="63" spans="1:14">
      <c r="A63" s="102">
        <v>69</v>
      </c>
      <c r="B63" s="99" t="s">
        <v>61</v>
      </c>
      <c r="C63" s="97">
        <v>82816</v>
      </c>
      <c r="D63" s="97">
        <v>82775</v>
      </c>
      <c r="E63" s="97">
        <v>86667</v>
      </c>
      <c r="F63" s="97"/>
      <c r="G63" s="97"/>
      <c r="H63" s="97"/>
      <c r="I63" s="100">
        <f t="shared" si="0"/>
        <v>1.9999450786425378E-2</v>
      </c>
      <c r="J63" s="100">
        <f t="shared" si="1"/>
        <v>4.6500676197836169E-2</v>
      </c>
      <c r="K63" s="97">
        <f t="shared" si="2"/>
        <v>3851</v>
      </c>
      <c r="L63" s="101">
        <f t="shared" si="4"/>
        <v>1.5702536626339976E-2</v>
      </c>
      <c r="M63" s="98">
        <f t="shared" si="3"/>
        <v>3892</v>
      </c>
      <c r="N63" s="98">
        <f t="shared" si="5"/>
        <v>0</v>
      </c>
    </row>
    <row r="64" spans="1:14">
      <c r="A64" s="102">
        <v>70</v>
      </c>
      <c r="B64" s="99" t="s">
        <v>62</v>
      </c>
      <c r="C64" s="97">
        <v>88124</v>
      </c>
      <c r="D64" s="97">
        <v>86813</v>
      </c>
      <c r="E64" s="97">
        <v>86852</v>
      </c>
      <c r="F64" s="97"/>
      <c r="G64" s="97"/>
      <c r="H64" s="97"/>
      <c r="I64" s="100">
        <f t="shared" si="0"/>
        <v>2.0042141757561898E-2</v>
      </c>
      <c r="J64" s="100">
        <f t="shared" si="1"/>
        <v>-1.4434206345603922E-2</v>
      </c>
      <c r="K64" s="97">
        <f t="shared" si="2"/>
        <v>-1272</v>
      </c>
      <c r="L64" s="101">
        <f t="shared" si="4"/>
        <v>-5.1866077872512201E-3</v>
      </c>
      <c r="M64" s="98">
        <f t="shared" si="3"/>
        <v>39</v>
      </c>
      <c r="N64" s="98">
        <f t="shared" si="5"/>
        <v>0</v>
      </c>
    </row>
    <row r="65" spans="1:14">
      <c r="A65" s="102">
        <v>71</v>
      </c>
      <c r="B65" s="99" t="s">
        <v>63</v>
      </c>
      <c r="C65" s="97">
        <v>52028</v>
      </c>
      <c r="D65" s="97">
        <v>49935</v>
      </c>
      <c r="E65" s="97">
        <v>49930</v>
      </c>
      <c r="F65" s="97"/>
      <c r="G65" s="97"/>
      <c r="H65" s="97"/>
      <c r="I65" s="100">
        <f t="shared" si="0"/>
        <v>1.1521946966737272E-2</v>
      </c>
      <c r="J65" s="100">
        <f t="shared" si="1"/>
        <v>-4.0324440685784578E-2</v>
      </c>
      <c r="K65" s="97">
        <f t="shared" si="2"/>
        <v>-2098</v>
      </c>
      <c r="L65" s="101">
        <f t="shared" si="4"/>
        <v>-8.5546408314882555E-3</v>
      </c>
      <c r="M65" s="98">
        <f t="shared" si="3"/>
        <v>-5</v>
      </c>
      <c r="N65" s="98">
        <f t="shared" si="5"/>
        <v>0</v>
      </c>
    </row>
    <row r="66" spans="1:14">
      <c r="A66" s="102">
        <v>72</v>
      </c>
      <c r="B66" s="99" t="s">
        <v>64</v>
      </c>
      <c r="C66" s="97">
        <v>4021</v>
      </c>
      <c r="D66" s="97">
        <v>4628</v>
      </c>
      <c r="E66" s="97">
        <v>4596</v>
      </c>
      <c r="F66" s="97"/>
      <c r="G66" s="97"/>
      <c r="H66" s="97"/>
      <c r="I66" s="100">
        <f t="shared" si="0"/>
        <v>1.0605821802348188E-3</v>
      </c>
      <c r="J66" s="100">
        <f t="shared" si="1"/>
        <v>0.14299925391693608</v>
      </c>
      <c r="K66" s="97">
        <f t="shared" si="2"/>
        <v>575</v>
      </c>
      <c r="L66" s="101">
        <f t="shared" si="4"/>
        <v>2.3445750610608896E-3</v>
      </c>
      <c r="M66" s="98">
        <f t="shared" si="3"/>
        <v>-32</v>
      </c>
      <c r="N66" s="98">
        <f t="shared" si="5"/>
        <v>0</v>
      </c>
    </row>
    <row r="67" spans="1:14">
      <c r="A67" s="102">
        <v>73</v>
      </c>
      <c r="B67" s="99" t="s">
        <v>65</v>
      </c>
      <c r="C67" s="97">
        <v>25827</v>
      </c>
      <c r="D67" s="97">
        <v>24794</v>
      </c>
      <c r="E67" s="97">
        <v>25472</v>
      </c>
      <c r="F67" s="97"/>
      <c r="G67" s="97"/>
      <c r="H67" s="97"/>
      <c r="I67" s="100">
        <f t="shared" ref="I67:I92" si="6">E67/$E$92</f>
        <v>5.8779698204833126E-3</v>
      </c>
      <c r="J67" s="100">
        <f t="shared" ref="J67:J92" si="7">(E67-C67)/C67</f>
        <v>-1.3745305300654353E-2</v>
      </c>
      <c r="K67" s="97">
        <f t="shared" ref="K67:K92" si="8">E67-C67</f>
        <v>-355</v>
      </c>
      <c r="L67" s="101">
        <f t="shared" si="4"/>
        <v>-1.4475202550897667E-3</v>
      </c>
      <c r="M67" s="98">
        <f t="shared" ref="M67:M92" si="9">E67-D67</f>
        <v>678</v>
      </c>
      <c r="N67" s="98">
        <f t="shared" si="5"/>
        <v>0</v>
      </c>
    </row>
    <row r="68" spans="1:14">
      <c r="A68" s="102">
        <v>74</v>
      </c>
      <c r="B68" s="99" t="s">
        <v>66</v>
      </c>
      <c r="C68" s="97">
        <v>16949</v>
      </c>
      <c r="D68" s="97">
        <v>17558</v>
      </c>
      <c r="E68" s="97">
        <v>17781</v>
      </c>
      <c r="F68" s="97"/>
      <c r="G68" s="97"/>
      <c r="H68" s="97"/>
      <c r="I68" s="100">
        <f t="shared" si="6"/>
        <v>4.1031792312348379E-3</v>
      </c>
      <c r="J68" s="100">
        <f t="shared" si="7"/>
        <v>4.9088441795976163E-2</v>
      </c>
      <c r="K68" s="97">
        <f t="shared" si="8"/>
        <v>832</v>
      </c>
      <c r="L68" s="101">
        <f t="shared" ref="L68:L92" si="10">K68/$K$92</f>
        <v>3.3924981753089742E-3</v>
      </c>
      <c r="M68" s="98">
        <f t="shared" si="9"/>
        <v>223</v>
      </c>
      <c r="N68" s="98">
        <f t="shared" ref="N68:N92" si="11">H68-G68</f>
        <v>0</v>
      </c>
    </row>
    <row r="69" spans="1:14">
      <c r="A69" s="102">
        <v>75</v>
      </c>
      <c r="B69" s="99" t="s">
        <v>67</v>
      </c>
      <c r="C69" s="97">
        <v>2972</v>
      </c>
      <c r="D69" s="97">
        <v>3298</v>
      </c>
      <c r="E69" s="97">
        <v>3323</v>
      </c>
      <c r="F69" s="97"/>
      <c r="G69" s="97"/>
      <c r="H69" s="97"/>
      <c r="I69" s="100">
        <f t="shared" si="6"/>
        <v>7.6682214641433921E-4</v>
      </c>
      <c r="J69" s="100">
        <f t="shared" si="7"/>
        <v>0.11810228802153432</v>
      </c>
      <c r="K69" s="97">
        <f t="shared" si="8"/>
        <v>351</v>
      </c>
      <c r="L69" s="101">
        <f t="shared" si="10"/>
        <v>1.4312101677084734E-3</v>
      </c>
      <c r="M69" s="98">
        <f t="shared" si="9"/>
        <v>25</v>
      </c>
      <c r="N69" s="98">
        <f t="shared" si="11"/>
        <v>0</v>
      </c>
    </row>
    <row r="70" spans="1:14">
      <c r="A70" s="102">
        <v>77</v>
      </c>
      <c r="B70" s="99" t="s">
        <v>68</v>
      </c>
      <c r="C70" s="97">
        <v>6903</v>
      </c>
      <c r="D70" s="97">
        <v>6671</v>
      </c>
      <c r="E70" s="97">
        <v>6785</v>
      </c>
      <c r="F70" s="97"/>
      <c r="G70" s="97"/>
      <c r="H70" s="97"/>
      <c r="I70" s="100">
        <f t="shared" si="6"/>
        <v>1.5657202116826036E-3</v>
      </c>
      <c r="J70" s="100">
        <f t="shared" si="7"/>
        <v>-1.7094017094017096E-2</v>
      </c>
      <c r="K70" s="97">
        <f t="shared" si="8"/>
        <v>-118</v>
      </c>
      <c r="L70" s="101">
        <f t="shared" si="10"/>
        <v>-4.8114757774814779E-4</v>
      </c>
      <c r="M70" s="98">
        <f t="shared" si="9"/>
        <v>114</v>
      </c>
      <c r="N70" s="98">
        <f t="shared" si="11"/>
        <v>0</v>
      </c>
    </row>
    <row r="71" spans="1:14">
      <c r="A71" s="102">
        <v>78</v>
      </c>
      <c r="B71" s="99" t="s">
        <v>69</v>
      </c>
      <c r="C71" s="97">
        <v>25399</v>
      </c>
      <c r="D71" s="97">
        <v>20075</v>
      </c>
      <c r="E71" s="97">
        <v>19599</v>
      </c>
      <c r="F71" s="97"/>
      <c r="G71" s="97"/>
      <c r="H71" s="97"/>
      <c r="I71" s="100">
        <f t="shared" si="6"/>
        <v>4.5227045584034405E-3</v>
      </c>
      <c r="J71" s="100">
        <f t="shared" si="7"/>
        <v>-0.22835544706484506</v>
      </c>
      <c r="K71" s="97">
        <f t="shared" si="8"/>
        <v>-5800</v>
      </c>
      <c r="L71" s="101">
        <f t="shared" si="10"/>
        <v>-2.364962670287506E-2</v>
      </c>
      <c r="M71" s="98">
        <f t="shared" si="9"/>
        <v>-476</v>
      </c>
      <c r="N71" s="98">
        <f t="shared" si="11"/>
        <v>0</v>
      </c>
    </row>
    <row r="72" spans="1:14">
      <c r="A72" s="102">
        <v>79</v>
      </c>
      <c r="B72" s="99" t="s">
        <v>70</v>
      </c>
      <c r="C72" s="97">
        <v>16894</v>
      </c>
      <c r="D72" s="97">
        <v>18178</v>
      </c>
      <c r="E72" s="97">
        <v>18227</v>
      </c>
      <c r="F72" s="97"/>
      <c r="G72" s="97"/>
      <c r="H72" s="97"/>
      <c r="I72" s="100">
        <f t="shared" si="6"/>
        <v>4.2060990859747694E-3</v>
      </c>
      <c r="J72" s="100">
        <f t="shared" si="7"/>
        <v>7.8903752811649103E-2</v>
      </c>
      <c r="K72" s="97">
        <f t="shared" si="8"/>
        <v>1333</v>
      </c>
      <c r="L72" s="101">
        <f t="shared" si="10"/>
        <v>5.4353366198159406E-3</v>
      </c>
      <c r="M72" s="98">
        <f t="shared" si="9"/>
        <v>49</v>
      </c>
      <c r="N72" s="98">
        <f t="shared" si="11"/>
        <v>0</v>
      </c>
    </row>
    <row r="73" spans="1:14">
      <c r="A73" s="102">
        <v>80</v>
      </c>
      <c r="B73" s="99" t="s">
        <v>71</v>
      </c>
      <c r="C73" s="97">
        <v>40043</v>
      </c>
      <c r="D73" s="97">
        <v>41842</v>
      </c>
      <c r="E73" s="97">
        <v>42097</v>
      </c>
      <c r="F73" s="97"/>
      <c r="G73" s="97"/>
      <c r="H73" s="97"/>
      <c r="I73" s="100">
        <f t="shared" si="6"/>
        <v>9.7143881726164411E-3</v>
      </c>
      <c r="J73" s="100">
        <f t="shared" si="7"/>
        <v>5.1294858027620308E-2</v>
      </c>
      <c r="K73" s="97">
        <f t="shared" si="8"/>
        <v>2054</v>
      </c>
      <c r="L73" s="101">
        <f t="shared" si="10"/>
        <v>8.3752298702940309E-3</v>
      </c>
      <c r="M73" s="98">
        <f t="shared" si="9"/>
        <v>255</v>
      </c>
      <c r="N73" s="98">
        <f t="shared" si="11"/>
        <v>0</v>
      </c>
    </row>
    <row r="74" spans="1:14">
      <c r="A74" s="102">
        <v>81</v>
      </c>
      <c r="B74" s="99" t="s">
        <v>72</v>
      </c>
      <c r="C74" s="97">
        <v>280262</v>
      </c>
      <c r="D74" s="97">
        <v>308030</v>
      </c>
      <c r="E74" s="97">
        <v>281856</v>
      </c>
      <c r="F74" s="97"/>
      <c r="G74" s="97"/>
      <c r="H74" s="97"/>
      <c r="I74" s="100">
        <f t="shared" si="6"/>
        <v>6.5041656003538964E-2</v>
      </c>
      <c r="J74" s="100">
        <f t="shared" si="7"/>
        <v>5.6875352348873557E-3</v>
      </c>
      <c r="K74" s="97">
        <f t="shared" si="8"/>
        <v>1594</v>
      </c>
      <c r="L74" s="101">
        <f t="shared" si="10"/>
        <v>6.4995698214453182E-3</v>
      </c>
      <c r="M74" s="98">
        <f t="shared" si="9"/>
        <v>-26174</v>
      </c>
      <c r="N74" s="98">
        <f t="shared" si="11"/>
        <v>0</v>
      </c>
    </row>
    <row r="75" spans="1:14">
      <c r="A75" s="102">
        <v>82</v>
      </c>
      <c r="B75" s="99" t="s">
        <v>73</v>
      </c>
      <c r="C75" s="97">
        <v>180387</v>
      </c>
      <c r="D75" s="97">
        <v>198245</v>
      </c>
      <c r="E75" s="97">
        <v>199324</v>
      </c>
      <c r="F75" s="97"/>
      <c r="G75" s="97"/>
      <c r="H75" s="97"/>
      <c r="I75" s="100">
        <f t="shared" si="6"/>
        <v>4.5996406112516326E-2</v>
      </c>
      <c r="J75" s="100">
        <f t="shared" si="7"/>
        <v>0.10497984888046256</v>
      </c>
      <c r="K75" s="97">
        <f t="shared" si="8"/>
        <v>18937</v>
      </c>
      <c r="L75" s="101">
        <f t="shared" si="10"/>
        <v>7.7216031184887068E-2</v>
      </c>
      <c r="M75" s="98">
        <f t="shared" si="9"/>
        <v>1079</v>
      </c>
      <c r="N75" s="98">
        <f t="shared" si="11"/>
        <v>0</v>
      </c>
    </row>
    <row r="76" spans="1:14">
      <c r="A76" s="102">
        <v>84</v>
      </c>
      <c r="B76" s="99" t="s">
        <v>74</v>
      </c>
      <c r="C76" s="97">
        <v>25813</v>
      </c>
      <c r="D76" s="97">
        <v>44312</v>
      </c>
      <c r="E76" s="97">
        <v>43954</v>
      </c>
      <c r="F76" s="97"/>
      <c r="G76" s="97"/>
      <c r="H76" s="97"/>
      <c r="I76" s="100">
        <f t="shared" si="6"/>
        <v>1.0142913218024636E-2</v>
      </c>
      <c r="J76" s="100">
        <f t="shared" si="7"/>
        <v>0.70278541820013174</v>
      </c>
      <c r="K76" s="97">
        <f t="shared" si="8"/>
        <v>18141</v>
      </c>
      <c r="L76" s="101">
        <f t="shared" si="10"/>
        <v>7.3970323796009735E-2</v>
      </c>
      <c r="M76" s="98">
        <f t="shared" si="9"/>
        <v>-358</v>
      </c>
      <c r="N76" s="98">
        <f t="shared" si="11"/>
        <v>0</v>
      </c>
    </row>
    <row r="77" spans="1:14">
      <c r="A77" s="102">
        <v>85</v>
      </c>
      <c r="B77" s="99" t="s">
        <v>75</v>
      </c>
      <c r="C77" s="97">
        <v>356567</v>
      </c>
      <c r="D77" s="97">
        <v>393882</v>
      </c>
      <c r="E77" s="97">
        <v>398401</v>
      </c>
      <c r="F77" s="97"/>
      <c r="G77" s="97"/>
      <c r="H77" s="97"/>
      <c r="I77" s="100">
        <f t="shared" si="6"/>
        <v>9.193581400951524E-2</v>
      </c>
      <c r="J77" s="100">
        <f t="shared" si="7"/>
        <v>0.11732437382034792</v>
      </c>
      <c r="K77" s="97">
        <f t="shared" si="8"/>
        <v>41834</v>
      </c>
      <c r="L77" s="101">
        <f t="shared" si="10"/>
        <v>0.17057904887725436</v>
      </c>
      <c r="M77" s="98">
        <f t="shared" si="9"/>
        <v>4519</v>
      </c>
      <c r="N77" s="98">
        <f t="shared" si="11"/>
        <v>0</v>
      </c>
    </row>
    <row r="78" spans="1:14">
      <c r="A78" s="102">
        <v>86</v>
      </c>
      <c r="B78" s="99" t="s">
        <v>76</v>
      </c>
      <c r="C78" s="97">
        <v>209034</v>
      </c>
      <c r="D78" s="97">
        <v>320262</v>
      </c>
      <c r="E78" s="97">
        <v>322584</v>
      </c>
      <c r="F78" s="97"/>
      <c r="G78" s="97"/>
      <c r="H78" s="97"/>
      <c r="I78" s="100">
        <f t="shared" si="6"/>
        <v>7.4440130989745168E-2</v>
      </c>
      <c r="J78" s="100">
        <f t="shared" si="7"/>
        <v>0.54321306581704409</v>
      </c>
      <c r="K78" s="97">
        <f t="shared" si="8"/>
        <v>113550</v>
      </c>
      <c r="L78" s="101">
        <f t="shared" si="10"/>
        <v>0.46300260553645917</v>
      </c>
      <c r="M78" s="98">
        <f t="shared" si="9"/>
        <v>2322</v>
      </c>
      <c r="N78" s="98">
        <f t="shared" si="11"/>
        <v>0</v>
      </c>
    </row>
    <row r="79" spans="1:14">
      <c r="A79" s="102">
        <v>87</v>
      </c>
      <c r="B79" s="99" t="s">
        <v>77</v>
      </c>
      <c r="C79" s="98">
        <v>19299</v>
      </c>
      <c r="D79" s="98">
        <v>22876</v>
      </c>
      <c r="E79" s="98">
        <v>22849</v>
      </c>
      <c r="F79" s="98"/>
      <c r="G79" s="98"/>
      <c r="H79" s="98"/>
      <c r="I79" s="100">
        <f t="shared" si="6"/>
        <v>5.2726810783693158E-3</v>
      </c>
      <c r="J79" s="100">
        <f t="shared" si="7"/>
        <v>0.18394735478522203</v>
      </c>
      <c r="K79" s="97">
        <f t="shared" si="8"/>
        <v>3550</v>
      </c>
      <c r="L79" s="101">
        <f t="shared" si="10"/>
        <v>1.4475202550897667E-2</v>
      </c>
      <c r="M79" s="98">
        <f t="shared" si="9"/>
        <v>-27</v>
      </c>
      <c r="N79" s="98">
        <f t="shared" si="11"/>
        <v>0</v>
      </c>
    </row>
    <row r="80" spans="1:14">
      <c r="A80" s="102">
        <v>88</v>
      </c>
      <c r="B80" s="99" t="s">
        <v>78</v>
      </c>
      <c r="C80" s="98">
        <v>37319</v>
      </c>
      <c r="D80" s="98">
        <v>39100</v>
      </c>
      <c r="E80" s="98">
        <v>39682</v>
      </c>
      <c r="F80" s="98"/>
      <c r="G80" s="98"/>
      <c r="H80" s="98"/>
      <c r="I80" s="100">
        <f t="shared" si="6"/>
        <v>9.1570979277802618E-3</v>
      </c>
      <c r="J80" s="100">
        <f t="shared" si="7"/>
        <v>6.3318952812240412E-2</v>
      </c>
      <c r="K80" s="97">
        <f t="shared" si="8"/>
        <v>2363</v>
      </c>
      <c r="L80" s="101">
        <f t="shared" si="10"/>
        <v>9.6351841204989248E-3</v>
      </c>
      <c r="M80" s="98">
        <f t="shared" si="9"/>
        <v>582</v>
      </c>
      <c r="N80" s="98">
        <f t="shared" si="11"/>
        <v>0</v>
      </c>
    </row>
    <row r="81" spans="1:15">
      <c r="A81" s="102">
        <v>90</v>
      </c>
      <c r="B81" s="99" t="s">
        <v>79</v>
      </c>
      <c r="C81" s="98">
        <v>4927</v>
      </c>
      <c r="D81" s="98">
        <v>4744</v>
      </c>
      <c r="E81" s="98">
        <v>4807</v>
      </c>
      <c r="F81" s="98"/>
      <c r="G81" s="98"/>
      <c r="H81" s="98"/>
      <c r="I81" s="100">
        <f t="shared" si="6"/>
        <v>1.1092729635310647E-3</v>
      </c>
      <c r="J81" s="100">
        <f t="shared" si="7"/>
        <v>-2.4355591637913537E-2</v>
      </c>
      <c r="K81" s="97">
        <f t="shared" si="8"/>
        <v>-120</v>
      </c>
      <c r="L81" s="101">
        <f t="shared" si="10"/>
        <v>-4.8930262143879436E-4</v>
      </c>
      <c r="M81" s="98">
        <f t="shared" si="9"/>
        <v>63</v>
      </c>
      <c r="N81" s="98">
        <f t="shared" si="11"/>
        <v>0</v>
      </c>
      <c r="O81" s="9"/>
    </row>
    <row r="82" spans="1:15">
      <c r="A82" s="102">
        <v>91</v>
      </c>
      <c r="B82" s="99" t="s">
        <v>80</v>
      </c>
      <c r="C82" s="98">
        <v>1132</v>
      </c>
      <c r="D82" s="98">
        <v>1798</v>
      </c>
      <c r="E82" s="98">
        <v>1404</v>
      </c>
      <c r="F82" s="98"/>
      <c r="G82" s="98"/>
      <c r="H82" s="98"/>
      <c r="I82" s="100">
        <f t="shared" si="6"/>
        <v>3.2398985662525798E-4</v>
      </c>
      <c r="J82" s="100">
        <f t="shared" si="7"/>
        <v>0.24028268551236748</v>
      </c>
      <c r="K82" s="97">
        <f t="shared" si="8"/>
        <v>272</v>
      </c>
      <c r="L82" s="101">
        <f t="shared" si="10"/>
        <v>1.109085941927934E-3</v>
      </c>
      <c r="M82" s="98">
        <f t="shared" si="9"/>
        <v>-394</v>
      </c>
      <c r="N82" s="98">
        <f t="shared" si="11"/>
        <v>0</v>
      </c>
      <c r="O82" s="7"/>
    </row>
    <row r="83" spans="1:15">
      <c r="A83" s="102">
        <v>92</v>
      </c>
      <c r="B83" s="99" t="s">
        <v>81</v>
      </c>
      <c r="C83" s="98">
        <v>2264</v>
      </c>
      <c r="D83" s="98">
        <v>1927</v>
      </c>
      <c r="E83" s="98">
        <v>1980</v>
      </c>
      <c r="F83" s="98"/>
      <c r="G83" s="98"/>
      <c r="H83" s="98"/>
      <c r="I83" s="100">
        <f t="shared" si="6"/>
        <v>4.5690877216382535E-4</v>
      </c>
      <c r="J83" s="100">
        <f t="shared" si="7"/>
        <v>-0.12544169611307421</v>
      </c>
      <c r="K83" s="97">
        <f t="shared" si="8"/>
        <v>-284</v>
      </c>
      <c r="L83" s="101">
        <f t="shared" si="10"/>
        <v>-1.1580162040718133E-3</v>
      </c>
      <c r="M83" s="98">
        <f t="shared" si="9"/>
        <v>53</v>
      </c>
      <c r="N83" s="98">
        <f t="shared" si="11"/>
        <v>0</v>
      </c>
    </row>
    <row r="84" spans="1:15">
      <c r="A84" s="102">
        <v>93</v>
      </c>
      <c r="B84" s="99" t="s">
        <v>82</v>
      </c>
      <c r="C84" s="98">
        <v>14713</v>
      </c>
      <c r="D84" s="98">
        <v>16331</v>
      </c>
      <c r="E84" s="98">
        <v>16633</v>
      </c>
      <c r="F84" s="98"/>
      <c r="G84" s="98"/>
      <c r="H84" s="98"/>
      <c r="I84" s="100">
        <f t="shared" si="6"/>
        <v>3.8382644481822761E-3</v>
      </c>
      <c r="J84" s="100">
        <f t="shared" si="7"/>
        <v>0.13049683952966765</v>
      </c>
      <c r="K84" s="97">
        <f t="shared" si="8"/>
        <v>1920</v>
      </c>
      <c r="L84" s="101">
        <f t="shared" si="10"/>
        <v>7.8288419430207097E-3</v>
      </c>
      <c r="M84" s="98">
        <f t="shared" si="9"/>
        <v>302</v>
      </c>
      <c r="N84" s="98">
        <f t="shared" si="11"/>
        <v>0</v>
      </c>
    </row>
    <row r="85" spans="1:15">
      <c r="A85" s="102">
        <v>94</v>
      </c>
      <c r="B85" s="99" t="s">
        <v>83</v>
      </c>
      <c r="C85" s="98">
        <v>22706</v>
      </c>
      <c r="D85" s="98">
        <v>25183</v>
      </c>
      <c r="E85" s="98">
        <v>25348</v>
      </c>
      <c r="F85" s="98"/>
      <c r="G85" s="98"/>
      <c r="H85" s="98"/>
      <c r="I85" s="100">
        <f t="shared" si="6"/>
        <v>5.8493553317215379E-3</v>
      </c>
      <c r="J85" s="100">
        <f t="shared" si="7"/>
        <v>0.11635691006782348</v>
      </c>
      <c r="K85" s="97">
        <f t="shared" si="8"/>
        <v>2642</v>
      </c>
      <c r="L85" s="101">
        <f t="shared" si="10"/>
        <v>1.0772812715344122E-2</v>
      </c>
      <c r="M85" s="98">
        <f t="shared" si="9"/>
        <v>165</v>
      </c>
      <c r="N85" s="98">
        <f t="shared" si="11"/>
        <v>0</v>
      </c>
    </row>
    <row r="86" spans="1:15">
      <c r="A86" s="102">
        <v>95</v>
      </c>
      <c r="B86" s="99" t="s">
        <v>84</v>
      </c>
      <c r="C86" s="98">
        <v>13743</v>
      </c>
      <c r="D86" s="98">
        <v>12764</v>
      </c>
      <c r="E86" s="98">
        <v>13021</v>
      </c>
      <c r="F86" s="98"/>
      <c r="G86" s="98"/>
      <c r="H86" s="98"/>
      <c r="I86" s="100">
        <f t="shared" si="6"/>
        <v>3.0047520819925099E-3</v>
      </c>
      <c r="J86" s="100">
        <f t="shared" si="7"/>
        <v>-5.253583642581678E-2</v>
      </c>
      <c r="K86" s="97">
        <f t="shared" si="8"/>
        <v>-722</v>
      </c>
      <c r="L86" s="101">
        <f t="shared" si="10"/>
        <v>-2.9439707723234129E-3</v>
      </c>
      <c r="M86" s="98">
        <f t="shared" si="9"/>
        <v>257</v>
      </c>
      <c r="N86" s="98">
        <f t="shared" si="11"/>
        <v>0</v>
      </c>
    </row>
    <row r="87" spans="1:15">
      <c r="A87" s="102">
        <v>96</v>
      </c>
      <c r="B87" s="99" t="s">
        <v>85</v>
      </c>
      <c r="C87" s="98">
        <v>49744</v>
      </c>
      <c r="D87" s="98">
        <v>52308</v>
      </c>
      <c r="E87" s="98">
        <v>51995</v>
      </c>
      <c r="F87" s="98"/>
      <c r="G87" s="98"/>
      <c r="H87" s="98"/>
      <c r="I87" s="100">
        <f t="shared" si="6"/>
        <v>1.1998470509423282E-2</v>
      </c>
      <c r="J87" s="100">
        <f t="shared" si="7"/>
        <v>4.5251688645866837E-2</v>
      </c>
      <c r="K87" s="97">
        <f t="shared" si="8"/>
        <v>2251</v>
      </c>
      <c r="L87" s="101">
        <f t="shared" si="10"/>
        <v>9.1785016738227167E-3</v>
      </c>
      <c r="M87" s="98">
        <f t="shared" si="9"/>
        <v>-313</v>
      </c>
      <c r="N87" s="98">
        <f t="shared" si="11"/>
        <v>0</v>
      </c>
    </row>
    <row r="88" spans="1:15">
      <c r="A88" s="102">
        <v>97</v>
      </c>
      <c r="B88" s="99" t="s">
        <v>86</v>
      </c>
      <c r="C88" s="98">
        <v>15096</v>
      </c>
      <c r="D88" s="98">
        <v>12059</v>
      </c>
      <c r="E88" s="98">
        <v>11916</v>
      </c>
      <c r="F88" s="98"/>
      <c r="G88" s="98"/>
      <c r="H88" s="98"/>
      <c r="I88" s="100">
        <f t="shared" si="6"/>
        <v>2.7497600652041125E-3</v>
      </c>
      <c r="J88" s="100">
        <f t="shared" si="7"/>
        <v>-0.21065182829888712</v>
      </c>
      <c r="K88" s="97">
        <f t="shared" si="8"/>
        <v>-3180</v>
      </c>
      <c r="L88" s="101">
        <f t="shared" si="10"/>
        <v>-1.2966519468128051E-2</v>
      </c>
      <c r="M88" s="98">
        <f t="shared" si="9"/>
        <v>-143</v>
      </c>
      <c r="N88" s="98">
        <f t="shared" si="11"/>
        <v>0</v>
      </c>
    </row>
    <row r="89" spans="1:15">
      <c r="A89" s="102">
        <v>98</v>
      </c>
      <c r="B89" s="99" t="s">
        <v>87</v>
      </c>
      <c r="C89" s="98">
        <v>807</v>
      </c>
      <c r="D89" s="98">
        <v>686</v>
      </c>
      <c r="E89" s="98">
        <v>619</v>
      </c>
      <c r="F89" s="98"/>
      <c r="G89" s="98"/>
      <c r="H89" s="98"/>
      <c r="I89" s="100">
        <f t="shared" si="6"/>
        <v>1.4284168180273124E-4</v>
      </c>
      <c r="J89" s="100">
        <f t="shared" si="7"/>
        <v>-0.23296158612143741</v>
      </c>
      <c r="K89" s="97">
        <f t="shared" si="8"/>
        <v>-188</v>
      </c>
      <c r="L89" s="101">
        <f t="shared" si="10"/>
        <v>-7.665741069207778E-4</v>
      </c>
      <c r="M89" s="98">
        <f t="shared" si="9"/>
        <v>-67</v>
      </c>
      <c r="N89" s="98">
        <f t="shared" si="11"/>
        <v>0</v>
      </c>
    </row>
    <row r="90" spans="1:15">
      <c r="A90" s="102">
        <v>99</v>
      </c>
      <c r="B90" s="99" t="s">
        <v>88</v>
      </c>
      <c r="C90" s="98">
        <v>1720</v>
      </c>
      <c r="D90" s="98">
        <v>1831</v>
      </c>
      <c r="E90" s="98">
        <v>1838</v>
      </c>
      <c r="F90" s="98"/>
      <c r="G90" s="98"/>
      <c r="H90" s="98"/>
      <c r="I90" s="100">
        <f t="shared" si="6"/>
        <v>4.2414056729147019E-4</v>
      </c>
      <c r="J90" s="100">
        <f t="shared" si="7"/>
        <v>6.86046511627907E-2</v>
      </c>
      <c r="K90" s="97">
        <f t="shared" si="8"/>
        <v>118</v>
      </c>
      <c r="L90" s="101">
        <f t="shared" si="10"/>
        <v>4.8114757774814779E-4</v>
      </c>
      <c r="M90" s="98">
        <f t="shared" si="9"/>
        <v>7</v>
      </c>
      <c r="N90" s="98">
        <f t="shared" si="11"/>
        <v>0</v>
      </c>
    </row>
    <row r="91" spans="1:15">
      <c r="A91" s="102"/>
      <c r="B91" s="99" t="s">
        <v>285</v>
      </c>
      <c r="C91" s="98">
        <v>39089</v>
      </c>
      <c r="D91" s="98">
        <v>44769</v>
      </c>
      <c r="E91" s="98">
        <v>45600</v>
      </c>
      <c r="F91" s="98"/>
      <c r="G91" s="98"/>
      <c r="H91" s="98"/>
      <c r="I91" s="100">
        <f>E91/$E$92</f>
        <v>1.0522747480136584E-2</v>
      </c>
      <c r="J91" s="100">
        <f>(E91-C91)/C91</f>
        <v>0.16656859986185371</v>
      </c>
      <c r="K91" s="97">
        <f>E91-C91</f>
        <v>6511</v>
      </c>
      <c r="L91" s="101">
        <f>K91/$K$92</f>
        <v>2.6548744734899918E-2</v>
      </c>
      <c r="M91" s="98">
        <f>E91-D91</f>
        <v>831</v>
      </c>
      <c r="N91" s="98">
        <f>H91-G91</f>
        <v>0</v>
      </c>
    </row>
    <row r="92" spans="1:15" s="109" customFormat="1">
      <c r="A92" s="186" t="s">
        <v>89</v>
      </c>
      <c r="B92" s="186"/>
      <c r="C92" s="64">
        <v>4088222</v>
      </c>
      <c r="D92" s="64">
        <v>4351514</v>
      </c>
      <c r="E92" s="64">
        <v>4333469</v>
      </c>
      <c r="F92" s="64"/>
      <c r="G92" s="64"/>
      <c r="H92" s="64"/>
      <c r="I92" s="100">
        <f t="shared" si="6"/>
        <v>1</v>
      </c>
      <c r="J92" s="100">
        <f t="shared" si="7"/>
        <v>5.9988669891214326E-2</v>
      </c>
      <c r="K92" s="97">
        <f t="shared" si="8"/>
        <v>245247</v>
      </c>
      <c r="L92" s="101">
        <f t="shared" si="10"/>
        <v>1</v>
      </c>
      <c r="M92" s="97">
        <f t="shared" si="9"/>
        <v>-18045</v>
      </c>
      <c r="N92" s="98">
        <f t="shared" si="11"/>
        <v>0</v>
      </c>
      <c r="O92" s="18"/>
    </row>
    <row r="93" spans="1:15" s="7" customFormat="1">
      <c r="C93" s="139"/>
      <c r="D93" s="138"/>
      <c r="E93" s="140"/>
      <c r="F93" s="166"/>
      <c r="G93" s="166"/>
      <c r="H93" s="166"/>
      <c r="K93" s="15"/>
      <c r="L93" s="15"/>
      <c r="O93" s="5"/>
    </row>
    <row r="94" spans="1:15">
      <c r="C94" s="139"/>
      <c r="D94" s="138"/>
      <c r="E94" s="140"/>
      <c r="F94" s="140"/>
      <c r="G94" s="140"/>
      <c r="H94" s="140"/>
      <c r="I94" s="11"/>
    </row>
    <row r="95" spans="1:15">
      <c r="E95" s="140"/>
      <c r="F95" s="140"/>
      <c r="H95" s="140"/>
    </row>
    <row r="97" spans="5:8">
      <c r="E97" s="140"/>
      <c r="G97" s="158"/>
      <c r="H97" s="158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M1" zoomScale="80" zoomScaleNormal="80" workbookViewId="0">
      <pane ySplit="2" topLeftCell="A3" activePane="bottomLeft" state="frozen"/>
      <selection pane="bottomLeft" activeCell="X21" sqref="X21"/>
    </sheetView>
  </sheetViews>
  <sheetFormatPr defaultColWidth="8.85546875" defaultRowHeight="15"/>
  <cols>
    <col min="1" max="1" width="13.7109375" style="5" bestFit="1" customWidth="1"/>
    <col min="2" max="2" width="34.42578125" style="5" bestFit="1" customWidth="1"/>
    <col min="3" max="5" width="12" style="5" bestFit="1" customWidth="1"/>
    <col min="6" max="8" width="12" style="5" customWidth="1"/>
    <col min="9" max="9" width="22.5703125" style="5" customWidth="1"/>
    <col min="10" max="10" width="28.42578125" style="5" customWidth="1"/>
    <col min="11" max="11" width="26.7109375" style="5" customWidth="1"/>
    <col min="12" max="12" width="20.28515625" style="5" customWidth="1"/>
    <col min="13" max="14" width="29" style="5" customWidth="1"/>
    <col min="15" max="16384" width="8.85546875" style="5"/>
  </cols>
  <sheetData>
    <row r="1" spans="1:16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6" ht="45">
      <c r="A2" s="95" t="s">
        <v>1</v>
      </c>
      <c r="B2" s="94" t="s">
        <v>90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92" t="s">
        <v>332</v>
      </c>
      <c r="J2" s="92" t="s">
        <v>311</v>
      </c>
      <c r="K2" s="92" t="s">
        <v>312</v>
      </c>
      <c r="L2" s="92" t="s">
        <v>313</v>
      </c>
      <c r="M2" s="96" t="s">
        <v>314</v>
      </c>
      <c r="N2" s="160" t="s">
        <v>315</v>
      </c>
    </row>
    <row r="3" spans="1:16">
      <c r="A3" s="102">
        <v>10</v>
      </c>
      <c r="B3" s="99" t="s">
        <v>9</v>
      </c>
      <c r="C3" s="97">
        <v>139338</v>
      </c>
      <c r="D3" s="97">
        <v>143935</v>
      </c>
      <c r="E3" s="97">
        <v>143114</v>
      </c>
      <c r="F3" s="97"/>
      <c r="G3" s="97"/>
      <c r="H3" s="97"/>
      <c r="I3" s="100">
        <f t="shared" ref="I3:I27" si="0">E3/$E$27</f>
        <v>0.15624924940006593</v>
      </c>
      <c r="J3" s="100">
        <f t="shared" ref="J3:J27" si="1">(E3-C3)/C3</f>
        <v>2.709957082777132E-2</v>
      </c>
      <c r="K3" s="97">
        <f t="shared" ref="K3:K27" si="2">E3-C3</f>
        <v>3776</v>
      </c>
      <c r="L3" s="101">
        <f t="shared" ref="L3:L27" si="3">K3/$K$27</f>
        <v>0.16582495279083045</v>
      </c>
      <c r="M3" s="98">
        <f t="shared" ref="M3:M27" si="4">E3-D3</f>
        <v>-821</v>
      </c>
      <c r="N3" s="98">
        <f>H3-G3</f>
        <v>0</v>
      </c>
      <c r="P3" s="8"/>
    </row>
    <row r="4" spans="1:16">
      <c r="A4" s="102">
        <v>11</v>
      </c>
      <c r="B4" s="99" t="s">
        <v>10</v>
      </c>
      <c r="C4" s="97">
        <v>2528</v>
      </c>
      <c r="D4" s="97">
        <v>2621</v>
      </c>
      <c r="E4" s="97">
        <v>2591</v>
      </c>
      <c r="F4" s="97"/>
      <c r="G4" s="97"/>
      <c r="H4" s="97"/>
      <c r="I4" s="100">
        <f t="shared" si="0"/>
        <v>2.8288064423855866E-3</v>
      </c>
      <c r="J4" s="100">
        <f t="shared" si="1"/>
        <v>2.4920886075949368E-2</v>
      </c>
      <c r="K4" s="97">
        <f t="shared" si="2"/>
        <v>63</v>
      </c>
      <c r="L4" s="101">
        <f t="shared" si="3"/>
        <v>2.7666769136181985E-3</v>
      </c>
      <c r="M4" s="98">
        <f t="shared" si="4"/>
        <v>-30</v>
      </c>
      <c r="N4" s="98">
        <f t="shared" ref="N4:N27" si="5">H4-G4</f>
        <v>0</v>
      </c>
      <c r="P4" s="8"/>
    </row>
    <row r="5" spans="1:16">
      <c r="A5" s="102">
        <v>12</v>
      </c>
      <c r="B5" s="99" t="s">
        <v>11</v>
      </c>
      <c r="C5" s="97">
        <v>919</v>
      </c>
      <c r="D5" s="97">
        <v>939</v>
      </c>
      <c r="E5" s="97">
        <v>1182</v>
      </c>
      <c r="F5" s="97"/>
      <c r="G5" s="97"/>
      <c r="H5" s="97"/>
      <c r="I5" s="100">
        <f t="shared" si="0"/>
        <v>1.2904859957158486E-3</v>
      </c>
      <c r="J5" s="100">
        <f t="shared" si="1"/>
        <v>0.28618063112078346</v>
      </c>
      <c r="K5" s="97">
        <f t="shared" si="2"/>
        <v>263</v>
      </c>
      <c r="L5" s="101">
        <f t="shared" si="3"/>
        <v>1.1549778226691844E-2</v>
      </c>
      <c r="M5" s="98">
        <f t="shared" si="4"/>
        <v>243</v>
      </c>
      <c r="N5" s="98">
        <f t="shared" si="5"/>
        <v>0</v>
      </c>
      <c r="P5" s="8"/>
    </row>
    <row r="6" spans="1:16">
      <c r="A6" s="102">
        <v>13</v>
      </c>
      <c r="B6" s="99" t="s">
        <v>12</v>
      </c>
      <c r="C6" s="97">
        <v>119866</v>
      </c>
      <c r="D6" s="97">
        <v>117991</v>
      </c>
      <c r="E6" s="97">
        <v>117643</v>
      </c>
      <c r="F6" s="97"/>
      <c r="G6" s="97"/>
      <c r="H6" s="97"/>
      <c r="I6" s="100">
        <f t="shared" si="0"/>
        <v>0.12844047715228391</v>
      </c>
      <c r="J6" s="100">
        <f t="shared" si="1"/>
        <v>-1.8545709375469274E-2</v>
      </c>
      <c r="K6" s="97">
        <f t="shared" si="2"/>
        <v>-2223</v>
      </c>
      <c r="L6" s="101">
        <f t="shared" si="3"/>
        <v>-9.7624171094813583E-2</v>
      </c>
      <c r="M6" s="98">
        <f t="shared" si="4"/>
        <v>-348</v>
      </c>
      <c r="N6" s="98">
        <f t="shared" si="5"/>
        <v>0</v>
      </c>
      <c r="P6" s="8"/>
    </row>
    <row r="7" spans="1:16">
      <c r="A7" s="102">
        <v>14</v>
      </c>
      <c r="B7" s="99" t="s">
        <v>13</v>
      </c>
      <c r="C7" s="97">
        <v>251000</v>
      </c>
      <c r="D7" s="97">
        <v>267749</v>
      </c>
      <c r="E7" s="97">
        <v>270583</v>
      </c>
      <c r="F7" s="97"/>
      <c r="G7" s="97"/>
      <c r="H7" s="97"/>
      <c r="I7" s="100">
        <f t="shared" si="0"/>
        <v>0.29541757375531424</v>
      </c>
      <c r="J7" s="100">
        <f t="shared" si="1"/>
        <v>7.8019920318725094E-2</v>
      </c>
      <c r="K7" s="97">
        <f t="shared" si="2"/>
        <v>19583</v>
      </c>
      <c r="L7" s="101">
        <f t="shared" si="3"/>
        <v>0.85999736506960611</v>
      </c>
      <c r="M7" s="98">
        <f t="shared" si="4"/>
        <v>2834</v>
      </c>
      <c r="N7" s="98">
        <f t="shared" si="5"/>
        <v>0</v>
      </c>
      <c r="P7" s="8"/>
    </row>
    <row r="8" spans="1:16">
      <c r="A8" s="102">
        <v>15</v>
      </c>
      <c r="B8" s="99" t="s">
        <v>14</v>
      </c>
      <c r="C8" s="97">
        <v>14314</v>
      </c>
      <c r="D8" s="97">
        <v>14363</v>
      </c>
      <c r="E8" s="97">
        <v>14422</v>
      </c>
      <c r="F8" s="97"/>
      <c r="G8" s="97"/>
      <c r="H8" s="97"/>
      <c r="I8" s="100">
        <f t="shared" si="0"/>
        <v>1.5745675998488973E-2</v>
      </c>
      <c r="J8" s="100">
        <f t="shared" si="1"/>
        <v>7.5450607796562806E-3</v>
      </c>
      <c r="K8" s="97">
        <f t="shared" si="2"/>
        <v>108</v>
      </c>
      <c r="L8" s="101">
        <f t="shared" si="3"/>
        <v>4.7428747090597686E-3</v>
      </c>
      <c r="M8" s="98">
        <f t="shared" si="4"/>
        <v>59</v>
      </c>
      <c r="N8" s="98">
        <f t="shared" si="5"/>
        <v>0</v>
      </c>
      <c r="P8" s="8"/>
    </row>
    <row r="9" spans="1:16">
      <c r="A9" s="102">
        <v>16</v>
      </c>
      <c r="B9" s="99" t="s">
        <v>15</v>
      </c>
      <c r="C9" s="97">
        <v>8878</v>
      </c>
      <c r="D9" s="97">
        <v>8582</v>
      </c>
      <c r="E9" s="97">
        <v>8663</v>
      </c>
      <c r="F9" s="97"/>
      <c r="G9" s="97"/>
      <c r="H9" s="97"/>
      <c r="I9" s="100">
        <f t="shared" si="0"/>
        <v>9.4581050599715707E-3</v>
      </c>
      <c r="J9" s="100">
        <f t="shared" si="1"/>
        <v>-2.4217166028384772E-2</v>
      </c>
      <c r="K9" s="97">
        <f t="shared" si="2"/>
        <v>-215</v>
      </c>
      <c r="L9" s="101">
        <f t="shared" si="3"/>
        <v>-9.4418339115541691E-3</v>
      </c>
      <c r="M9" s="98">
        <f t="shared" si="4"/>
        <v>81</v>
      </c>
      <c r="N9" s="98">
        <f t="shared" si="5"/>
        <v>0</v>
      </c>
      <c r="P9" s="8"/>
    </row>
    <row r="10" spans="1:16">
      <c r="A10" s="102">
        <v>17</v>
      </c>
      <c r="B10" s="99" t="s">
        <v>16</v>
      </c>
      <c r="C10" s="97">
        <v>10276</v>
      </c>
      <c r="D10" s="97">
        <v>10675</v>
      </c>
      <c r="E10" s="97">
        <v>10628</v>
      </c>
      <c r="F10" s="97"/>
      <c r="G10" s="97"/>
      <c r="H10" s="97"/>
      <c r="I10" s="100">
        <f t="shared" si="0"/>
        <v>1.1603456144219999E-2</v>
      </c>
      <c r="J10" s="100">
        <f t="shared" si="1"/>
        <v>3.4254573764110549E-2</v>
      </c>
      <c r="K10" s="97">
        <f t="shared" si="2"/>
        <v>352</v>
      </c>
      <c r="L10" s="101">
        <f t="shared" si="3"/>
        <v>1.5458258311009618E-2</v>
      </c>
      <c r="M10" s="98">
        <f t="shared" si="4"/>
        <v>-47</v>
      </c>
      <c r="N10" s="98">
        <f t="shared" si="5"/>
        <v>0</v>
      </c>
      <c r="P10" s="8"/>
    </row>
    <row r="11" spans="1:16">
      <c r="A11" s="102">
        <v>18</v>
      </c>
      <c r="B11" s="99" t="s">
        <v>17</v>
      </c>
      <c r="C11" s="97">
        <v>12940</v>
      </c>
      <c r="D11" s="97">
        <v>11876</v>
      </c>
      <c r="E11" s="97">
        <v>12033</v>
      </c>
      <c r="F11" s="97"/>
      <c r="G11" s="97"/>
      <c r="H11" s="97"/>
      <c r="I11" s="100">
        <f t="shared" si="0"/>
        <v>1.3137409464000681E-2</v>
      </c>
      <c r="J11" s="100">
        <f t="shared" si="1"/>
        <v>-7.0092735703245757E-2</v>
      </c>
      <c r="K11" s="97">
        <f t="shared" si="2"/>
        <v>-907</v>
      </c>
      <c r="L11" s="101">
        <f t="shared" si="3"/>
        <v>-3.9831364454788985E-2</v>
      </c>
      <c r="M11" s="98">
        <f t="shared" si="4"/>
        <v>157</v>
      </c>
      <c r="N11" s="98">
        <f t="shared" si="5"/>
        <v>0</v>
      </c>
      <c r="P11" s="8"/>
    </row>
    <row r="12" spans="1:16">
      <c r="A12" s="102">
        <v>19</v>
      </c>
      <c r="B12" s="99" t="s">
        <v>18</v>
      </c>
      <c r="C12" s="97">
        <v>1043</v>
      </c>
      <c r="D12" s="97">
        <v>1072</v>
      </c>
      <c r="E12" s="97">
        <v>1075</v>
      </c>
      <c r="F12" s="97"/>
      <c r="G12" s="97"/>
      <c r="H12" s="97"/>
      <c r="I12" s="100">
        <f t="shared" si="0"/>
        <v>1.1736653514336185E-3</v>
      </c>
      <c r="J12" s="100">
        <f t="shared" si="1"/>
        <v>3.0680728667305847E-2</v>
      </c>
      <c r="K12" s="97">
        <f t="shared" si="2"/>
        <v>32</v>
      </c>
      <c r="L12" s="101">
        <f t="shared" si="3"/>
        <v>1.4052962100917835E-3</v>
      </c>
      <c r="M12" s="98">
        <f t="shared" si="4"/>
        <v>3</v>
      </c>
      <c r="N12" s="98">
        <f t="shared" si="5"/>
        <v>0</v>
      </c>
      <c r="P12" s="8"/>
    </row>
    <row r="13" spans="1:16">
      <c r="A13" s="102">
        <v>20</v>
      </c>
      <c r="B13" s="99" t="s">
        <v>19</v>
      </c>
      <c r="C13" s="97">
        <v>18294</v>
      </c>
      <c r="D13" s="97">
        <v>18864</v>
      </c>
      <c r="E13" s="97">
        <v>18879</v>
      </c>
      <c r="F13" s="97"/>
      <c r="G13" s="97"/>
      <c r="H13" s="97"/>
      <c r="I13" s="100">
        <f t="shared" si="0"/>
        <v>2.0611747134618871E-2</v>
      </c>
      <c r="J13" s="100">
        <f t="shared" si="1"/>
        <v>3.1977697605772383E-2</v>
      </c>
      <c r="K13" s="97">
        <f t="shared" si="2"/>
        <v>585</v>
      </c>
      <c r="L13" s="101">
        <f t="shared" si="3"/>
        <v>2.5690571340740414E-2</v>
      </c>
      <c r="M13" s="98">
        <f t="shared" si="4"/>
        <v>15</v>
      </c>
      <c r="N13" s="98">
        <f t="shared" si="5"/>
        <v>0</v>
      </c>
    </row>
    <row r="14" spans="1:16">
      <c r="A14" s="102">
        <v>21</v>
      </c>
      <c r="B14" s="99" t="s">
        <v>20</v>
      </c>
      <c r="C14" s="97">
        <v>8654</v>
      </c>
      <c r="D14" s="97">
        <v>9729</v>
      </c>
      <c r="E14" s="97">
        <v>9640</v>
      </c>
      <c r="F14" s="97"/>
      <c r="G14" s="97"/>
      <c r="H14" s="97"/>
      <c r="I14" s="100">
        <f t="shared" si="0"/>
        <v>1.0524775802623332E-2</v>
      </c>
      <c r="J14" s="100">
        <f t="shared" si="1"/>
        <v>0.11393575225329328</v>
      </c>
      <c r="K14" s="97">
        <f t="shared" si="2"/>
        <v>986</v>
      </c>
      <c r="L14" s="101">
        <f t="shared" si="3"/>
        <v>4.3300689473453079E-2</v>
      </c>
      <c r="M14" s="98">
        <f t="shared" si="4"/>
        <v>-89</v>
      </c>
      <c r="N14" s="98">
        <f t="shared" si="5"/>
        <v>0</v>
      </c>
    </row>
    <row r="15" spans="1:16">
      <c r="A15" s="102">
        <v>22</v>
      </c>
      <c r="B15" s="99" t="s">
        <v>21</v>
      </c>
      <c r="C15" s="97">
        <v>43569</v>
      </c>
      <c r="D15" s="97">
        <v>43799</v>
      </c>
      <c r="E15" s="97">
        <v>43716</v>
      </c>
      <c r="F15" s="97"/>
      <c r="G15" s="97"/>
      <c r="H15" s="97"/>
      <c r="I15" s="100">
        <f t="shared" si="0"/>
        <v>4.7728329770485647E-2</v>
      </c>
      <c r="J15" s="100">
        <f t="shared" si="1"/>
        <v>3.3739585485092613E-3</v>
      </c>
      <c r="K15" s="97">
        <f t="shared" si="2"/>
        <v>147</v>
      </c>
      <c r="L15" s="101">
        <f t="shared" si="3"/>
        <v>6.4555794651091304E-3</v>
      </c>
      <c r="M15" s="98">
        <f t="shared" si="4"/>
        <v>-83</v>
      </c>
      <c r="N15" s="98">
        <f t="shared" si="5"/>
        <v>0</v>
      </c>
    </row>
    <row r="16" spans="1:16">
      <c r="A16" s="102">
        <v>23</v>
      </c>
      <c r="B16" s="99" t="s">
        <v>22</v>
      </c>
      <c r="C16" s="97">
        <v>29041</v>
      </c>
      <c r="D16" s="97">
        <v>28990</v>
      </c>
      <c r="E16" s="97">
        <v>28298</v>
      </c>
      <c r="F16" s="97"/>
      <c r="G16" s="97"/>
      <c r="H16" s="97"/>
      <c r="I16" s="100">
        <f t="shared" si="0"/>
        <v>3.0895239176621896E-2</v>
      </c>
      <c r="J16" s="100">
        <f t="shared" si="1"/>
        <v>-2.5584518439447677E-2</v>
      </c>
      <c r="K16" s="97">
        <f t="shared" si="2"/>
        <v>-743</v>
      </c>
      <c r="L16" s="101">
        <f t="shared" si="3"/>
        <v>-3.2629221378068597E-2</v>
      </c>
      <c r="M16" s="98">
        <f t="shared" si="4"/>
        <v>-692</v>
      </c>
      <c r="N16" s="98">
        <f t="shared" si="5"/>
        <v>0</v>
      </c>
    </row>
    <row r="17" spans="1:16">
      <c r="A17" s="102">
        <v>24</v>
      </c>
      <c r="B17" s="99" t="s">
        <v>23</v>
      </c>
      <c r="C17" s="97">
        <v>12039</v>
      </c>
      <c r="D17" s="97">
        <v>12095</v>
      </c>
      <c r="E17" s="97">
        <v>12122</v>
      </c>
      <c r="F17" s="97"/>
      <c r="G17" s="97"/>
      <c r="H17" s="97"/>
      <c r="I17" s="100">
        <f t="shared" si="0"/>
        <v>1.3234578037282162E-2</v>
      </c>
      <c r="J17" s="100">
        <f t="shared" si="1"/>
        <v>6.8942603206246364E-3</v>
      </c>
      <c r="K17" s="97">
        <f t="shared" si="2"/>
        <v>83</v>
      </c>
      <c r="L17" s="101">
        <f t="shared" si="3"/>
        <v>3.6449870449255634E-3</v>
      </c>
      <c r="M17" s="98">
        <f t="shared" si="4"/>
        <v>27</v>
      </c>
      <c r="N17" s="98">
        <f t="shared" si="5"/>
        <v>0</v>
      </c>
      <c r="P17" s="9"/>
    </row>
    <row r="18" spans="1:16">
      <c r="A18" s="102">
        <v>25</v>
      </c>
      <c r="B18" s="99" t="s">
        <v>24</v>
      </c>
      <c r="C18" s="97">
        <v>56933</v>
      </c>
      <c r="D18" s="97">
        <v>56229</v>
      </c>
      <c r="E18" s="97">
        <v>56299</v>
      </c>
      <c r="F18" s="97"/>
      <c r="G18" s="97"/>
      <c r="H18" s="97"/>
      <c r="I18" s="100">
        <f t="shared" si="0"/>
        <v>6.1466219181731438E-2</v>
      </c>
      <c r="J18" s="100">
        <f t="shared" si="1"/>
        <v>-1.1135896580190751E-2</v>
      </c>
      <c r="K18" s="97">
        <f t="shared" si="2"/>
        <v>-634</v>
      </c>
      <c r="L18" s="101">
        <f t="shared" si="3"/>
        <v>-2.7842431162443459E-2</v>
      </c>
      <c r="M18" s="98">
        <f t="shared" si="4"/>
        <v>70</v>
      </c>
      <c r="N18" s="98">
        <f t="shared" si="5"/>
        <v>0</v>
      </c>
    </row>
    <row r="19" spans="1:16">
      <c r="A19" s="102">
        <v>26</v>
      </c>
      <c r="B19" s="99" t="s">
        <v>25</v>
      </c>
      <c r="C19" s="97">
        <v>12064</v>
      </c>
      <c r="D19" s="97">
        <v>11747</v>
      </c>
      <c r="E19" s="97">
        <v>11636</v>
      </c>
      <c r="F19" s="97"/>
      <c r="G19" s="97"/>
      <c r="H19" s="97"/>
      <c r="I19" s="100">
        <f t="shared" si="0"/>
        <v>1.270397212026194E-2</v>
      </c>
      <c r="J19" s="100">
        <f t="shared" si="1"/>
        <v>-3.5477453580901853E-2</v>
      </c>
      <c r="K19" s="97">
        <f t="shared" si="2"/>
        <v>-428</v>
      </c>
      <c r="L19" s="101">
        <f t="shared" si="3"/>
        <v>-1.8795836809977602E-2</v>
      </c>
      <c r="M19" s="98">
        <f t="shared" si="4"/>
        <v>-111</v>
      </c>
      <c r="N19" s="98">
        <f t="shared" si="5"/>
        <v>0</v>
      </c>
    </row>
    <row r="20" spans="1:16">
      <c r="A20" s="102">
        <v>27</v>
      </c>
      <c r="B20" s="99" t="s">
        <v>26</v>
      </c>
      <c r="C20" s="97">
        <v>32544</v>
      </c>
      <c r="D20" s="97">
        <v>33598</v>
      </c>
      <c r="E20" s="97">
        <v>33121</v>
      </c>
      <c r="F20" s="97"/>
      <c r="G20" s="97"/>
      <c r="H20" s="97"/>
      <c r="I20" s="100">
        <f t="shared" si="0"/>
        <v>3.6160902423100355E-2</v>
      </c>
      <c r="J20" s="100">
        <f t="shared" si="1"/>
        <v>1.7729842674532939E-2</v>
      </c>
      <c r="K20" s="97">
        <f t="shared" si="2"/>
        <v>577</v>
      </c>
      <c r="L20" s="101">
        <f t="shared" si="3"/>
        <v>2.5339247288217469E-2</v>
      </c>
      <c r="M20" s="98">
        <f t="shared" si="4"/>
        <v>-477</v>
      </c>
      <c r="N20" s="98">
        <f t="shared" si="5"/>
        <v>0</v>
      </c>
    </row>
    <row r="21" spans="1:16">
      <c r="A21" s="102">
        <v>28</v>
      </c>
      <c r="B21" s="99" t="s">
        <v>27</v>
      </c>
      <c r="C21" s="97">
        <v>21511</v>
      </c>
      <c r="D21" s="97">
        <v>22519</v>
      </c>
      <c r="E21" s="97">
        <v>22553</v>
      </c>
      <c r="F21" s="97"/>
      <c r="G21" s="97"/>
      <c r="H21" s="97"/>
      <c r="I21" s="100">
        <f t="shared" si="0"/>
        <v>2.4622953182216186E-2</v>
      </c>
      <c r="J21" s="100">
        <f t="shared" si="1"/>
        <v>4.8440332852958949E-2</v>
      </c>
      <c r="K21" s="97">
        <f t="shared" si="2"/>
        <v>1042</v>
      </c>
      <c r="L21" s="101">
        <f t="shared" si="3"/>
        <v>4.5759957841113696E-2</v>
      </c>
      <c r="M21" s="98">
        <f t="shared" si="4"/>
        <v>34</v>
      </c>
      <c r="N21" s="98">
        <f t="shared" si="5"/>
        <v>0</v>
      </c>
    </row>
    <row r="22" spans="1:16">
      <c r="A22" s="102">
        <v>29</v>
      </c>
      <c r="B22" s="99" t="s">
        <v>28</v>
      </c>
      <c r="C22" s="97">
        <v>34407</v>
      </c>
      <c r="D22" s="97">
        <v>34088</v>
      </c>
      <c r="E22" s="97">
        <v>33966</v>
      </c>
      <c r="F22" s="97"/>
      <c r="G22" s="97"/>
      <c r="H22" s="97"/>
      <c r="I22" s="100">
        <f t="shared" si="0"/>
        <v>3.7083457978413295E-2</v>
      </c>
      <c r="J22" s="100">
        <f t="shared" si="1"/>
        <v>-1.2817159298979858E-2</v>
      </c>
      <c r="K22" s="97">
        <f t="shared" si="2"/>
        <v>-441</v>
      </c>
      <c r="L22" s="101">
        <f t="shared" si="3"/>
        <v>-1.936673839532739E-2</v>
      </c>
      <c r="M22" s="98">
        <f t="shared" si="4"/>
        <v>-122</v>
      </c>
      <c r="N22" s="98">
        <f t="shared" si="5"/>
        <v>0</v>
      </c>
    </row>
    <row r="23" spans="1:16">
      <c r="A23" s="102">
        <v>30</v>
      </c>
      <c r="B23" s="99" t="s">
        <v>29</v>
      </c>
      <c r="C23" s="97">
        <v>3622</v>
      </c>
      <c r="D23" s="97">
        <v>4124</v>
      </c>
      <c r="E23" s="97">
        <v>4196</v>
      </c>
      <c r="F23" s="97"/>
      <c r="G23" s="97"/>
      <c r="H23" s="97"/>
      <c r="I23" s="100">
        <f t="shared" si="0"/>
        <v>4.5811161066190362E-3</v>
      </c>
      <c r="J23" s="100">
        <f t="shared" si="1"/>
        <v>0.15847598012147984</v>
      </c>
      <c r="K23" s="97">
        <f t="shared" si="2"/>
        <v>574</v>
      </c>
      <c r="L23" s="101">
        <f t="shared" si="3"/>
        <v>2.5207500768521365E-2</v>
      </c>
      <c r="M23" s="98">
        <f t="shared" si="4"/>
        <v>72</v>
      </c>
      <c r="N23" s="98">
        <f t="shared" si="5"/>
        <v>0</v>
      </c>
    </row>
    <row r="24" spans="1:16">
      <c r="A24" s="102">
        <v>31</v>
      </c>
      <c r="B24" s="99" t="s">
        <v>30</v>
      </c>
      <c r="C24" s="97">
        <v>22889</v>
      </c>
      <c r="D24" s="97">
        <v>22124</v>
      </c>
      <c r="E24" s="97">
        <v>22416</v>
      </c>
      <c r="F24" s="97"/>
      <c r="G24" s="97"/>
      <c r="H24" s="97"/>
      <c r="I24" s="100">
        <f t="shared" si="0"/>
        <v>2.4473379086266039E-2</v>
      </c>
      <c r="J24" s="100">
        <f t="shared" si="1"/>
        <v>-2.0664948228406657E-2</v>
      </c>
      <c r="K24" s="97">
        <f t="shared" si="2"/>
        <v>-473</v>
      </c>
      <c r="L24" s="101">
        <f t="shared" si="3"/>
        <v>-2.0772034605419175E-2</v>
      </c>
      <c r="M24" s="98">
        <f t="shared" si="4"/>
        <v>292</v>
      </c>
      <c r="N24" s="98">
        <f t="shared" si="5"/>
        <v>0</v>
      </c>
    </row>
    <row r="25" spans="1:16">
      <c r="A25" s="102">
        <v>32</v>
      </c>
      <c r="B25" s="99" t="s">
        <v>31</v>
      </c>
      <c r="C25" s="97">
        <v>17323</v>
      </c>
      <c r="D25" s="97">
        <v>18458</v>
      </c>
      <c r="E25" s="97">
        <v>18717</v>
      </c>
      <c r="F25" s="97"/>
      <c r="G25" s="97"/>
      <c r="H25" s="97"/>
      <c r="I25" s="100">
        <f t="shared" si="0"/>
        <v>2.0434878495612128E-2</v>
      </c>
      <c r="J25" s="100">
        <f t="shared" si="1"/>
        <v>8.0471050049067711E-2</v>
      </c>
      <c r="K25" s="97">
        <f t="shared" si="2"/>
        <v>1394</v>
      </c>
      <c r="L25" s="101">
        <f t="shared" si="3"/>
        <v>6.1218216152123313E-2</v>
      </c>
      <c r="M25" s="98">
        <f t="shared" si="4"/>
        <v>259</v>
      </c>
      <c r="N25" s="98">
        <f t="shared" si="5"/>
        <v>0</v>
      </c>
    </row>
    <row r="26" spans="1:16">
      <c r="A26" s="102">
        <v>33</v>
      </c>
      <c r="B26" s="99" t="s">
        <v>32</v>
      </c>
      <c r="C26" s="97">
        <v>19171</v>
      </c>
      <c r="D26" s="97">
        <v>18054</v>
      </c>
      <c r="E26" s="97">
        <v>18441</v>
      </c>
      <c r="F26" s="97"/>
      <c r="G26" s="97"/>
      <c r="H26" s="97"/>
      <c r="I26" s="100">
        <f t="shared" si="0"/>
        <v>2.0133546740267311E-2</v>
      </c>
      <c r="J26" s="100">
        <f t="shared" si="1"/>
        <v>-3.8078347504042563E-2</v>
      </c>
      <c r="K26" s="97">
        <f t="shared" si="2"/>
        <v>-730</v>
      </c>
      <c r="L26" s="101">
        <f t="shared" si="3"/>
        <v>-3.2058319792718809E-2</v>
      </c>
      <c r="M26" s="98">
        <f t="shared" si="4"/>
        <v>387</v>
      </c>
      <c r="N26" s="98">
        <f t="shared" si="5"/>
        <v>0</v>
      </c>
    </row>
    <row r="27" spans="1:16" s="109" customFormat="1" ht="14.45" customHeight="1">
      <c r="A27" s="186" t="s">
        <v>89</v>
      </c>
      <c r="B27" s="186"/>
      <c r="C27" s="64">
        <v>893163</v>
      </c>
      <c r="D27" s="64">
        <v>914221</v>
      </c>
      <c r="E27" s="64">
        <v>915934</v>
      </c>
      <c r="F27" s="64"/>
      <c r="G27" s="64"/>
      <c r="H27" s="64"/>
      <c r="I27" s="100">
        <f t="shared" si="0"/>
        <v>1</v>
      </c>
      <c r="J27" s="100">
        <f t="shared" si="1"/>
        <v>2.5494786505934525E-2</v>
      </c>
      <c r="K27" s="97">
        <f t="shared" si="2"/>
        <v>22771</v>
      </c>
      <c r="L27" s="101">
        <f t="shared" si="3"/>
        <v>1</v>
      </c>
      <c r="M27" s="97">
        <f t="shared" si="4"/>
        <v>1713</v>
      </c>
      <c r="N27" s="98">
        <f t="shared" si="5"/>
        <v>0</v>
      </c>
      <c r="P27" s="18"/>
    </row>
    <row r="29" spans="1:16">
      <c r="E29" s="140"/>
      <c r="F29" s="140"/>
    </row>
    <row r="30" spans="1:16">
      <c r="E30" s="140"/>
      <c r="F30" s="140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zoomScale="80" zoomScaleNormal="80" workbookViewId="0">
      <selection activeCell="R8" sqref="R8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.5703125" style="5" customWidth="1"/>
    <col min="9" max="9" width="19.28515625" style="5" customWidth="1"/>
    <col min="10" max="10" width="18.140625" style="5" customWidth="1"/>
    <col min="11" max="11" width="30.42578125" style="5" customWidth="1"/>
    <col min="12" max="12" width="27.42578125" style="5" customWidth="1"/>
    <col min="13" max="13" width="22.28515625" style="5" customWidth="1"/>
    <col min="14" max="15" width="30.42578125" style="5" customWidth="1"/>
    <col min="16" max="16384" width="9.140625" style="5"/>
  </cols>
  <sheetData>
    <row r="1" spans="1:15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5" ht="60">
      <c r="A2" s="93" t="s">
        <v>91</v>
      </c>
      <c r="B2" s="93" t="s">
        <v>174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92" t="s">
        <v>334</v>
      </c>
      <c r="J2" s="92" t="s">
        <v>307</v>
      </c>
      <c r="K2" s="92" t="s">
        <v>335</v>
      </c>
      <c r="L2" s="92" t="s">
        <v>336</v>
      </c>
      <c r="M2" s="92" t="s">
        <v>317</v>
      </c>
      <c r="N2" s="96" t="s">
        <v>337</v>
      </c>
      <c r="O2" s="160" t="s">
        <v>337</v>
      </c>
    </row>
    <row r="3" spans="1:15">
      <c r="A3" s="75">
        <v>1</v>
      </c>
      <c r="B3" s="89" t="s">
        <v>92</v>
      </c>
      <c r="C3" s="76">
        <v>79940</v>
      </c>
      <c r="D3" s="76">
        <v>84973</v>
      </c>
      <c r="E3" s="76">
        <v>85796</v>
      </c>
      <c r="F3" s="76"/>
      <c r="G3" s="76"/>
      <c r="H3" s="76"/>
      <c r="I3" s="90"/>
      <c r="J3" s="100">
        <f t="shared" ref="J3:J66" si="0">E3/$E$84</f>
        <v>1.9798457079074523E-2</v>
      </c>
      <c r="K3" s="100">
        <f t="shared" ref="K3:K66" si="1">(E3-C3)/C3</f>
        <v>7.3254941205904422E-2</v>
      </c>
      <c r="L3" s="97">
        <f t="shared" ref="L3:L66" si="2">E3-C3</f>
        <v>5856</v>
      </c>
      <c r="M3" s="101">
        <f>L3/$L$84</f>
        <v>2.3877967926213165E-2</v>
      </c>
      <c r="N3" s="98">
        <f t="shared" ref="N3:N66" si="3">E3-D3</f>
        <v>823</v>
      </c>
      <c r="O3" s="98">
        <f>H3-G3</f>
        <v>0</v>
      </c>
    </row>
    <row r="4" spans="1:15">
      <c r="A4" s="75">
        <v>2</v>
      </c>
      <c r="B4" s="89" t="s">
        <v>93</v>
      </c>
      <c r="C4" s="76">
        <v>11489</v>
      </c>
      <c r="D4" s="76">
        <v>13266</v>
      </c>
      <c r="E4" s="76">
        <v>12758</v>
      </c>
      <c r="F4" s="76"/>
      <c r="G4" s="76"/>
      <c r="H4" s="76"/>
      <c r="I4" s="90"/>
      <c r="J4" s="100">
        <f t="shared" si="0"/>
        <v>2.94406167437681E-3</v>
      </c>
      <c r="K4" s="100">
        <f t="shared" si="1"/>
        <v>0.11045347723909826</v>
      </c>
      <c r="L4" s="97">
        <f t="shared" si="2"/>
        <v>1269</v>
      </c>
      <c r="M4" s="101">
        <f t="shared" ref="M4:M67" si="4">L4/$L$84</f>
        <v>5.1743752217152505E-3</v>
      </c>
      <c r="N4" s="98">
        <f t="shared" si="3"/>
        <v>-508</v>
      </c>
      <c r="O4" s="98">
        <f t="shared" ref="O4:O67" si="5">H4-G4</f>
        <v>0</v>
      </c>
    </row>
    <row r="5" spans="1:15">
      <c r="A5" s="75">
        <v>3</v>
      </c>
      <c r="B5" s="89" t="s">
        <v>94</v>
      </c>
      <c r="C5" s="76">
        <v>21023</v>
      </c>
      <c r="D5" s="76">
        <v>22845</v>
      </c>
      <c r="E5" s="76">
        <v>23232</v>
      </c>
      <c r="F5" s="76"/>
      <c r="G5" s="76"/>
      <c r="H5" s="76"/>
      <c r="I5" s="90"/>
      <c r="J5" s="100">
        <f t="shared" si="0"/>
        <v>5.361062926722217E-3</v>
      </c>
      <c r="K5" s="100">
        <f t="shared" si="1"/>
        <v>0.10507539361651524</v>
      </c>
      <c r="L5" s="97">
        <f t="shared" si="2"/>
        <v>2209</v>
      </c>
      <c r="M5" s="101">
        <f t="shared" si="4"/>
        <v>9.0072457563191398E-3</v>
      </c>
      <c r="N5" s="98">
        <f t="shared" si="3"/>
        <v>387</v>
      </c>
      <c r="O5" s="98">
        <f t="shared" si="5"/>
        <v>0</v>
      </c>
    </row>
    <row r="6" spans="1:15">
      <c r="A6" s="75">
        <v>4</v>
      </c>
      <c r="B6" s="89" t="s">
        <v>95</v>
      </c>
      <c r="C6" s="76">
        <v>5843</v>
      </c>
      <c r="D6" s="76">
        <v>7776</v>
      </c>
      <c r="E6" s="76">
        <v>7310</v>
      </c>
      <c r="F6" s="76"/>
      <c r="G6" s="76"/>
      <c r="H6" s="76"/>
      <c r="I6" s="90"/>
      <c r="J6" s="100">
        <f t="shared" si="0"/>
        <v>1.6868702649078602E-3</v>
      </c>
      <c r="K6" s="100">
        <f t="shared" si="1"/>
        <v>0.25106965599863085</v>
      </c>
      <c r="L6" s="97">
        <f t="shared" si="2"/>
        <v>1467</v>
      </c>
      <c r="M6" s="101">
        <f t="shared" si="4"/>
        <v>5.9817245470892609E-3</v>
      </c>
      <c r="N6" s="98">
        <f t="shared" si="3"/>
        <v>-466</v>
      </c>
      <c r="O6" s="98">
        <f t="shared" si="5"/>
        <v>0</v>
      </c>
    </row>
    <row r="7" spans="1:15">
      <c r="A7" s="75">
        <v>5</v>
      </c>
      <c r="B7" s="89" t="s">
        <v>96</v>
      </c>
      <c r="C7" s="76">
        <v>10920</v>
      </c>
      <c r="D7" s="76">
        <v>11962</v>
      </c>
      <c r="E7" s="76">
        <v>11731</v>
      </c>
      <c r="F7" s="76"/>
      <c r="G7" s="76"/>
      <c r="H7" s="76"/>
      <c r="I7" s="90"/>
      <c r="J7" s="100">
        <f t="shared" si="0"/>
        <v>2.7070690940675934E-3</v>
      </c>
      <c r="K7" s="100">
        <f t="shared" si="1"/>
        <v>7.4267399267399267E-2</v>
      </c>
      <c r="L7" s="97">
        <f t="shared" si="2"/>
        <v>811</v>
      </c>
      <c r="M7" s="101">
        <f t="shared" si="4"/>
        <v>3.3068702165571853E-3</v>
      </c>
      <c r="N7" s="98">
        <f t="shared" si="3"/>
        <v>-231</v>
      </c>
      <c r="O7" s="98">
        <f t="shared" si="5"/>
        <v>0</v>
      </c>
    </row>
    <row r="8" spans="1:15">
      <c r="A8" s="75">
        <v>6</v>
      </c>
      <c r="B8" s="89" t="s">
        <v>97</v>
      </c>
      <c r="C8" s="76">
        <v>339053</v>
      </c>
      <c r="D8" s="76">
        <v>354071</v>
      </c>
      <c r="E8" s="76">
        <v>354460</v>
      </c>
      <c r="F8" s="76"/>
      <c r="G8" s="76"/>
      <c r="H8" s="76"/>
      <c r="I8" s="90"/>
      <c r="J8" s="100">
        <f t="shared" si="0"/>
        <v>8.1795900697570464E-2</v>
      </c>
      <c r="K8" s="100">
        <f t="shared" si="1"/>
        <v>4.5441273193276566E-2</v>
      </c>
      <c r="L8" s="97">
        <f t="shared" si="2"/>
        <v>15407</v>
      </c>
      <c r="M8" s="101">
        <f t="shared" si="4"/>
        <v>6.282237907089587E-2</v>
      </c>
      <c r="N8" s="98">
        <f t="shared" si="3"/>
        <v>389</v>
      </c>
      <c r="O8" s="98">
        <f t="shared" si="5"/>
        <v>0</v>
      </c>
    </row>
    <row r="9" spans="1:15">
      <c r="A9" s="75">
        <v>7</v>
      </c>
      <c r="B9" s="89" t="s">
        <v>98</v>
      </c>
      <c r="C9" s="76">
        <v>146202</v>
      </c>
      <c r="D9" s="76">
        <v>174539</v>
      </c>
      <c r="E9" s="76">
        <v>161785</v>
      </c>
      <c r="F9" s="76"/>
      <c r="G9" s="76"/>
      <c r="H9" s="76"/>
      <c r="I9" s="90"/>
      <c r="J9" s="100">
        <f t="shared" si="0"/>
        <v>3.7333831163901252E-2</v>
      </c>
      <c r="K9" s="100">
        <f t="shared" si="1"/>
        <v>0.10658540922832793</v>
      </c>
      <c r="L9" s="97">
        <f t="shared" si="2"/>
        <v>15583</v>
      </c>
      <c r="M9" s="101">
        <f t="shared" si="4"/>
        <v>6.3540022915672775E-2</v>
      </c>
      <c r="N9" s="98">
        <f t="shared" si="3"/>
        <v>-12754</v>
      </c>
      <c r="O9" s="98">
        <f t="shared" si="5"/>
        <v>0</v>
      </c>
    </row>
    <row r="10" spans="1:15">
      <c r="A10" s="75">
        <v>8</v>
      </c>
      <c r="B10" s="89" t="s">
        <v>99</v>
      </c>
      <c r="C10" s="76">
        <v>5996</v>
      </c>
      <c r="D10" s="76">
        <v>6837</v>
      </c>
      <c r="E10" s="76">
        <v>6223</v>
      </c>
      <c r="F10" s="76"/>
      <c r="G10" s="76"/>
      <c r="H10" s="76"/>
      <c r="I10" s="90"/>
      <c r="J10" s="100">
        <f t="shared" si="0"/>
        <v>1.436031964230043E-3</v>
      </c>
      <c r="K10" s="100">
        <f t="shared" si="1"/>
        <v>3.7858572381587727E-2</v>
      </c>
      <c r="L10" s="97">
        <f t="shared" si="2"/>
        <v>227</v>
      </c>
      <c r="M10" s="101">
        <f t="shared" si="4"/>
        <v>9.2559745888838596E-4</v>
      </c>
      <c r="N10" s="98">
        <f t="shared" si="3"/>
        <v>-614</v>
      </c>
      <c r="O10" s="98">
        <f t="shared" si="5"/>
        <v>0</v>
      </c>
    </row>
    <row r="11" spans="1:15">
      <c r="A11" s="75">
        <v>9</v>
      </c>
      <c r="B11" s="89" t="s">
        <v>100</v>
      </c>
      <c r="C11" s="76">
        <v>48819</v>
      </c>
      <c r="D11" s="76">
        <v>51528</v>
      </c>
      <c r="E11" s="76">
        <v>50597</v>
      </c>
      <c r="F11" s="76"/>
      <c r="G11" s="76"/>
      <c r="H11" s="76"/>
      <c r="I11" s="90"/>
      <c r="J11" s="100">
        <f t="shared" si="0"/>
        <v>1.1675865224834884E-2</v>
      </c>
      <c r="K11" s="100">
        <f t="shared" si="1"/>
        <v>3.6420246215612774E-2</v>
      </c>
      <c r="L11" s="97">
        <f t="shared" si="2"/>
        <v>1778</v>
      </c>
      <c r="M11" s="101">
        <f t="shared" si="4"/>
        <v>7.2498338409848033E-3</v>
      </c>
      <c r="N11" s="98">
        <f t="shared" si="3"/>
        <v>-931</v>
      </c>
      <c r="O11" s="98">
        <f t="shared" si="5"/>
        <v>0</v>
      </c>
    </row>
    <row r="12" spans="1:15">
      <c r="A12" s="75">
        <v>10</v>
      </c>
      <c r="B12" s="89" t="s">
        <v>101</v>
      </c>
      <c r="C12" s="76">
        <v>50372</v>
      </c>
      <c r="D12" s="76">
        <v>54882</v>
      </c>
      <c r="E12" s="76">
        <v>54556</v>
      </c>
      <c r="F12" s="76"/>
      <c r="G12" s="76"/>
      <c r="H12" s="76"/>
      <c r="I12" s="90"/>
      <c r="J12" s="100">
        <f t="shared" si="0"/>
        <v>1.2589452007156391E-2</v>
      </c>
      <c r="K12" s="100">
        <f t="shared" si="1"/>
        <v>8.3062018581751773E-2</v>
      </c>
      <c r="L12" s="97">
        <f t="shared" si="2"/>
        <v>4184</v>
      </c>
      <c r="M12" s="101">
        <f t="shared" si="4"/>
        <v>1.7060351400832629E-2</v>
      </c>
      <c r="N12" s="98">
        <f t="shared" si="3"/>
        <v>-326</v>
      </c>
      <c r="O12" s="98">
        <f t="shared" si="5"/>
        <v>0</v>
      </c>
    </row>
    <row r="13" spans="1:15">
      <c r="A13" s="75">
        <v>11</v>
      </c>
      <c r="B13" s="89" t="s">
        <v>102</v>
      </c>
      <c r="C13" s="76">
        <v>12253</v>
      </c>
      <c r="D13" s="76">
        <v>12528</v>
      </c>
      <c r="E13" s="76">
        <v>12540</v>
      </c>
      <c r="F13" s="76"/>
      <c r="G13" s="76"/>
      <c r="H13" s="76"/>
      <c r="I13" s="90"/>
      <c r="J13" s="100">
        <f t="shared" si="0"/>
        <v>2.8937555570375606E-3</v>
      </c>
      <c r="K13" s="100">
        <f t="shared" si="1"/>
        <v>2.3422835224026769E-2</v>
      </c>
      <c r="L13" s="97">
        <f t="shared" si="2"/>
        <v>287</v>
      </c>
      <c r="M13" s="101">
        <f t="shared" si="4"/>
        <v>1.1702487696077831E-3</v>
      </c>
      <c r="N13" s="98">
        <f t="shared" si="3"/>
        <v>12</v>
      </c>
      <c r="O13" s="98">
        <f t="shared" si="5"/>
        <v>0</v>
      </c>
    </row>
    <row r="14" spans="1:15">
      <c r="A14" s="75">
        <v>12</v>
      </c>
      <c r="B14" s="89" t="s">
        <v>103</v>
      </c>
      <c r="C14" s="76">
        <v>5625</v>
      </c>
      <c r="D14" s="76">
        <v>6802</v>
      </c>
      <c r="E14" s="76">
        <v>6109</v>
      </c>
      <c r="F14" s="76"/>
      <c r="G14" s="76"/>
      <c r="H14" s="76"/>
      <c r="I14" s="90"/>
      <c r="J14" s="100">
        <f t="shared" si="0"/>
        <v>1.4097250955297015E-3</v>
      </c>
      <c r="K14" s="100">
        <f t="shared" si="1"/>
        <v>8.6044444444444451E-2</v>
      </c>
      <c r="L14" s="97">
        <f t="shared" si="2"/>
        <v>484</v>
      </c>
      <c r="M14" s="101">
        <f t="shared" si="4"/>
        <v>1.9735205731364704E-3</v>
      </c>
      <c r="N14" s="98">
        <f t="shared" si="3"/>
        <v>-693</v>
      </c>
      <c r="O14" s="98">
        <f t="shared" si="5"/>
        <v>0</v>
      </c>
    </row>
    <row r="15" spans="1:15">
      <c r="A15" s="75">
        <v>13</v>
      </c>
      <c r="B15" s="89" t="s">
        <v>104</v>
      </c>
      <c r="C15" s="76">
        <v>4952</v>
      </c>
      <c r="D15" s="76">
        <v>6965</v>
      </c>
      <c r="E15" s="76">
        <v>6645</v>
      </c>
      <c r="F15" s="76"/>
      <c r="G15" s="76"/>
      <c r="H15" s="76"/>
      <c r="I15" s="90"/>
      <c r="J15" s="100">
        <f t="shared" si="0"/>
        <v>1.533413530822535E-3</v>
      </c>
      <c r="K15" s="100">
        <f t="shared" si="1"/>
        <v>0.34188206785137321</v>
      </c>
      <c r="L15" s="97">
        <f t="shared" si="2"/>
        <v>1693</v>
      </c>
      <c r="M15" s="101">
        <f t="shared" si="4"/>
        <v>6.9032444841323239E-3</v>
      </c>
      <c r="N15" s="98">
        <f t="shared" si="3"/>
        <v>-320</v>
      </c>
      <c r="O15" s="98">
        <f t="shared" si="5"/>
        <v>0</v>
      </c>
    </row>
    <row r="16" spans="1:15">
      <c r="A16" s="75">
        <v>14</v>
      </c>
      <c r="B16" s="89" t="s">
        <v>105</v>
      </c>
      <c r="C16" s="76">
        <v>18780</v>
      </c>
      <c r="D16" s="76">
        <v>19601</v>
      </c>
      <c r="E16" s="76">
        <v>19831</v>
      </c>
      <c r="F16" s="76"/>
      <c r="G16" s="76"/>
      <c r="H16" s="76"/>
      <c r="I16" s="90"/>
      <c r="J16" s="100">
        <f t="shared" si="0"/>
        <v>4.5762413438286973E-3</v>
      </c>
      <c r="K16" s="100">
        <f t="shared" si="1"/>
        <v>5.5963791267305642E-2</v>
      </c>
      <c r="L16" s="97">
        <f t="shared" si="2"/>
        <v>1051</v>
      </c>
      <c r="M16" s="101">
        <f t="shared" si="4"/>
        <v>4.2854754594347736E-3</v>
      </c>
      <c r="N16" s="98">
        <f t="shared" si="3"/>
        <v>230</v>
      </c>
      <c r="O16" s="98">
        <f t="shared" si="5"/>
        <v>0</v>
      </c>
    </row>
    <row r="17" spans="1:15">
      <c r="A17" s="75">
        <v>15</v>
      </c>
      <c r="B17" s="89" t="s">
        <v>106</v>
      </c>
      <c r="C17" s="76">
        <v>9511</v>
      </c>
      <c r="D17" s="76">
        <v>9583</v>
      </c>
      <c r="E17" s="76">
        <v>9835</v>
      </c>
      <c r="F17" s="76"/>
      <c r="G17" s="76"/>
      <c r="H17" s="76"/>
      <c r="I17" s="90"/>
      <c r="J17" s="100">
        <f t="shared" si="0"/>
        <v>2.2695443304198092E-3</v>
      </c>
      <c r="K17" s="100">
        <f t="shared" si="1"/>
        <v>3.4065818525917356E-2</v>
      </c>
      <c r="L17" s="97">
        <f t="shared" si="2"/>
        <v>324</v>
      </c>
      <c r="M17" s="101">
        <f t="shared" si="4"/>
        <v>1.3211170778847448E-3</v>
      </c>
      <c r="N17" s="98">
        <f t="shared" si="3"/>
        <v>252</v>
      </c>
      <c r="O17" s="98">
        <f t="shared" si="5"/>
        <v>0</v>
      </c>
    </row>
    <row r="18" spans="1:15">
      <c r="A18" s="75">
        <v>16</v>
      </c>
      <c r="B18" s="89" t="s">
        <v>107</v>
      </c>
      <c r="C18" s="76">
        <v>216032</v>
      </c>
      <c r="D18" s="76">
        <v>223204</v>
      </c>
      <c r="E18" s="76">
        <v>223526</v>
      </c>
      <c r="F18" s="76"/>
      <c r="G18" s="76"/>
      <c r="H18" s="76"/>
      <c r="I18" s="90"/>
      <c r="J18" s="100">
        <f t="shared" si="0"/>
        <v>5.1581308185197586E-2</v>
      </c>
      <c r="K18" s="100">
        <f t="shared" si="1"/>
        <v>3.4689305288105467E-2</v>
      </c>
      <c r="L18" s="97">
        <f t="shared" si="2"/>
        <v>7494</v>
      </c>
      <c r="M18" s="101">
        <f t="shared" si="4"/>
        <v>3.0556948708852706E-2</v>
      </c>
      <c r="N18" s="98">
        <f t="shared" si="3"/>
        <v>322</v>
      </c>
      <c r="O18" s="98">
        <f t="shared" si="5"/>
        <v>0</v>
      </c>
    </row>
    <row r="19" spans="1:15">
      <c r="A19" s="75">
        <v>17</v>
      </c>
      <c r="B19" s="89" t="s">
        <v>108</v>
      </c>
      <c r="C19" s="76">
        <v>24248</v>
      </c>
      <c r="D19" s="76">
        <v>25785</v>
      </c>
      <c r="E19" s="76">
        <v>25153</v>
      </c>
      <c r="F19" s="76"/>
      <c r="G19" s="76"/>
      <c r="H19" s="76"/>
      <c r="I19" s="90"/>
      <c r="J19" s="100">
        <f t="shared" si="0"/>
        <v>5.8043567405235853E-3</v>
      </c>
      <c r="K19" s="100">
        <f t="shared" si="1"/>
        <v>3.7322665786869019E-2</v>
      </c>
      <c r="L19" s="97">
        <f t="shared" si="2"/>
        <v>905</v>
      </c>
      <c r="M19" s="101">
        <f t="shared" si="4"/>
        <v>3.6901572700175742E-3</v>
      </c>
      <c r="N19" s="98">
        <f t="shared" si="3"/>
        <v>-632</v>
      </c>
      <c r="O19" s="98">
        <f t="shared" si="5"/>
        <v>0</v>
      </c>
    </row>
    <row r="20" spans="1:15">
      <c r="A20" s="75">
        <v>18</v>
      </c>
      <c r="B20" s="89" t="s">
        <v>109</v>
      </c>
      <c r="C20" s="76">
        <v>7038</v>
      </c>
      <c r="D20" s="76">
        <v>7934</v>
      </c>
      <c r="E20" s="76">
        <v>7727</v>
      </c>
      <c r="F20" s="76"/>
      <c r="G20" s="76"/>
      <c r="H20" s="76"/>
      <c r="I20" s="90"/>
      <c r="J20" s="100">
        <f t="shared" si="0"/>
        <v>1.7830980214696354E-3</v>
      </c>
      <c r="K20" s="100">
        <f t="shared" si="1"/>
        <v>9.7897129866439322E-2</v>
      </c>
      <c r="L20" s="97">
        <f t="shared" si="2"/>
        <v>689</v>
      </c>
      <c r="M20" s="101">
        <f t="shared" si="4"/>
        <v>2.8094125514277445E-3</v>
      </c>
      <c r="N20" s="98">
        <f t="shared" si="3"/>
        <v>-207</v>
      </c>
      <c r="O20" s="98">
        <f t="shared" si="5"/>
        <v>0</v>
      </c>
    </row>
    <row r="21" spans="1:15">
      <c r="A21" s="75">
        <v>19</v>
      </c>
      <c r="B21" s="89" t="s">
        <v>110</v>
      </c>
      <c r="C21" s="76">
        <v>16108</v>
      </c>
      <c r="D21" s="76">
        <v>17089</v>
      </c>
      <c r="E21" s="76">
        <v>17098</v>
      </c>
      <c r="F21" s="76"/>
      <c r="G21" s="76"/>
      <c r="H21" s="76"/>
      <c r="I21" s="90"/>
      <c r="J21" s="100">
        <f t="shared" si="0"/>
        <v>3.9455687810389323E-3</v>
      </c>
      <c r="K21" s="100">
        <f t="shared" si="1"/>
        <v>6.1460144027812268E-2</v>
      </c>
      <c r="L21" s="97">
        <f t="shared" si="2"/>
        <v>990</v>
      </c>
      <c r="M21" s="101">
        <f t="shared" si="4"/>
        <v>4.0367466268700532E-3</v>
      </c>
      <c r="N21" s="98">
        <f t="shared" si="3"/>
        <v>9</v>
      </c>
      <c r="O21" s="98">
        <f t="shared" si="5"/>
        <v>0</v>
      </c>
    </row>
    <row r="22" spans="1:15">
      <c r="A22" s="75">
        <v>20</v>
      </c>
      <c r="B22" s="89" t="s">
        <v>111</v>
      </c>
      <c r="C22" s="76">
        <v>66957</v>
      </c>
      <c r="D22" s="76">
        <v>68707</v>
      </c>
      <c r="E22" s="76">
        <v>68681</v>
      </c>
      <c r="F22" s="76"/>
      <c r="G22" s="76"/>
      <c r="H22" s="76"/>
      <c r="I22" s="90"/>
      <c r="J22" s="100">
        <f t="shared" si="0"/>
        <v>1.5848965343931154E-2</v>
      </c>
      <c r="K22" s="100">
        <f t="shared" si="1"/>
        <v>2.5747868034708844E-2</v>
      </c>
      <c r="L22" s="97">
        <f t="shared" si="2"/>
        <v>1724</v>
      </c>
      <c r="M22" s="101">
        <f t="shared" si="4"/>
        <v>7.029647661337346E-3</v>
      </c>
      <c r="N22" s="98">
        <f t="shared" si="3"/>
        <v>-26</v>
      </c>
      <c r="O22" s="98">
        <f t="shared" si="5"/>
        <v>0</v>
      </c>
    </row>
    <row r="23" spans="1:15">
      <c r="A23" s="75">
        <v>21</v>
      </c>
      <c r="B23" s="89" t="s">
        <v>112</v>
      </c>
      <c r="C23" s="76">
        <v>29513</v>
      </c>
      <c r="D23" s="76">
        <v>34328</v>
      </c>
      <c r="E23" s="76">
        <v>35084</v>
      </c>
      <c r="F23" s="76"/>
      <c r="G23" s="76"/>
      <c r="H23" s="76"/>
      <c r="I23" s="90"/>
      <c r="J23" s="100">
        <f t="shared" si="0"/>
        <v>8.0960542235331556E-3</v>
      </c>
      <c r="K23" s="100">
        <f t="shared" si="1"/>
        <v>0.18876427337105683</v>
      </c>
      <c r="L23" s="97">
        <f t="shared" si="2"/>
        <v>5571</v>
      </c>
      <c r="M23" s="101">
        <f t="shared" si="4"/>
        <v>2.2715874200296027E-2</v>
      </c>
      <c r="N23" s="98">
        <f t="shared" si="3"/>
        <v>756</v>
      </c>
      <c r="O23" s="98">
        <f t="shared" si="5"/>
        <v>0</v>
      </c>
    </row>
    <row r="24" spans="1:15">
      <c r="A24" s="75">
        <v>22</v>
      </c>
      <c r="B24" s="89" t="s">
        <v>113</v>
      </c>
      <c r="C24" s="76">
        <v>22392</v>
      </c>
      <c r="D24" s="76">
        <v>24286</v>
      </c>
      <c r="E24" s="76">
        <v>24445</v>
      </c>
      <c r="F24" s="76"/>
      <c r="G24" s="76"/>
      <c r="H24" s="76"/>
      <c r="I24" s="90"/>
      <c r="J24" s="100">
        <f t="shared" si="0"/>
        <v>5.640977240174096E-3</v>
      </c>
      <c r="K24" s="100">
        <f t="shared" si="1"/>
        <v>9.1684530189353339E-2</v>
      </c>
      <c r="L24" s="97">
        <f t="shared" si="2"/>
        <v>2053</v>
      </c>
      <c r="M24" s="101">
        <f t="shared" si="4"/>
        <v>8.3711523484487071E-3</v>
      </c>
      <c r="N24" s="98">
        <f t="shared" si="3"/>
        <v>159</v>
      </c>
      <c r="O24" s="98">
        <f t="shared" si="5"/>
        <v>0</v>
      </c>
    </row>
    <row r="25" spans="1:15">
      <c r="A25" s="75">
        <v>23</v>
      </c>
      <c r="B25" s="89" t="s">
        <v>114</v>
      </c>
      <c r="C25" s="76">
        <v>13359</v>
      </c>
      <c r="D25" s="76">
        <v>16135</v>
      </c>
      <c r="E25" s="76">
        <v>16220</v>
      </c>
      <c r="F25" s="76"/>
      <c r="G25" s="76"/>
      <c r="H25" s="76"/>
      <c r="I25" s="90"/>
      <c r="J25" s="100">
        <f t="shared" si="0"/>
        <v>3.7429597396450741E-3</v>
      </c>
      <c r="K25" s="100">
        <f t="shared" si="1"/>
        <v>0.21416273673179131</v>
      </c>
      <c r="L25" s="97">
        <f t="shared" si="2"/>
        <v>2861</v>
      </c>
      <c r="M25" s="101">
        <f t="shared" si="4"/>
        <v>1.1665789999469923E-2</v>
      </c>
      <c r="N25" s="98">
        <f t="shared" si="3"/>
        <v>85</v>
      </c>
      <c r="O25" s="98">
        <f t="shared" si="5"/>
        <v>0</v>
      </c>
    </row>
    <row r="26" spans="1:15">
      <c r="A26" s="75">
        <v>24</v>
      </c>
      <c r="B26" s="89" t="s">
        <v>115</v>
      </c>
      <c r="C26" s="76">
        <v>7331</v>
      </c>
      <c r="D26" s="76">
        <v>8277</v>
      </c>
      <c r="E26" s="76">
        <v>7337</v>
      </c>
      <c r="F26" s="76"/>
      <c r="G26" s="76"/>
      <c r="H26" s="76"/>
      <c r="I26" s="90"/>
      <c r="J26" s="100">
        <f t="shared" si="0"/>
        <v>1.6931008390737305E-3</v>
      </c>
      <c r="K26" s="100">
        <f t="shared" si="1"/>
        <v>8.1844223161915155E-4</v>
      </c>
      <c r="L26" s="97">
        <f t="shared" si="2"/>
        <v>6</v>
      </c>
      <c r="M26" s="101">
        <f t="shared" si="4"/>
        <v>2.4465131071939716E-5</v>
      </c>
      <c r="N26" s="98">
        <f t="shared" si="3"/>
        <v>-940</v>
      </c>
      <c r="O26" s="98">
        <f t="shared" si="5"/>
        <v>0</v>
      </c>
    </row>
    <row r="27" spans="1:15">
      <c r="A27" s="75">
        <v>25</v>
      </c>
      <c r="B27" s="89" t="s">
        <v>116</v>
      </c>
      <c r="C27" s="76">
        <v>17647</v>
      </c>
      <c r="D27" s="76">
        <v>19944</v>
      </c>
      <c r="E27" s="76">
        <v>20011</v>
      </c>
      <c r="F27" s="76"/>
      <c r="G27" s="76"/>
      <c r="H27" s="76"/>
      <c r="I27" s="90"/>
      <c r="J27" s="100">
        <f t="shared" si="0"/>
        <v>4.6177785049344991E-3</v>
      </c>
      <c r="K27" s="100">
        <f t="shared" si="1"/>
        <v>0.13396044653482178</v>
      </c>
      <c r="L27" s="97">
        <f t="shared" si="2"/>
        <v>2364</v>
      </c>
      <c r="M27" s="101">
        <f t="shared" si="4"/>
        <v>9.6392616423442486E-3</v>
      </c>
      <c r="N27" s="98">
        <f t="shared" si="3"/>
        <v>67</v>
      </c>
      <c r="O27" s="98">
        <f t="shared" si="5"/>
        <v>0</v>
      </c>
    </row>
    <row r="28" spans="1:15">
      <c r="A28" s="75">
        <v>26</v>
      </c>
      <c r="B28" s="89" t="s">
        <v>117</v>
      </c>
      <c r="C28" s="76">
        <v>52032</v>
      </c>
      <c r="D28" s="76">
        <v>54820</v>
      </c>
      <c r="E28" s="76">
        <v>53786</v>
      </c>
      <c r="F28" s="76"/>
      <c r="G28" s="76"/>
      <c r="H28" s="76"/>
      <c r="I28" s="90"/>
      <c r="J28" s="100">
        <f t="shared" si="0"/>
        <v>1.2411765262426015E-2</v>
      </c>
      <c r="K28" s="100">
        <f t="shared" si="1"/>
        <v>3.3710024600246004E-2</v>
      </c>
      <c r="L28" s="97">
        <f t="shared" si="2"/>
        <v>1754</v>
      </c>
      <c r="M28" s="101">
        <f t="shared" si="4"/>
        <v>7.1519733166970443E-3</v>
      </c>
      <c r="N28" s="98">
        <f t="shared" si="3"/>
        <v>-1034</v>
      </c>
      <c r="O28" s="98">
        <f t="shared" si="5"/>
        <v>0</v>
      </c>
    </row>
    <row r="29" spans="1:15">
      <c r="A29" s="75">
        <v>27</v>
      </c>
      <c r="B29" s="89" t="s">
        <v>118</v>
      </c>
      <c r="C29" s="76">
        <v>51249</v>
      </c>
      <c r="D29" s="76">
        <v>57279</v>
      </c>
      <c r="E29" s="76">
        <v>57740</v>
      </c>
      <c r="F29" s="76"/>
      <c r="G29" s="76"/>
      <c r="H29" s="76"/>
      <c r="I29" s="90"/>
      <c r="J29" s="100">
        <f t="shared" si="0"/>
        <v>1.3324198234716806E-2</v>
      </c>
      <c r="K29" s="100">
        <f t="shared" si="1"/>
        <v>0.1266561298757049</v>
      </c>
      <c r="L29" s="97">
        <f t="shared" si="2"/>
        <v>6491</v>
      </c>
      <c r="M29" s="101">
        <f t="shared" si="4"/>
        <v>2.6467194297993452E-2</v>
      </c>
      <c r="N29" s="98">
        <f t="shared" si="3"/>
        <v>461</v>
      </c>
      <c r="O29" s="98">
        <f t="shared" si="5"/>
        <v>0</v>
      </c>
    </row>
    <row r="30" spans="1:15">
      <c r="A30" s="75">
        <v>28</v>
      </c>
      <c r="B30" s="89" t="s">
        <v>119</v>
      </c>
      <c r="C30" s="76">
        <v>17900</v>
      </c>
      <c r="D30" s="76">
        <v>19348</v>
      </c>
      <c r="E30" s="76">
        <v>18271</v>
      </c>
      <c r="F30" s="76"/>
      <c r="G30" s="76"/>
      <c r="H30" s="76"/>
      <c r="I30" s="90"/>
      <c r="J30" s="100">
        <f t="shared" si="0"/>
        <v>4.2162526142450769E-3</v>
      </c>
      <c r="K30" s="100">
        <f t="shared" si="1"/>
        <v>2.0726256983240224E-2</v>
      </c>
      <c r="L30" s="97">
        <f t="shared" si="2"/>
        <v>371</v>
      </c>
      <c r="M30" s="101">
        <f t="shared" si="4"/>
        <v>1.5127606046149392E-3</v>
      </c>
      <c r="N30" s="98">
        <f t="shared" si="3"/>
        <v>-1077</v>
      </c>
      <c r="O30" s="98">
        <f t="shared" si="5"/>
        <v>0</v>
      </c>
    </row>
    <row r="31" spans="1:15">
      <c r="A31" s="75">
        <v>29</v>
      </c>
      <c r="B31" s="89" t="s">
        <v>120</v>
      </c>
      <c r="C31" s="76">
        <v>4096</v>
      </c>
      <c r="D31" s="76">
        <v>4213</v>
      </c>
      <c r="E31" s="76">
        <v>3954</v>
      </c>
      <c r="F31" s="76"/>
      <c r="G31" s="76"/>
      <c r="H31" s="76"/>
      <c r="I31" s="90"/>
      <c r="J31" s="100">
        <f t="shared" si="0"/>
        <v>9.1243297229079054E-4</v>
      </c>
      <c r="K31" s="100">
        <f t="shared" si="1"/>
        <v>-3.466796875E-2</v>
      </c>
      <c r="L31" s="97">
        <f t="shared" si="2"/>
        <v>-142</v>
      </c>
      <c r="M31" s="101">
        <f t="shared" si="4"/>
        <v>-5.7900810203590663E-4</v>
      </c>
      <c r="N31" s="98">
        <f t="shared" si="3"/>
        <v>-259</v>
      </c>
      <c r="O31" s="98">
        <f t="shared" si="5"/>
        <v>0</v>
      </c>
    </row>
    <row r="32" spans="1:15">
      <c r="A32" s="75">
        <v>30</v>
      </c>
      <c r="B32" s="89" t="s">
        <v>121</v>
      </c>
      <c r="C32" s="76">
        <v>4502</v>
      </c>
      <c r="D32" s="76">
        <v>6165</v>
      </c>
      <c r="E32" s="76">
        <v>6358</v>
      </c>
      <c r="F32" s="76"/>
      <c r="G32" s="76"/>
      <c r="H32" s="76"/>
      <c r="I32" s="90"/>
      <c r="J32" s="100">
        <f t="shared" si="0"/>
        <v>1.4671848350593947E-3</v>
      </c>
      <c r="K32" s="100">
        <f t="shared" si="1"/>
        <v>0.41226121723678366</v>
      </c>
      <c r="L32" s="97">
        <f t="shared" si="2"/>
        <v>1856</v>
      </c>
      <c r="M32" s="101">
        <f t="shared" si="4"/>
        <v>7.5678805449200196E-3</v>
      </c>
      <c r="N32" s="98">
        <f t="shared" si="3"/>
        <v>193</v>
      </c>
      <c r="O32" s="98">
        <f t="shared" si="5"/>
        <v>0</v>
      </c>
    </row>
    <row r="33" spans="1:15">
      <c r="A33" s="75">
        <v>31</v>
      </c>
      <c r="B33" s="89" t="s">
        <v>122</v>
      </c>
      <c r="C33" s="76">
        <v>39504</v>
      </c>
      <c r="D33" s="76">
        <v>43178</v>
      </c>
      <c r="E33" s="76">
        <v>42727</v>
      </c>
      <c r="F33" s="76"/>
      <c r="G33" s="76"/>
      <c r="H33" s="76"/>
      <c r="I33" s="90"/>
      <c r="J33" s="100">
        <f t="shared" si="0"/>
        <v>9.85976823648675E-3</v>
      </c>
      <c r="K33" s="100">
        <f t="shared" si="1"/>
        <v>8.1586674767112191E-2</v>
      </c>
      <c r="L33" s="97">
        <f t="shared" si="2"/>
        <v>3223</v>
      </c>
      <c r="M33" s="101">
        <f t="shared" si="4"/>
        <v>1.3141852907476952E-2</v>
      </c>
      <c r="N33" s="98">
        <f t="shared" si="3"/>
        <v>-451</v>
      </c>
      <c r="O33" s="98">
        <f t="shared" si="5"/>
        <v>0</v>
      </c>
    </row>
    <row r="34" spans="1:15">
      <c r="A34" s="75">
        <v>32</v>
      </c>
      <c r="B34" s="89" t="s">
        <v>123</v>
      </c>
      <c r="C34" s="76">
        <v>17427</v>
      </c>
      <c r="D34" s="76">
        <v>18296</v>
      </c>
      <c r="E34" s="76">
        <v>18522</v>
      </c>
      <c r="F34" s="76"/>
      <c r="G34" s="76"/>
      <c r="H34" s="76"/>
      <c r="I34" s="90"/>
      <c r="J34" s="100">
        <f t="shared" si="0"/>
        <v>4.2741738777870566E-3</v>
      </c>
      <c r="K34" s="100">
        <f t="shared" si="1"/>
        <v>6.2833534171113786E-2</v>
      </c>
      <c r="L34" s="97">
        <f t="shared" si="2"/>
        <v>1095</v>
      </c>
      <c r="M34" s="101">
        <f t="shared" si="4"/>
        <v>4.4648864206289982E-3</v>
      </c>
      <c r="N34" s="98">
        <f t="shared" si="3"/>
        <v>226</v>
      </c>
      <c r="O34" s="98">
        <f t="shared" si="5"/>
        <v>0</v>
      </c>
    </row>
    <row r="35" spans="1:15">
      <c r="A35" s="75">
        <v>33</v>
      </c>
      <c r="B35" s="89" t="s">
        <v>124</v>
      </c>
      <c r="C35" s="76">
        <v>65260</v>
      </c>
      <c r="D35" s="76">
        <v>68293</v>
      </c>
      <c r="E35" s="76">
        <v>68080</v>
      </c>
      <c r="F35" s="76"/>
      <c r="G35" s="76"/>
      <c r="H35" s="76"/>
      <c r="I35" s="90"/>
      <c r="J35" s="100">
        <f t="shared" si="0"/>
        <v>1.5710277378239004E-2</v>
      </c>
      <c r="K35" s="100">
        <f t="shared" si="1"/>
        <v>4.3211768311369907E-2</v>
      </c>
      <c r="L35" s="97">
        <f t="shared" si="2"/>
        <v>2820</v>
      </c>
      <c r="M35" s="101">
        <f t="shared" si="4"/>
        <v>1.1498611603811668E-2</v>
      </c>
      <c r="N35" s="98">
        <f t="shared" si="3"/>
        <v>-213</v>
      </c>
      <c r="O35" s="98">
        <f t="shared" si="5"/>
        <v>0</v>
      </c>
    </row>
    <row r="36" spans="1:15">
      <c r="A36" s="75">
        <v>34</v>
      </c>
      <c r="B36" s="89" t="s">
        <v>125</v>
      </c>
      <c r="C36" s="76">
        <v>1312799</v>
      </c>
      <c r="D36" s="76">
        <v>1359132</v>
      </c>
      <c r="E36" s="76">
        <v>1370434</v>
      </c>
      <c r="F36" s="76"/>
      <c r="G36" s="76"/>
      <c r="H36" s="76"/>
      <c r="I36" s="90"/>
      <c r="J36" s="100">
        <f t="shared" si="0"/>
        <v>0.31624409912705043</v>
      </c>
      <c r="K36" s="100">
        <f t="shared" si="1"/>
        <v>4.3902379572196504E-2</v>
      </c>
      <c r="L36" s="97">
        <f t="shared" si="2"/>
        <v>57635</v>
      </c>
      <c r="M36" s="101">
        <f t="shared" si="4"/>
        <v>0.23500797155520761</v>
      </c>
      <c r="N36" s="98">
        <f t="shared" si="3"/>
        <v>11302</v>
      </c>
      <c r="O36" s="98">
        <f t="shared" si="5"/>
        <v>0</v>
      </c>
    </row>
    <row r="37" spans="1:15">
      <c r="A37" s="75">
        <v>35</v>
      </c>
      <c r="B37" s="89" t="s">
        <v>126</v>
      </c>
      <c r="C37" s="76">
        <v>293391</v>
      </c>
      <c r="D37" s="76">
        <v>304659</v>
      </c>
      <c r="E37" s="76">
        <v>306047</v>
      </c>
      <c r="F37" s="76"/>
      <c r="G37" s="76"/>
      <c r="H37" s="76"/>
      <c r="I37" s="90"/>
      <c r="J37" s="100">
        <f t="shared" si="0"/>
        <v>7.0624019694152648E-2</v>
      </c>
      <c r="K37" s="100">
        <f t="shared" si="1"/>
        <v>4.3136974208479471E-2</v>
      </c>
      <c r="L37" s="97">
        <f t="shared" si="2"/>
        <v>12656</v>
      </c>
      <c r="M37" s="101">
        <f t="shared" si="4"/>
        <v>5.160511647441151E-2</v>
      </c>
      <c r="N37" s="98">
        <f t="shared" si="3"/>
        <v>1388</v>
      </c>
      <c r="O37" s="98">
        <f t="shared" si="5"/>
        <v>0</v>
      </c>
    </row>
    <row r="38" spans="1:15">
      <c r="A38" s="75">
        <v>36</v>
      </c>
      <c r="B38" s="89" t="s">
        <v>127</v>
      </c>
      <c r="C38" s="76">
        <v>6358</v>
      </c>
      <c r="D38" s="76">
        <v>7514</v>
      </c>
      <c r="E38" s="76">
        <v>7055</v>
      </c>
      <c r="F38" s="76"/>
      <c r="G38" s="76"/>
      <c r="H38" s="76"/>
      <c r="I38" s="90"/>
      <c r="J38" s="100">
        <f t="shared" si="0"/>
        <v>1.6280259533413069E-3</v>
      </c>
      <c r="K38" s="100">
        <f t="shared" si="1"/>
        <v>0.10962566844919786</v>
      </c>
      <c r="L38" s="97">
        <f t="shared" si="2"/>
        <v>697</v>
      </c>
      <c r="M38" s="101">
        <f t="shared" si="4"/>
        <v>2.8420327261903305E-3</v>
      </c>
      <c r="N38" s="98">
        <f t="shared" si="3"/>
        <v>-459</v>
      </c>
      <c r="O38" s="98">
        <f t="shared" si="5"/>
        <v>0</v>
      </c>
    </row>
    <row r="39" spans="1:15">
      <c r="A39" s="75">
        <v>37</v>
      </c>
      <c r="B39" s="89" t="s">
        <v>128</v>
      </c>
      <c r="C39" s="76">
        <v>13354</v>
      </c>
      <c r="D39" s="76">
        <v>14627</v>
      </c>
      <c r="E39" s="76">
        <v>14294</v>
      </c>
      <c r="F39" s="76"/>
      <c r="G39" s="76"/>
      <c r="H39" s="76"/>
      <c r="I39" s="90"/>
      <c r="J39" s="100">
        <f t="shared" si="0"/>
        <v>3.2985121158129894E-3</v>
      </c>
      <c r="K39" s="100">
        <f t="shared" si="1"/>
        <v>7.0390894114123109E-2</v>
      </c>
      <c r="L39" s="97">
        <f t="shared" si="2"/>
        <v>940</v>
      </c>
      <c r="M39" s="101">
        <f t="shared" si="4"/>
        <v>3.8328705346038893E-3</v>
      </c>
      <c r="N39" s="98">
        <f t="shared" si="3"/>
        <v>-333</v>
      </c>
      <c r="O39" s="98">
        <f t="shared" si="5"/>
        <v>0</v>
      </c>
    </row>
    <row r="40" spans="1:15">
      <c r="A40" s="75">
        <v>38</v>
      </c>
      <c r="B40" s="89" t="s">
        <v>129</v>
      </c>
      <c r="C40" s="76">
        <v>47774</v>
      </c>
      <c r="D40" s="76">
        <v>50688</v>
      </c>
      <c r="E40" s="76">
        <v>51218</v>
      </c>
      <c r="F40" s="76"/>
      <c r="G40" s="76"/>
      <c r="H40" s="76"/>
      <c r="I40" s="90"/>
      <c r="J40" s="100">
        <f t="shared" si="0"/>
        <v>1.1819168430649903E-2</v>
      </c>
      <c r="K40" s="100">
        <f t="shared" si="1"/>
        <v>7.2089421023987937E-2</v>
      </c>
      <c r="L40" s="97">
        <f t="shared" si="2"/>
        <v>3444</v>
      </c>
      <c r="M40" s="101">
        <f t="shared" si="4"/>
        <v>1.4042985235293398E-2</v>
      </c>
      <c r="N40" s="98">
        <f t="shared" si="3"/>
        <v>530</v>
      </c>
      <c r="O40" s="98">
        <f t="shared" si="5"/>
        <v>0</v>
      </c>
    </row>
    <row r="41" spans="1:15">
      <c r="A41" s="75">
        <v>39</v>
      </c>
      <c r="B41" s="89" t="s">
        <v>130</v>
      </c>
      <c r="C41" s="76">
        <v>22349</v>
      </c>
      <c r="D41" s="76">
        <v>23809</v>
      </c>
      <c r="E41" s="76">
        <v>23427</v>
      </c>
      <c r="F41" s="76"/>
      <c r="G41" s="76"/>
      <c r="H41" s="76"/>
      <c r="I41" s="90"/>
      <c r="J41" s="100">
        <f t="shared" si="0"/>
        <v>5.4060615179201696E-3</v>
      </c>
      <c r="K41" s="100">
        <f t="shared" si="1"/>
        <v>4.8234820349903798E-2</v>
      </c>
      <c r="L41" s="97">
        <f t="shared" si="2"/>
        <v>1078</v>
      </c>
      <c r="M41" s="101">
        <f t="shared" si="4"/>
        <v>4.3955685492585023E-3</v>
      </c>
      <c r="N41" s="98">
        <f t="shared" si="3"/>
        <v>-382</v>
      </c>
      <c r="O41" s="98">
        <f t="shared" si="5"/>
        <v>0</v>
      </c>
    </row>
    <row r="42" spans="1:15">
      <c r="A42" s="75">
        <v>40</v>
      </c>
      <c r="B42" s="89" t="s">
        <v>131</v>
      </c>
      <c r="C42" s="76">
        <v>5357</v>
      </c>
      <c r="D42" s="76">
        <v>6151</v>
      </c>
      <c r="E42" s="76">
        <v>5874</v>
      </c>
      <c r="F42" s="76"/>
      <c r="G42" s="76"/>
      <c r="H42" s="76"/>
      <c r="I42" s="90"/>
      <c r="J42" s="100">
        <f t="shared" si="0"/>
        <v>1.3554960240860152E-3</v>
      </c>
      <c r="K42" s="100">
        <f t="shared" si="1"/>
        <v>9.6509240246406572E-2</v>
      </c>
      <c r="L42" s="97">
        <f t="shared" si="2"/>
        <v>517</v>
      </c>
      <c r="M42" s="101">
        <f t="shared" si="4"/>
        <v>2.1080787940321389E-3</v>
      </c>
      <c r="N42" s="98">
        <f t="shared" si="3"/>
        <v>-277</v>
      </c>
      <c r="O42" s="98">
        <f t="shared" si="5"/>
        <v>0</v>
      </c>
    </row>
    <row r="43" spans="1:15">
      <c r="A43" s="75">
        <v>41</v>
      </c>
      <c r="B43" s="89" t="s">
        <v>132</v>
      </c>
      <c r="C43" s="76">
        <v>127458</v>
      </c>
      <c r="D43" s="76">
        <v>135017</v>
      </c>
      <c r="E43" s="76">
        <v>134947</v>
      </c>
      <c r="F43" s="76"/>
      <c r="G43" s="76"/>
      <c r="H43" s="76"/>
      <c r="I43" s="90"/>
      <c r="J43" s="100">
        <f t="shared" si="0"/>
        <v>3.114064044302613E-2</v>
      </c>
      <c r="K43" s="100">
        <f t="shared" si="1"/>
        <v>5.8756610020555794E-2</v>
      </c>
      <c r="L43" s="97">
        <f t="shared" si="2"/>
        <v>7489</v>
      </c>
      <c r="M43" s="101">
        <f t="shared" si="4"/>
        <v>3.0536561099626092E-2</v>
      </c>
      <c r="N43" s="98">
        <f t="shared" si="3"/>
        <v>-70</v>
      </c>
      <c r="O43" s="98">
        <f t="shared" si="5"/>
        <v>0</v>
      </c>
    </row>
    <row r="44" spans="1:15">
      <c r="A44" s="75">
        <v>42</v>
      </c>
      <c r="B44" s="89" t="s">
        <v>133</v>
      </c>
      <c r="C44" s="76">
        <v>61806</v>
      </c>
      <c r="D44" s="76">
        <v>65914</v>
      </c>
      <c r="E44" s="76">
        <v>65120</v>
      </c>
      <c r="F44" s="76"/>
      <c r="G44" s="76"/>
      <c r="H44" s="76"/>
      <c r="I44" s="90"/>
      <c r="J44" s="100">
        <f t="shared" si="0"/>
        <v>1.50272218400547E-2</v>
      </c>
      <c r="K44" s="100">
        <f t="shared" si="1"/>
        <v>5.3619389703265054E-2</v>
      </c>
      <c r="L44" s="97">
        <f t="shared" si="2"/>
        <v>3314</v>
      </c>
      <c r="M44" s="101">
        <f t="shared" si="4"/>
        <v>1.3512907395401371E-2</v>
      </c>
      <c r="N44" s="98">
        <f t="shared" si="3"/>
        <v>-794</v>
      </c>
      <c r="O44" s="98">
        <f t="shared" si="5"/>
        <v>0</v>
      </c>
    </row>
    <row r="45" spans="1:15">
      <c r="A45" s="75">
        <v>43</v>
      </c>
      <c r="B45" s="89" t="s">
        <v>134</v>
      </c>
      <c r="C45" s="76">
        <v>20260</v>
      </c>
      <c r="D45" s="76">
        <v>22075</v>
      </c>
      <c r="E45" s="76">
        <v>21780</v>
      </c>
      <c r="F45" s="76"/>
      <c r="G45" s="76"/>
      <c r="H45" s="76"/>
      <c r="I45" s="90"/>
      <c r="J45" s="100">
        <f t="shared" si="0"/>
        <v>5.0259964938020787E-3</v>
      </c>
      <c r="K45" s="100">
        <f t="shared" si="1"/>
        <v>7.5024679170779859E-2</v>
      </c>
      <c r="L45" s="97">
        <f t="shared" si="2"/>
        <v>1520</v>
      </c>
      <c r="M45" s="101">
        <f t="shared" si="4"/>
        <v>6.1978332048913953E-3</v>
      </c>
      <c r="N45" s="98">
        <f t="shared" si="3"/>
        <v>-295</v>
      </c>
      <c r="O45" s="98">
        <f t="shared" si="5"/>
        <v>0</v>
      </c>
    </row>
    <row r="46" spans="1:15">
      <c r="A46" s="75">
        <v>44</v>
      </c>
      <c r="B46" s="89" t="s">
        <v>135</v>
      </c>
      <c r="C46" s="76">
        <v>22489</v>
      </c>
      <c r="D46" s="76">
        <v>24654</v>
      </c>
      <c r="E46" s="76">
        <v>24355</v>
      </c>
      <c r="F46" s="76"/>
      <c r="G46" s="76"/>
      <c r="H46" s="76"/>
      <c r="I46" s="90"/>
      <c r="J46" s="100">
        <f t="shared" si="0"/>
        <v>5.6202086596211951E-3</v>
      </c>
      <c r="K46" s="100">
        <f t="shared" si="1"/>
        <v>8.2973898350304595E-2</v>
      </c>
      <c r="L46" s="97">
        <f t="shared" si="2"/>
        <v>1866</v>
      </c>
      <c r="M46" s="101">
        <f t="shared" si="4"/>
        <v>7.6086557633732524E-3</v>
      </c>
      <c r="N46" s="98">
        <f t="shared" si="3"/>
        <v>-299</v>
      </c>
      <c r="O46" s="98">
        <f t="shared" si="5"/>
        <v>0</v>
      </c>
    </row>
    <row r="47" spans="1:15">
      <c r="A47" s="75">
        <v>45</v>
      </c>
      <c r="B47" s="89" t="s">
        <v>136</v>
      </c>
      <c r="C47" s="76">
        <v>67904</v>
      </c>
      <c r="D47" s="76">
        <v>71717</v>
      </c>
      <c r="E47" s="76">
        <v>71104</v>
      </c>
      <c r="F47" s="76"/>
      <c r="G47" s="76"/>
      <c r="H47" s="76"/>
      <c r="I47" s="90"/>
      <c r="J47" s="100">
        <f t="shared" si="0"/>
        <v>1.6408101684816483E-2</v>
      </c>
      <c r="K47" s="100">
        <f t="shared" si="1"/>
        <v>4.71253534401508E-2</v>
      </c>
      <c r="L47" s="97">
        <f t="shared" si="2"/>
        <v>3200</v>
      </c>
      <c r="M47" s="101">
        <f t="shared" si="4"/>
        <v>1.3048069905034517E-2</v>
      </c>
      <c r="N47" s="98">
        <f t="shared" si="3"/>
        <v>-613</v>
      </c>
      <c r="O47" s="98">
        <f t="shared" si="5"/>
        <v>0</v>
      </c>
    </row>
    <row r="48" spans="1:15">
      <c r="A48" s="75">
        <v>46</v>
      </c>
      <c r="B48" s="89" t="s">
        <v>137</v>
      </c>
      <c r="C48" s="76">
        <v>26006</v>
      </c>
      <c r="D48" s="76">
        <v>28338</v>
      </c>
      <c r="E48" s="76">
        <v>28080</v>
      </c>
      <c r="F48" s="76"/>
      <c r="G48" s="76"/>
      <c r="H48" s="76"/>
      <c r="I48" s="90"/>
      <c r="J48" s="100">
        <f t="shared" si="0"/>
        <v>6.4797971325051594E-3</v>
      </c>
      <c r="K48" s="100">
        <f t="shared" si="1"/>
        <v>7.9750826732292543E-2</v>
      </c>
      <c r="L48" s="97">
        <f t="shared" si="2"/>
        <v>2074</v>
      </c>
      <c r="M48" s="101">
        <f t="shared" si="4"/>
        <v>8.4567803072004965E-3</v>
      </c>
      <c r="N48" s="98">
        <f t="shared" si="3"/>
        <v>-258</v>
      </c>
      <c r="O48" s="98">
        <f t="shared" si="5"/>
        <v>0</v>
      </c>
    </row>
    <row r="49" spans="1:15">
      <c r="A49" s="75">
        <v>47</v>
      </c>
      <c r="B49" s="89" t="s">
        <v>138</v>
      </c>
      <c r="C49" s="76">
        <v>12712</v>
      </c>
      <c r="D49" s="76">
        <v>15247</v>
      </c>
      <c r="E49" s="76">
        <v>15126</v>
      </c>
      <c r="F49" s="76"/>
      <c r="G49" s="76"/>
      <c r="H49" s="76"/>
      <c r="I49" s="90"/>
      <c r="J49" s="100">
        <f t="shared" si="0"/>
        <v>3.4905061049242537E-3</v>
      </c>
      <c r="K49" s="100">
        <f t="shared" si="1"/>
        <v>0.18989930774071742</v>
      </c>
      <c r="L49" s="97">
        <f t="shared" si="2"/>
        <v>2414</v>
      </c>
      <c r="M49" s="101">
        <f t="shared" si="4"/>
        <v>9.8431377346104125E-3</v>
      </c>
      <c r="N49" s="98">
        <f t="shared" si="3"/>
        <v>-121</v>
      </c>
      <c r="O49" s="98">
        <f t="shared" si="5"/>
        <v>0</v>
      </c>
    </row>
    <row r="50" spans="1:15">
      <c r="A50" s="75">
        <v>48</v>
      </c>
      <c r="B50" s="89" t="s">
        <v>139</v>
      </c>
      <c r="C50" s="76">
        <v>50116</v>
      </c>
      <c r="D50" s="76">
        <v>56665</v>
      </c>
      <c r="E50" s="76">
        <v>53840</v>
      </c>
      <c r="F50" s="76"/>
      <c r="G50" s="76"/>
      <c r="H50" s="76"/>
      <c r="I50" s="90"/>
      <c r="J50" s="100">
        <f t="shared" si="0"/>
        <v>1.2424226410757756E-2</v>
      </c>
      <c r="K50" s="100">
        <f t="shared" si="1"/>
        <v>7.4307606353260433E-2</v>
      </c>
      <c r="L50" s="97">
        <f t="shared" si="2"/>
        <v>3724</v>
      </c>
      <c r="M50" s="101">
        <f t="shared" si="4"/>
        <v>1.5184691351983918E-2</v>
      </c>
      <c r="N50" s="98">
        <f t="shared" si="3"/>
        <v>-2825</v>
      </c>
      <c r="O50" s="98">
        <f t="shared" si="5"/>
        <v>0</v>
      </c>
    </row>
    <row r="51" spans="1:15">
      <c r="A51" s="75">
        <v>49</v>
      </c>
      <c r="B51" s="89" t="s">
        <v>140</v>
      </c>
      <c r="C51" s="76">
        <v>5557</v>
      </c>
      <c r="D51" s="76">
        <v>7257</v>
      </c>
      <c r="E51" s="76">
        <v>6544</v>
      </c>
      <c r="F51" s="76"/>
      <c r="G51" s="76"/>
      <c r="H51" s="76"/>
      <c r="I51" s="90"/>
      <c r="J51" s="100">
        <f t="shared" si="0"/>
        <v>1.510106568202057E-3</v>
      </c>
      <c r="K51" s="100">
        <f t="shared" si="1"/>
        <v>0.17761382040669427</v>
      </c>
      <c r="L51" s="97">
        <f t="shared" si="2"/>
        <v>987</v>
      </c>
      <c r="M51" s="101">
        <f t="shared" si="4"/>
        <v>4.0245140613340835E-3</v>
      </c>
      <c r="N51" s="98">
        <f t="shared" si="3"/>
        <v>-713</v>
      </c>
      <c r="O51" s="98">
        <f t="shared" si="5"/>
        <v>0</v>
      </c>
    </row>
    <row r="52" spans="1:15">
      <c r="A52" s="75">
        <v>50</v>
      </c>
      <c r="B52" s="89" t="s">
        <v>141</v>
      </c>
      <c r="C52" s="76">
        <v>9352</v>
      </c>
      <c r="D52" s="76">
        <v>10910</v>
      </c>
      <c r="E52" s="76">
        <v>11018</v>
      </c>
      <c r="F52" s="76"/>
      <c r="G52" s="76"/>
      <c r="H52" s="76"/>
      <c r="I52" s="90"/>
      <c r="J52" s="100">
        <f t="shared" si="0"/>
        <v>2.5425357836873878E-3</v>
      </c>
      <c r="K52" s="100">
        <f t="shared" si="1"/>
        <v>0.17814371257485029</v>
      </c>
      <c r="L52" s="97">
        <f t="shared" si="2"/>
        <v>1666</v>
      </c>
      <c r="M52" s="101">
        <f t="shared" si="4"/>
        <v>6.7931513943085952E-3</v>
      </c>
      <c r="N52" s="98">
        <f t="shared" si="3"/>
        <v>108</v>
      </c>
      <c r="O52" s="98">
        <f t="shared" si="5"/>
        <v>0</v>
      </c>
    </row>
    <row r="53" spans="1:15">
      <c r="A53" s="75">
        <v>51</v>
      </c>
      <c r="B53" s="89" t="s">
        <v>142</v>
      </c>
      <c r="C53" s="76">
        <v>8298</v>
      </c>
      <c r="D53" s="76">
        <v>9456</v>
      </c>
      <c r="E53" s="76">
        <v>9254</v>
      </c>
      <c r="F53" s="76"/>
      <c r="G53" s="76"/>
      <c r="H53" s="76"/>
      <c r="I53" s="90"/>
      <c r="J53" s="100">
        <f t="shared" si="0"/>
        <v>2.135471604850525E-3</v>
      </c>
      <c r="K53" s="100">
        <f t="shared" si="1"/>
        <v>0.11520848397204146</v>
      </c>
      <c r="L53" s="97">
        <f t="shared" si="2"/>
        <v>956</v>
      </c>
      <c r="M53" s="101">
        <f t="shared" si="4"/>
        <v>3.8981108841290618E-3</v>
      </c>
      <c r="N53" s="98">
        <f t="shared" si="3"/>
        <v>-202</v>
      </c>
      <c r="O53" s="98">
        <f t="shared" si="5"/>
        <v>0</v>
      </c>
    </row>
    <row r="54" spans="1:15">
      <c r="A54" s="75">
        <v>52</v>
      </c>
      <c r="B54" s="89" t="s">
        <v>143</v>
      </c>
      <c r="C54" s="76">
        <v>28751</v>
      </c>
      <c r="D54" s="76">
        <v>31270</v>
      </c>
      <c r="E54" s="76">
        <v>30776</v>
      </c>
      <c r="F54" s="76"/>
      <c r="G54" s="76"/>
      <c r="H54" s="76"/>
      <c r="I54" s="90"/>
      <c r="J54" s="100">
        <f t="shared" si="0"/>
        <v>7.1019315010676203E-3</v>
      </c>
      <c r="K54" s="100">
        <f t="shared" si="1"/>
        <v>7.0432332788424756E-2</v>
      </c>
      <c r="L54" s="97">
        <f t="shared" si="2"/>
        <v>2025</v>
      </c>
      <c r="M54" s="101">
        <f t="shared" si="4"/>
        <v>8.2569817367796547E-3</v>
      </c>
      <c r="N54" s="98">
        <f t="shared" si="3"/>
        <v>-494</v>
      </c>
      <c r="O54" s="98">
        <f t="shared" si="5"/>
        <v>0</v>
      </c>
    </row>
    <row r="55" spans="1:15">
      <c r="A55" s="75">
        <v>53</v>
      </c>
      <c r="B55" s="89" t="s">
        <v>144</v>
      </c>
      <c r="C55" s="76">
        <v>12567</v>
      </c>
      <c r="D55" s="76">
        <v>14450</v>
      </c>
      <c r="E55" s="76">
        <v>13277</v>
      </c>
      <c r="F55" s="76"/>
      <c r="G55" s="76"/>
      <c r="H55" s="76"/>
      <c r="I55" s="90"/>
      <c r="J55" s="100">
        <f t="shared" si="0"/>
        <v>3.0638271555652064E-3</v>
      </c>
      <c r="K55" s="100">
        <f t="shared" si="1"/>
        <v>5.6497175141242938E-2</v>
      </c>
      <c r="L55" s="97">
        <f t="shared" si="2"/>
        <v>710</v>
      </c>
      <c r="M55" s="101">
        <f t="shared" si="4"/>
        <v>2.8950405101795334E-3</v>
      </c>
      <c r="N55" s="98">
        <f t="shared" si="3"/>
        <v>-1173</v>
      </c>
      <c r="O55" s="98">
        <f t="shared" si="5"/>
        <v>0</v>
      </c>
    </row>
    <row r="56" spans="1:15">
      <c r="A56" s="75">
        <v>54</v>
      </c>
      <c r="B56" s="89" t="s">
        <v>145</v>
      </c>
      <c r="C56" s="76">
        <v>51313</v>
      </c>
      <c r="D56" s="76">
        <v>53177</v>
      </c>
      <c r="E56" s="76">
        <v>52781</v>
      </c>
      <c r="F56" s="76"/>
      <c r="G56" s="76"/>
      <c r="H56" s="76"/>
      <c r="I56" s="90"/>
      <c r="J56" s="100">
        <f t="shared" si="0"/>
        <v>1.2179849446251952E-2</v>
      </c>
      <c r="K56" s="100">
        <f t="shared" si="1"/>
        <v>2.860873462865161E-2</v>
      </c>
      <c r="L56" s="97">
        <f t="shared" si="2"/>
        <v>1468</v>
      </c>
      <c r="M56" s="101">
        <f t="shared" si="4"/>
        <v>5.9858020689345847E-3</v>
      </c>
      <c r="N56" s="98">
        <f t="shared" si="3"/>
        <v>-396</v>
      </c>
      <c r="O56" s="98">
        <f t="shared" si="5"/>
        <v>0</v>
      </c>
    </row>
    <row r="57" spans="1:15">
      <c r="A57" s="75">
        <v>55</v>
      </c>
      <c r="B57" s="89" t="s">
        <v>146</v>
      </c>
      <c r="C57" s="76">
        <v>51376</v>
      </c>
      <c r="D57" s="76">
        <v>53923</v>
      </c>
      <c r="E57" s="76">
        <v>55057</v>
      </c>
      <c r="F57" s="76"/>
      <c r="G57" s="76"/>
      <c r="H57" s="76"/>
      <c r="I57" s="90"/>
      <c r="J57" s="100">
        <f t="shared" si="0"/>
        <v>1.2705063772234208E-2</v>
      </c>
      <c r="K57" s="100">
        <f t="shared" si="1"/>
        <v>7.1648240423544063E-2</v>
      </c>
      <c r="L57" s="97">
        <f t="shared" si="2"/>
        <v>3681</v>
      </c>
      <c r="M57" s="101">
        <f t="shared" si="4"/>
        <v>1.5009357912635017E-2</v>
      </c>
      <c r="N57" s="98">
        <f t="shared" si="3"/>
        <v>1134</v>
      </c>
      <c r="O57" s="98">
        <f t="shared" si="5"/>
        <v>0</v>
      </c>
    </row>
    <row r="58" spans="1:15">
      <c r="A58" s="75">
        <v>56</v>
      </c>
      <c r="B58" s="89" t="s">
        <v>147</v>
      </c>
      <c r="C58" s="76">
        <v>4523</v>
      </c>
      <c r="D58" s="76">
        <v>6306</v>
      </c>
      <c r="E58" s="76">
        <v>6533</v>
      </c>
      <c r="F58" s="76"/>
      <c r="G58" s="76"/>
      <c r="H58" s="76"/>
      <c r="I58" s="90"/>
      <c r="J58" s="100">
        <f t="shared" si="0"/>
        <v>1.5075681861344802E-3</v>
      </c>
      <c r="K58" s="100">
        <f t="shared" si="1"/>
        <v>0.44439531284545658</v>
      </c>
      <c r="L58" s="97">
        <f t="shared" si="2"/>
        <v>2010</v>
      </c>
      <c r="M58" s="101">
        <f t="shared" si="4"/>
        <v>8.1958189090998047E-3</v>
      </c>
      <c r="N58" s="98">
        <f t="shared" si="3"/>
        <v>227</v>
      </c>
      <c r="O58" s="98">
        <f t="shared" si="5"/>
        <v>0</v>
      </c>
    </row>
    <row r="59" spans="1:15">
      <c r="A59" s="75">
        <v>57</v>
      </c>
      <c r="B59" s="89" t="s">
        <v>148</v>
      </c>
      <c r="C59" s="76">
        <v>7750</v>
      </c>
      <c r="D59" s="76">
        <v>8663</v>
      </c>
      <c r="E59" s="76">
        <v>8616</v>
      </c>
      <c r="F59" s="76"/>
      <c r="G59" s="76"/>
      <c r="H59" s="76"/>
      <c r="I59" s="90"/>
      <c r="J59" s="100">
        <f t="shared" si="0"/>
        <v>1.9882454449310703E-3</v>
      </c>
      <c r="K59" s="100">
        <f t="shared" si="1"/>
        <v>0.11174193548387097</v>
      </c>
      <c r="L59" s="97">
        <f t="shared" si="2"/>
        <v>866</v>
      </c>
      <c r="M59" s="101">
        <f t="shared" si="4"/>
        <v>3.531133918049966E-3</v>
      </c>
      <c r="N59" s="98">
        <f t="shared" si="3"/>
        <v>-47</v>
      </c>
      <c r="O59" s="98">
        <f t="shared" si="5"/>
        <v>0</v>
      </c>
    </row>
    <row r="60" spans="1:15">
      <c r="A60" s="75">
        <v>58</v>
      </c>
      <c r="B60" s="89" t="s">
        <v>149</v>
      </c>
      <c r="C60" s="76">
        <v>16141</v>
      </c>
      <c r="D60" s="76">
        <v>19006</v>
      </c>
      <c r="E60" s="76">
        <v>18168</v>
      </c>
      <c r="F60" s="76"/>
      <c r="G60" s="76"/>
      <c r="H60" s="76"/>
      <c r="I60" s="90"/>
      <c r="J60" s="100">
        <f t="shared" si="0"/>
        <v>4.1924841276123129E-3</v>
      </c>
      <c r="K60" s="100">
        <f t="shared" si="1"/>
        <v>0.12558081903227805</v>
      </c>
      <c r="L60" s="97">
        <f t="shared" si="2"/>
        <v>2027</v>
      </c>
      <c r="M60" s="101">
        <f t="shared" si="4"/>
        <v>8.2651367804703006E-3</v>
      </c>
      <c r="N60" s="98">
        <f t="shared" si="3"/>
        <v>-838</v>
      </c>
      <c r="O60" s="98">
        <f t="shared" si="5"/>
        <v>0</v>
      </c>
    </row>
    <row r="61" spans="1:15">
      <c r="A61" s="75">
        <v>59</v>
      </c>
      <c r="B61" s="89" t="s">
        <v>150</v>
      </c>
      <c r="C61" s="76">
        <v>82855</v>
      </c>
      <c r="D61" s="76">
        <v>86255</v>
      </c>
      <c r="E61" s="76">
        <v>84670</v>
      </c>
      <c r="F61" s="76"/>
      <c r="G61" s="76"/>
      <c r="H61" s="76"/>
      <c r="I61" s="90"/>
      <c r="J61" s="100">
        <f t="shared" si="0"/>
        <v>1.9538619060157116E-2</v>
      </c>
      <c r="K61" s="100">
        <f t="shared" si="1"/>
        <v>2.1905738941524349E-2</v>
      </c>
      <c r="L61" s="97">
        <f t="shared" si="2"/>
        <v>1815</v>
      </c>
      <c r="M61" s="101">
        <f t="shared" si="4"/>
        <v>7.4007021492617647E-3</v>
      </c>
      <c r="N61" s="98">
        <f t="shared" si="3"/>
        <v>-1585</v>
      </c>
      <c r="O61" s="98">
        <f t="shared" si="5"/>
        <v>0</v>
      </c>
    </row>
    <row r="62" spans="1:15">
      <c r="A62" s="75">
        <v>60</v>
      </c>
      <c r="B62" s="89" t="s">
        <v>151</v>
      </c>
      <c r="C62" s="76">
        <v>15855</v>
      </c>
      <c r="D62" s="76">
        <v>17792</v>
      </c>
      <c r="E62" s="76">
        <v>17942</v>
      </c>
      <c r="F62" s="76"/>
      <c r="G62" s="76"/>
      <c r="H62" s="76"/>
      <c r="I62" s="90"/>
      <c r="J62" s="100">
        <f t="shared" si="0"/>
        <v>4.1403319142239159E-3</v>
      </c>
      <c r="K62" s="100">
        <f t="shared" si="1"/>
        <v>0.1316304005045727</v>
      </c>
      <c r="L62" s="97">
        <f t="shared" si="2"/>
        <v>2087</v>
      </c>
      <c r="M62" s="101">
        <f t="shared" si="4"/>
        <v>8.5097880911896989E-3</v>
      </c>
      <c r="N62" s="98">
        <f t="shared" si="3"/>
        <v>150</v>
      </c>
      <c r="O62" s="98">
        <f t="shared" si="5"/>
        <v>0</v>
      </c>
    </row>
    <row r="63" spans="1:15">
      <c r="A63" s="75">
        <v>61</v>
      </c>
      <c r="B63" s="89" t="s">
        <v>152</v>
      </c>
      <c r="C63" s="76">
        <v>36087</v>
      </c>
      <c r="D63" s="76">
        <v>37150</v>
      </c>
      <c r="E63" s="76">
        <v>36685</v>
      </c>
      <c r="F63" s="76"/>
      <c r="G63" s="76"/>
      <c r="H63" s="76"/>
      <c r="I63" s="90"/>
      <c r="J63" s="100">
        <f t="shared" si="0"/>
        <v>8.4655041953686522E-3</v>
      </c>
      <c r="K63" s="100">
        <f t="shared" si="1"/>
        <v>1.6571064372211598E-2</v>
      </c>
      <c r="L63" s="97">
        <f t="shared" si="2"/>
        <v>598</v>
      </c>
      <c r="M63" s="101">
        <f t="shared" si="4"/>
        <v>2.4383580635033253E-3</v>
      </c>
      <c r="N63" s="98">
        <f t="shared" si="3"/>
        <v>-465</v>
      </c>
      <c r="O63" s="98">
        <f t="shared" si="5"/>
        <v>0</v>
      </c>
    </row>
    <row r="64" spans="1:15">
      <c r="A64" s="75">
        <v>62</v>
      </c>
      <c r="B64" s="89" t="s">
        <v>153</v>
      </c>
      <c r="C64" s="76">
        <v>2393</v>
      </c>
      <c r="D64" s="76">
        <v>3520</v>
      </c>
      <c r="E64" s="76">
        <v>3130</v>
      </c>
      <c r="F64" s="76"/>
      <c r="G64" s="76"/>
      <c r="H64" s="76"/>
      <c r="I64" s="90"/>
      <c r="J64" s="100">
        <f t="shared" si="0"/>
        <v>7.2228507922867335E-4</v>
      </c>
      <c r="K64" s="100">
        <f t="shared" si="1"/>
        <v>0.30798161303802757</v>
      </c>
      <c r="L64" s="97">
        <f t="shared" si="2"/>
        <v>737</v>
      </c>
      <c r="M64" s="101">
        <f t="shared" si="4"/>
        <v>3.005133600003262E-3</v>
      </c>
      <c r="N64" s="98">
        <f t="shared" si="3"/>
        <v>-390</v>
      </c>
      <c r="O64" s="98">
        <f t="shared" si="5"/>
        <v>0</v>
      </c>
    </row>
    <row r="65" spans="1:15">
      <c r="A65" s="75">
        <v>63</v>
      </c>
      <c r="B65" s="89" t="s">
        <v>154</v>
      </c>
      <c r="C65" s="76">
        <v>25860</v>
      </c>
      <c r="D65" s="76">
        <v>32725</v>
      </c>
      <c r="E65" s="76">
        <v>33136</v>
      </c>
      <c r="F65" s="76"/>
      <c r="G65" s="76"/>
      <c r="H65" s="76"/>
      <c r="I65" s="90"/>
      <c r="J65" s="100">
        <f t="shared" si="0"/>
        <v>7.6465298355659177E-3</v>
      </c>
      <c r="K65" s="100">
        <f t="shared" si="1"/>
        <v>0.2813611755607115</v>
      </c>
      <c r="L65" s="97">
        <f t="shared" si="2"/>
        <v>7276</v>
      </c>
      <c r="M65" s="101">
        <f t="shared" si="4"/>
        <v>2.9668048946572233E-2</v>
      </c>
      <c r="N65" s="98">
        <f t="shared" si="3"/>
        <v>411</v>
      </c>
      <c r="O65" s="98">
        <f t="shared" si="5"/>
        <v>0</v>
      </c>
    </row>
    <row r="66" spans="1:15">
      <c r="A66" s="75">
        <v>64</v>
      </c>
      <c r="B66" s="89" t="s">
        <v>155</v>
      </c>
      <c r="C66" s="76">
        <v>19204</v>
      </c>
      <c r="D66" s="76">
        <v>19961</v>
      </c>
      <c r="E66" s="76">
        <v>19719</v>
      </c>
      <c r="F66" s="76"/>
      <c r="G66" s="76"/>
      <c r="H66" s="76"/>
      <c r="I66" s="90"/>
      <c r="J66" s="100">
        <f t="shared" si="0"/>
        <v>4.5503959991406422E-3</v>
      </c>
      <c r="K66" s="100">
        <f t="shared" si="1"/>
        <v>2.6817329722974379E-2</v>
      </c>
      <c r="L66" s="97">
        <f t="shared" si="2"/>
        <v>515</v>
      </c>
      <c r="M66" s="101">
        <f t="shared" si="4"/>
        <v>2.0999237503414926E-3</v>
      </c>
      <c r="N66" s="98">
        <f t="shared" si="3"/>
        <v>-242</v>
      </c>
      <c r="O66" s="98">
        <f t="shared" si="5"/>
        <v>0</v>
      </c>
    </row>
    <row r="67" spans="1:15">
      <c r="A67" s="75">
        <v>65</v>
      </c>
      <c r="B67" s="89" t="s">
        <v>156</v>
      </c>
      <c r="C67" s="76">
        <v>15389</v>
      </c>
      <c r="D67" s="76">
        <v>19903</v>
      </c>
      <c r="E67" s="76">
        <v>19451</v>
      </c>
      <c r="F67" s="76"/>
      <c r="G67" s="76"/>
      <c r="H67" s="76"/>
      <c r="I67" s="90"/>
      <c r="J67" s="100">
        <f t="shared" ref="J67:J84" si="6">E67/$E$84</f>
        <v>4.4885517814942256E-3</v>
      </c>
      <c r="K67" s="100">
        <f t="shared" ref="K67:K84" si="7">(E67-C67)/C67</f>
        <v>0.26395477288972641</v>
      </c>
      <c r="L67" s="97">
        <f t="shared" ref="L67:L84" si="8">E67-C67</f>
        <v>4062</v>
      </c>
      <c r="M67" s="101">
        <f t="shared" si="4"/>
        <v>1.6562893735703188E-2</v>
      </c>
      <c r="N67" s="98">
        <f t="shared" ref="N67:N84" si="9">E67-D67</f>
        <v>-452</v>
      </c>
      <c r="O67" s="98">
        <f t="shared" si="5"/>
        <v>0</v>
      </c>
    </row>
    <row r="68" spans="1:15">
      <c r="A68" s="75">
        <v>66</v>
      </c>
      <c r="B68" s="89" t="s">
        <v>157</v>
      </c>
      <c r="C68" s="76">
        <v>8858</v>
      </c>
      <c r="D68" s="76">
        <v>10571</v>
      </c>
      <c r="E68" s="76">
        <v>9948</v>
      </c>
      <c r="F68" s="76"/>
      <c r="G68" s="76"/>
      <c r="H68" s="76"/>
      <c r="I68" s="90"/>
      <c r="J68" s="100">
        <f t="shared" si="6"/>
        <v>2.2956204371140073E-3</v>
      </c>
      <c r="K68" s="100">
        <f t="shared" si="7"/>
        <v>0.12305260781214721</v>
      </c>
      <c r="L68" s="97">
        <f t="shared" si="8"/>
        <v>1090</v>
      </c>
      <c r="M68" s="101">
        <f t="shared" ref="M68:M84" si="10">L68/$L$84</f>
        <v>4.4444988114023818E-3</v>
      </c>
      <c r="N68" s="98">
        <f t="shared" si="9"/>
        <v>-623</v>
      </c>
      <c r="O68" s="98">
        <f t="shared" ref="O68:O83" si="11">H68-G68</f>
        <v>0</v>
      </c>
    </row>
    <row r="69" spans="1:15">
      <c r="A69" s="75">
        <v>67</v>
      </c>
      <c r="B69" s="89" t="s">
        <v>158</v>
      </c>
      <c r="C69" s="76">
        <v>20819</v>
      </c>
      <c r="D69" s="76">
        <v>22792</v>
      </c>
      <c r="E69" s="76">
        <v>23006</v>
      </c>
      <c r="F69" s="76"/>
      <c r="G69" s="76"/>
      <c r="H69" s="76"/>
      <c r="I69" s="90"/>
      <c r="J69" s="100">
        <f t="shared" si="6"/>
        <v>5.3089107133338208E-3</v>
      </c>
      <c r="K69" s="100">
        <f t="shared" si="7"/>
        <v>0.10504827321196984</v>
      </c>
      <c r="L69" s="97">
        <f t="shared" si="8"/>
        <v>2187</v>
      </c>
      <c r="M69" s="101">
        <f t="shared" si="10"/>
        <v>8.9175402757220266E-3</v>
      </c>
      <c r="N69" s="98">
        <f t="shared" si="9"/>
        <v>214</v>
      </c>
      <c r="O69" s="98">
        <f t="shared" si="11"/>
        <v>0</v>
      </c>
    </row>
    <row r="70" spans="1:15">
      <c r="A70" s="75">
        <v>68</v>
      </c>
      <c r="B70" s="89" t="s">
        <v>159</v>
      </c>
      <c r="C70" s="76">
        <v>10258</v>
      </c>
      <c r="D70" s="76">
        <v>11610</v>
      </c>
      <c r="E70" s="76">
        <v>11886</v>
      </c>
      <c r="F70" s="76"/>
      <c r="G70" s="76"/>
      <c r="H70" s="76"/>
      <c r="I70" s="90"/>
      <c r="J70" s="100">
        <f t="shared" si="6"/>
        <v>2.742837205019812E-3</v>
      </c>
      <c r="K70" s="100">
        <f t="shared" si="7"/>
        <v>0.15870540066289726</v>
      </c>
      <c r="L70" s="97">
        <f t="shared" si="8"/>
        <v>1628</v>
      </c>
      <c r="M70" s="101">
        <f t="shared" si="10"/>
        <v>6.63820556418631E-3</v>
      </c>
      <c r="N70" s="98">
        <f t="shared" si="9"/>
        <v>276</v>
      </c>
      <c r="O70" s="98">
        <f t="shared" si="11"/>
        <v>0</v>
      </c>
    </row>
    <row r="71" spans="1:15">
      <c r="A71" s="75">
        <v>69</v>
      </c>
      <c r="B71" s="89" t="s">
        <v>160</v>
      </c>
      <c r="C71" s="76">
        <v>2277</v>
      </c>
      <c r="D71" s="76">
        <v>2332</v>
      </c>
      <c r="E71" s="76">
        <v>2281</v>
      </c>
      <c r="F71" s="76"/>
      <c r="G71" s="76"/>
      <c r="H71" s="76"/>
      <c r="I71" s="90"/>
      <c r="J71" s="100">
        <f t="shared" si="6"/>
        <v>5.2636813601297252E-4</v>
      </c>
      <c r="K71" s="100">
        <f t="shared" si="7"/>
        <v>1.756697408871322E-3</v>
      </c>
      <c r="L71" s="97">
        <f t="shared" si="8"/>
        <v>4</v>
      </c>
      <c r="M71" s="101">
        <f t="shared" si="10"/>
        <v>1.6310087381293144E-5</v>
      </c>
      <c r="N71" s="98">
        <f t="shared" si="9"/>
        <v>-51</v>
      </c>
      <c r="O71" s="98">
        <f t="shared" si="11"/>
        <v>0</v>
      </c>
    </row>
    <row r="72" spans="1:15">
      <c r="A72" s="75">
        <v>70</v>
      </c>
      <c r="B72" s="89" t="s">
        <v>161</v>
      </c>
      <c r="C72" s="76">
        <v>13571</v>
      </c>
      <c r="D72" s="76">
        <v>13273</v>
      </c>
      <c r="E72" s="76">
        <v>12902</v>
      </c>
      <c r="F72" s="76"/>
      <c r="G72" s="76"/>
      <c r="H72" s="76"/>
      <c r="I72" s="90"/>
      <c r="J72" s="100">
        <f t="shared" si="6"/>
        <v>2.9772914032614515E-3</v>
      </c>
      <c r="K72" s="100">
        <f t="shared" si="7"/>
        <v>-4.9296293567165278E-2</v>
      </c>
      <c r="L72" s="97">
        <f t="shared" si="8"/>
        <v>-669</v>
      </c>
      <c r="M72" s="101">
        <f t="shared" si="10"/>
        <v>-2.7278621145212785E-3</v>
      </c>
      <c r="N72" s="98">
        <f t="shared" si="9"/>
        <v>-371</v>
      </c>
      <c r="O72" s="98">
        <f t="shared" si="11"/>
        <v>0</v>
      </c>
    </row>
    <row r="73" spans="1:15">
      <c r="A73" s="75">
        <v>71</v>
      </c>
      <c r="B73" s="89" t="s">
        <v>162</v>
      </c>
      <c r="C73" s="76">
        <v>8051</v>
      </c>
      <c r="D73" s="76">
        <v>8693</v>
      </c>
      <c r="E73" s="76">
        <v>8362</v>
      </c>
      <c r="F73" s="76"/>
      <c r="G73" s="76"/>
      <c r="H73" s="76"/>
      <c r="I73" s="90"/>
      <c r="J73" s="100">
        <f t="shared" si="6"/>
        <v>1.9296318953706602E-3</v>
      </c>
      <c r="K73" s="100">
        <f t="shared" si="7"/>
        <v>3.8628741771208543E-2</v>
      </c>
      <c r="L73" s="97">
        <f t="shared" si="8"/>
        <v>311</v>
      </c>
      <c r="M73" s="101">
        <f t="shared" si="10"/>
        <v>1.2681092938955421E-3</v>
      </c>
      <c r="N73" s="98">
        <f t="shared" si="9"/>
        <v>-331</v>
      </c>
      <c r="O73" s="98">
        <f t="shared" si="11"/>
        <v>0</v>
      </c>
    </row>
    <row r="74" spans="1:15">
      <c r="A74" s="75">
        <v>72</v>
      </c>
      <c r="B74" s="89" t="s">
        <v>163</v>
      </c>
      <c r="C74" s="76">
        <v>12004</v>
      </c>
      <c r="D74" s="76">
        <v>14575</v>
      </c>
      <c r="E74" s="76">
        <v>15071</v>
      </c>
      <c r="F74" s="76"/>
      <c r="G74" s="76"/>
      <c r="H74" s="76"/>
      <c r="I74" s="90"/>
      <c r="J74" s="100">
        <f t="shared" si="6"/>
        <v>3.4778141945863697E-3</v>
      </c>
      <c r="K74" s="100">
        <f t="shared" si="7"/>
        <v>0.25549816727757413</v>
      </c>
      <c r="L74" s="97">
        <f t="shared" si="8"/>
        <v>3067</v>
      </c>
      <c r="M74" s="101">
        <f t="shared" si="10"/>
        <v>1.2505759499606519E-2</v>
      </c>
      <c r="N74" s="98">
        <f t="shared" si="9"/>
        <v>496</v>
      </c>
      <c r="O74" s="98">
        <f t="shared" si="11"/>
        <v>0</v>
      </c>
    </row>
    <row r="75" spans="1:15">
      <c r="A75" s="75">
        <v>73</v>
      </c>
      <c r="B75" s="89" t="s">
        <v>164</v>
      </c>
      <c r="C75" s="76">
        <v>7048</v>
      </c>
      <c r="D75" s="76">
        <v>8610</v>
      </c>
      <c r="E75" s="76">
        <v>8434</v>
      </c>
      <c r="F75" s="76"/>
      <c r="G75" s="76"/>
      <c r="H75" s="76"/>
      <c r="I75" s="90"/>
      <c r="J75" s="100">
        <f t="shared" si="6"/>
        <v>1.9462467598129812E-3</v>
      </c>
      <c r="K75" s="100">
        <f t="shared" si="7"/>
        <v>0.19665153234960273</v>
      </c>
      <c r="L75" s="97">
        <f t="shared" si="8"/>
        <v>1386</v>
      </c>
      <c r="M75" s="101">
        <f t="shared" si="10"/>
        <v>5.651445277618075E-3</v>
      </c>
      <c r="N75" s="98">
        <f t="shared" si="9"/>
        <v>-176</v>
      </c>
      <c r="O75" s="98">
        <f t="shared" si="11"/>
        <v>0</v>
      </c>
    </row>
    <row r="76" spans="1:15">
      <c r="A76" s="75">
        <v>74</v>
      </c>
      <c r="B76" s="89" t="s">
        <v>165</v>
      </c>
      <c r="C76" s="76">
        <v>8544</v>
      </c>
      <c r="D76" s="76">
        <v>8984</v>
      </c>
      <c r="E76" s="76">
        <v>8871</v>
      </c>
      <c r="F76" s="76"/>
      <c r="G76" s="76"/>
      <c r="H76" s="76"/>
      <c r="I76" s="90"/>
      <c r="J76" s="100">
        <f t="shared" si="6"/>
        <v>2.0470897564976234E-3</v>
      </c>
      <c r="K76" s="100">
        <f t="shared" si="7"/>
        <v>3.8272471910112363E-2</v>
      </c>
      <c r="L76" s="97">
        <f t="shared" si="8"/>
        <v>327</v>
      </c>
      <c r="M76" s="101">
        <f t="shared" si="10"/>
        <v>1.3333496434207147E-3</v>
      </c>
      <c r="N76" s="98">
        <f t="shared" si="9"/>
        <v>-113</v>
      </c>
      <c r="O76" s="98">
        <f t="shared" si="11"/>
        <v>0</v>
      </c>
    </row>
    <row r="77" spans="1:15">
      <c r="A77" s="75">
        <v>75</v>
      </c>
      <c r="B77" s="89" t="s">
        <v>166</v>
      </c>
      <c r="C77" s="76">
        <v>2499</v>
      </c>
      <c r="D77" s="76">
        <v>3114</v>
      </c>
      <c r="E77" s="76">
        <v>2856</v>
      </c>
      <c r="F77" s="76"/>
      <c r="G77" s="76"/>
      <c r="H77" s="76"/>
      <c r="I77" s="90"/>
      <c r="J77" s="100">
        <f t="shared" si="6"/>
        <v>6.5905628954539654E-4</v>
      </c>
      <c r="K77" s="100">
        <f t="shared" si="7"/>
        <v>0.14285714285714285</v>
      </c>
      <c r="L77" s="97">
        <f t="shared" si="8"/>
        <v>357</v>
      </c>
      <c r="M77" s="101">
        <f t="shared" si="10"/>
        <v>1.4556752987804132E-3</v>
      </c>
      <c r="N77" s="98">
        <f t="shared" si="9"/>
        <v>-258</v>
      </c>
      <c r="O77" s="98">
        <f t="shared" si="11"/>
        <v>0</v>
      </c>
    </row>
    <row r="78" spans="1:15">
      <c r="A78" s="75">
        <v>76</v>
      </c>
      <c r="B78" s="89" t="s">
        <v>167</v>
      </c>
      <c r="C78" s="76">
        <v>4364</v>
      </c>
      <c r="D78" s="76">
        <v>4579</v>
      </c>
      <c r="E78" s="76">
        <v>4801</v>
      </c>
      <c r="F78" s="76"/>
      <c r="G78" s="76"/>
      <c r="H78" s="76"/>
      <c r="I78" s="90"/>
      <c r="J78" s="100">
        <f t="shared" si="6"/>
        <v>1.1078883914942047E-3</v>
      </c>
      <c r="K78" s="100">
        <f t="shared" si="7"/>
        <v>0.10013748854262144</v>
      </c>
      <c r="L78" s="97">
        <f t="shared" si="8"/>
        <v>437</v>
      </c>
      <c r="M78" s="101">
        <f t="shared" si="10"/>
        <v>1.781877046406276E-3</v>
      </c>
      <c r="N78" s="98">
        <f t="shared" si="9"/>
        <v>222</v>
      </c>
      <c r="O78" s="98">
        <f t="shared" si="11"/>
        <v>0</v>
      </c>
    </row>
    <row r="79" spans="1:15">
      <c r="A79" s="75">
        <v>77</v>
      </c>
      <c r="B79" s="89" t="s">
        <v>168</v>
      </c>
      <c r="C79" s="76">
        <v>13635</v>
      </c>
      <c r="D79" s="76">
        <v>14527</v>
      </c>
      <c r="E79" s="76">
        <v>14477</v>
      </c>
      <c r="F79" s="76"/>
      <c r="G79" s="76"/>
      <c r="H79" s="76"/>
      <c r="I79" s="90"/>
      <c r="J79" s="100">
        <f t="shared" si="6"/>
        <v>3.3407415629372219E-3</v>
      </c>
      <c r="K79" s="100">
        <f t="shared" si="7"/>
        <v>6.1752841950861753E-2</v>
      </c>
      <c r="L79" s="97">
        <f t="shared" si="8"/>
        <v>842</v>
      </c>
      <c r="M79" s="101">
        <f t="shared" si="10"/>
        <v>3.433273393762207E-3</v>
      </c>
      <c r="N79" s="98">
        <f t="shared" si="9"/>
        <v>-50</v>
      </c>
      <c r="O79" s="98">
        <f t="shared" si="11"/>
        <v>0</v>
      </c>
    </row>
    <row r="80" spans="1:15">
      <c r="A80" s="75">
        <v>78</v>
      </c>
      <c r="B80" s="89" t="s">
        <v>169</v>
      </c>
      <c r="C80" s="76">
        <v>9882</v>
      </c>
      <c r="D80" s="76">
        <v>10469</v>
      </c>
      <c r="E80" s="76">
        <v>10315</v>
      </c>
      <c r="F80" s="76"/>
      <c r="G80" s="76"/>
      <c r="H80" s="76"/>
      <c r="I80" s="90"/>
      <c r="J80" s="100">
        <f t="shared" si="6"/>
        <v>2.3803100933686154E-3</v>
      </c>
      <c r="K80" s="100">
        <f t="shared" si="7"/>
        <v>4.3817041084800647E-2</v>
      </c>
      <c r="L80" s="97">
        <f t="shared" si="8"/>
        <v>433</v>
      </c>
      <c r="M80" s="101">
        <f t="shared" si="10"/>
        <v>1.765566959024983E-3</v>
      </c>
      <c r="N80" s="98">
        <f t="shared" si="9"/>
        <v>-154</v>
      </c>
      <c r="O80" s="98">
        <f t="shared" si="11"/>
        <v>0</v>
      </c>
    </row>
    <row r="81" spans="1:15">
      <c r="A81" s="75">
        <v>79</v>
      </c>
      <c r="B81" s="89" t="s">
        <v>170</v>
      </c>
      <c r="C81" s="76">
        <v>4498</v>
      </c>
      <c r="D81" s="76">
        <v>6437</v>
      </c>
      <c r="E81" s="76">
        <v>4821</v>
      </c>
      <c r="F81" s="76"/>
      <c r="G81" s="76"/>
      <c r="H81" s="76"/>
      <c r="I81" s="90"/>
      <c r="J81" s="100">
        <f t="shared" si="6"/>
        <v>1.1125036316170717E-3</v>
      </c>
      <c r="K81" s="100">
        <f t="shared" si="7"/>
        <v>7.1809693196976429E-2</v>
      </c>
      <c r="L81" s="97">
        <f t="shared" si="8"/>
        <v>323</v>
      </c>
      <c r="M81" s="101">
        <f t="shared" si="10"/>
        <v>1.3170395560394214E-3</v>
      </c>
      <c r="N81" s="98">
        <f t="shared" si="9"/>
        <v>-1616</v>
      </c>
      <c r="O81" s="98">
        <f t="shared" si="11"/>
        <v>0</v>
      </c>
    </row>
    <row r="82" spans="1:15">
      <c r="A82" s="75">
        <v>80</v>
      </c>
      <c r="B82" s="89" t="s">
        <v>171</v>
      </c>
      <c r="C82" s="76">
        <v>12108</v>
      </c>
      <c r="D82" s="76">
        <v>13125</v>
      </c>
      <c r="E82" s="76">
        <v>13451</v>
      </c>
      <c r="F82" s="76"/>
      <c r="G82" s="76"/>
      <c r="H82" s="76"/>
      <c r="I82" s="90"/>
      <c r="J82" s="100">
        <f t="shared" si="6"/>
        <v>3.1039797446341488E-3</v>
      </c>
      <c r="K82" s="100">
        <f t="shared" si="7"/>
        <v>0.1109184010571523</v>
      </c>
      <c r="L82" s="97">
        <f t="shared" si="8"/>
        <v>1343</v>
      </c>
      <c r="M82" s="101">
        <f t="shared" si="10"/>
        <v>5.4761118382691733E-3</v>
      </c>
      <c r="N82" s="98">
        <f t="shared" si="9"/>
        <v>326</v>
      </c>
      <c r="O82" s="98">
        <f t="shared" si="11"/>
        <v>0</v>
      </c>
    </row>
    <row r="83" spans="1:15">
      <c r="A83" s="75">
        <v>81</v>
      </c>
      <c r="B83" s="89" t="s">
        <v>172</v>
      </c>
      <c r="C83" s="76">
        <v>23029</v>
      </c>
      <c r="D83" s="76">
        <v>24453</v>
      </c>
      <c r="E83" s="76">
        <v>24401</v>
      </c>
      <c r="F83" s="76"/>
      <c r="G83" s="76"/>
      <c r="H83" s="76"/>
      <c r="I83" s="90"/>
      <c r="J83" s="100">
        <f t="shared" si="6"/>
        <v>5.6308237119037886E-3</v>
      </c>
      <c r="K83" s="100">
        <f t="shared" si="7"/>
        <v>5.9577055017586519E-2</v>
      </c>
      <c r="L83" s="97">
        <f t="shared" si="8"/>
        <v>1372</v>
      </c>
      <c r="M83" s="101">
        <f t="shared" si="10"/>
        <v>5.5943599717835487E-3</v>
      </c>
      <c r="N83" s="98">
        <f t="shared" si="9"/>
        <v>-52</v>
      </c>
      <c r="O83" s="98">
        <f t="shared" si="11"/>
        <v>0</v>
      </c>
    </row>
    <row r="84" spans="1:15" s="109" customFormat="1">
      <c r="A84" s="190" t="s">
        <v>173</v>
      </c>
      <c r="B84" s="190"/>
      <c r="C84" s="77">
        <v>4088222</v>
      </c>
      <c r="D84" s="77">
        <v>4351514</v>
      </c>
      <c r="E84" s="77">
        <v>4333469</v>
      </c>
      <c r="F84" s="64"/>
      <c r="G84" s="64"/>
      <c r="H84" s="64"/>
      <c r="I84" s="112"/>
      <c r="J84" s="69">
        <f t="shared" si="6"/>
        <v>1</v>
      </c>
      <c r="K84" s="69">
        <f t="shared" si="7"/>
        <v>5.9988669891214326E-2</v>
      </c>
      <c r="L84" s="64">
        <f t="shared" si="8"/>
        <v>245247</v>
      </c>
      <c r="M84" s="70">
        <f t="shared" si="10"/>
        <v>1</v>
      </c>
      <c r="N84" s="64">
        <f t="shared" si="9"/>
        <v>-18045</v>
      </c>
      <c r="O84" s="98">
        <f>H84-G84</f>
        <v>0</v>
      </c>
    </row>
    <row r="85" spans="1:15">
      <c r="F85" s="126"/>
      <c r="G85" s="126"/>
      <c r="H85" s="126"/>
      <c r="I85" s="73"/>
      <c r="M85" s="12"/>
    </row>
    <row r="86" spans="1:15">
      <c r="F86" s="140"/>
      <c r="G86" s="140"/>
      <c r="I86" s="19"/>
      <c r="M86" s="12"/>
    </row>
    <row r="87" spans="1:15">
      <c r="F87" s="140"/>
      <c r="G87" s="140"/>
      <c r="M87" s="12"/>
    </row>
    <row r="88" spans="1:15">
      <c r="M88" s="12"/>
    </row>
    <row r="89" spans="1:15">
      <c r="M89" s="12"/>
    </row>
    <row r="90" spans="1:15">
      <c r="M90" s="1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B2" sqref="B2:D2"/>
    </sheetView>
  </sheetViews>
  <sheetFormatPr defaultColWidth="8.85546875" defaultRowHeight="15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2.42578125" style="5" customWidth="1"/>
    <col min="9" max="9" width="26.42578125" style="5" customWidth="1"/>
    <col min="10" max="10" width="27.42578125" style="5" customWidth="1"/>
    <col min="11" max="11" width="13.28515625" style="5" customWidth="1"/>
    <col min="12" max="12" width="14.140625" style="5" customWidth="1"/>
    <col min="13" max="16384" width="8.85546875" style="5"/>
  </cols>
  <sheetData>
    <row r="1" spans="1:12" ht="15.75" thickBot="1">
      <c r="B1" s="187" t="s">
        <v>281</v>
      </c>
      <c r="C1" s="187"/>
      <c r="D1" s="188"/>
      <c r="E1" s="189" t="s">
        <v>280</v>
      </c>
      <c r="F1" s="187"/>
      <c r="G1" s="188"/>
    </row>
    <row r="2" spans="1:12" ht="45">
      <c r="A2" s="46" t="s">
        <v>174</v>
      </c>
      <c r="B2" s="93">
        <v>43070</v>
      </c>
      <c r="C2" s="93">
        <v>43405</v>
      </c>
      <c r="D2" s="93">
        <v>43435</v>
      </c>
      <c r="E2" s="93">
        <v>43070</v>
      </c>
      <c r="F2" s="93">
        <v>43405</v>
      </c>
      <c r="G2" s="93">
        <v>43435</v>
      </c>
      <c r="H2" s="1" t="s">
        <v>303</v>
      </c>
      <c r="I2" s="2" t="s">
        <v>305</v>
      </c>
      <c r="J2" s="2" t="s">
        <v>306</v>
      </c>
      <c r="K2" s="1" t="s">
        <v>262</v>
      </c>
      <c r="L2" s="92" t="s">
        <v>283</v>
      </c>
    </row>
    <row r="3" spans="1:12">
      <c r="A3" s="44" t="s">
        <v>175</v>
      </c>
      <c r="B3" s="88">
        <v>2249</v>
      </c>
      <c r="C3" s="53">
        <v>4038</v>
      </c>
      <c r="D3" s="25">
        <v>4479</v>
      </c>
      <c r="E3" s="25">
        <v>2187.8482553418698</v>
      </c>
      <c r="F3" s="25">
        <v>4053.1946780988301</v>
      </c>
      <c r="G3" s="25">
        <v>4261.7181746753004</v>
      </c>
      <c r="H3" s="39">
        <f>D3/$D$84</f>
        <v>2.1143016290365978E-2</v>
      </c>
      <c r="I3" s="39">
        <f t="shared" ref="I3:I66" si="0">(D3-B3)/B3</f>
        <v>0.99155180080035576</v>
      </c>
      <c r="J3" s="53">
        <f t="shared" ref="J3:J66" si="1">D3-B3</f>
        <v>2230</v>
      </c>
      <c r="K3" s="53">
        <f>D3-C3</f>
        <v>441</v>
      </c>
      <c r="L3" s="97">
        <f>G3-F3</f>
        <v>208.52349657647028</v>
      </c>
    </row>
    <row r="4" spans="1:12">
      <c r="A4" s="44" t="s">
        <v>176</v>
      </c>
      <c r="B4" s="88">
        <v>538</v>
      </c>
      <c r="C4" s="53">
        <v>644</v>
      </c>
      <c r="D4" s="25">
        <v>1149</v>
      </c>
      <c r="E4" s="25">
        <v>384.79467799453198</v>
      </c>
      <c r="F4" s="25">
        <v>651.590108359071</v>
      </c>
      <c r="G4" s="25">
        <v>765.77515123696696</v>
      </c>
      <c r="H4" s="39">
        <f t="shared" ref="H4:H67" si="2">D4/$D$84</f>
        <v>5.4238280235835027E-3</v>
      </c>
      <c r="I4" s="39">
        <f t="shared" si="0"/>
        <v>1.1356877323420074</v>
      </c>
      <c r="J4" s="53">
        <f t="shared" si="1"/>
        <v>611</v>
      </c>
      <c r="K4" s="53">
        <f t="shared" ref="K4:K67" si="3">D4-C4</f>
        <v>505</v>
      </c>
      <c r="L4" s="97">
        <f t="shared" ref="L4:L67" si="4">G4-F4</f>
        <v>114.18504287789597</v>
      </c>
    </row>
    <row r="5" spans="1:12">
      <c r="A5" s="44" t="s">
        <v>177</v>
      </c>
      <c r="B5" s="88">
        <v>923</v>
      </c>
      <c r="C5" s="53">
        <v>1564</v>
      </c>
      <c r="D5" s="25">
        <v>1999</v>
      </c>
      <c r="E5" s="25">
        <v>715.09172440006796</v>
      </c>
      <c r="F5" s="25">
        <v>1472.32271869397</v>
      </c>
      <c r="G5" s="25">
        <v>1542.69676440391</v>
      </c>
      <c r="H5" s="39">
        <f t="shared" si="2"/>
        <v>9.436233437026478E-3</v>
      </c>
      <c r="I5" s="39">
        <f t="shared" si="0"/>
        <v>1.1657638136511377</v>
      </c>
      <c r="J5" s="53">
        <f t="shared" si="1"/>
        <v>1076</v>
      </c>
      <c r="K5" s="53">
        <f t="shared" si="3"/>
        <v>435</v>
      </c>
      <c r="L5" s="97">
        <f t="shared" si="4"/>
        <v>70.374045709939992</v>
      </c>
    </row>
    <row r="6" spans="1:12">
      <c r="A6" s="44" t="s">
        <v>178</v>
      </c>
      <c r="B6" s="88">
        <v>352</v>
      </c>
      <c r="C6" s="53">
        <v>621</v>
      </c>
      <c r="D6" s="25">
        <v>548</v>
      </c>
      <c r="E6" s="25">
        <v>244.32547130092399</v>
      </c>
      <c r="F6" s="25">
        <v>601.92440615365501</v>
      </c>
      <c r="G6" s="25">
        <v>448.16256178484201</v>
      </c>
      <c r="H6" s="39">
        <f t="shared" si="2"/>
        <v>2.5868213724314706E-3</v>
      </c>
      <c r="I6" s="39">
        <f t="shared" si="0"/>
        <v>0.55681818181818177</v>
      </c>
      <c r="J6" s="53">
        <f t="shared" si="1"/>
        <v>196</v>
      </c>
      <c r="K6" s="53">
        <f t="shared" si="3"/>
        <v>-73</v>
      </c>
      <c r="L6" s="97">
        <f t="shared" si="4"/>
        <v>-153.761844368813</v>
      </c>
    </row>
    <row r="7" spans="1:12">
      <c r="A7" s="44" t="s">
        <v>179</v>
      </c>
      <c r="B7" s="88">
        <v>463</v>
      </c>
      <c r="C7" s="53">
        <v>573</v>
      </c>
      <c r="D7" s="25">
        <v>1174</v>
      </c>
      <c r="E7" s="25">
        <v>345.26681991663298</v>
      </c>
      <c r="F7" s="25">
        <v>646.08112176383702</v>
      </c>
      <c r="G7" s="25">
        <v>875.41120119439802</v>
      </c>
      <c r="H7" s="39">
        <f t="shared" si="2"/>
        <v>5.5418399475082964E-3</v>
      </c>
      <c r="I7" s="39">
        <f t="shared" si="0"/>
        <v>1.5356371490280778</v>
      </c>
      <c r="J7" s="53">
        <f t="shared" si="1"/>
        <v>711</v>
      </c>
      <c r="K7" s="53">
        <f t="shared" si="3"/>
        <v>601</v>
      </c>
      <c r="L7" s="97">
        <f t="shared" si="4"/>
        <v>229.330079430561</v>
      </c>
    </row>
    <row r="8" spans="1:12">
      <c r="A8" s="44" t="s">
        <v>180</v>
      </c>
      <c r="B8" s="88">
        <v>414</v>
      </c>
      <c r="C8" s="53">
        <v>612</v>
      </c>
      <c r="D8" s="25">
        <v>687</v>
      </c>
      <c r="E8" s="25">
        <v>337.06929342294501</v>
      </c>
      <c r="F8" s="25">
        <v>687.587400095872</v>
      </c>
      <c r="G8" s="25">
        <v>559.31869867478497</v>
      </c>
      <c r="H8" s="39">
        <f t="shared" si="2"/>
        <v>3.2429676694533216E-3</v>
      </c>
      <c r="I8" s="39">
        <f t="shared" si="0"/>
        <v>0.65942028985507251</v>
      </c>
      <c r="J8" s="53">
        <f t="shared" si="1"/>
        <v>273</v>
      </c>
      <c r="K8" s="53">
        <f t="shared" si="3"/>
        <v>75</v>
      </c>
      <c r="L8" s="97">
        <f t="shared" si="4"/>
        <v>-128.26870142108703</v>
      </c>
    </row>
    <row r="9" spans="1:12">
      <c r="A9" s="44" t="s">
        <v>181</v>
      </c>
      <c r="B9" s="88">
        <v>8714</v>
      </c>
      <c r="C9" s="53">
        <v>15032</v>
      </c>
      <c r="D9" s="25">
        <v>16929</v>
      </c>
      <c r="E9" s="25">
        <v>8276.7039231802992</v>
      </c>
      <c r="F9" s="25">
        <v>15142.723888406799</v>
      </c>
      <c r="G9" s="25">
        <v>15953.757328871299</v>
      </c>
      <c r="H9" s="39">
        <f t="shared" si="2"/>
        <v>7.991295440491307E-2</v>
      </c>
      <c r="I9" s="39">
        <f t="shared" si="0"/>
        <v>0.94273582740417716</v>
      </c>
      <c r="J9" s="53">
        <f t="shared" si="1"/>
        <v>8215</v>
      </c>
      <c r="K9" s="53">
        <f t="shared" si="3"/>
        <v>1897</v>
      </c>
      <c r="L9" s="97">
        <f t="shared" si="4"/>
        <v>811.03344046450002</v>
      </c>
    </row>
    <row r="10" spans="1:12">
      <c r="A10" s="44" t="s">
        <v>182</v>
      </c>
      <c r="B10" s="88">
        <v>6545</v>
      </c>
      <c r="C10" s="53">
        <v>17686</v>
      </c>
      <c r="D10" s="25">
        <v>9372</v>
      </c>
      <c r="E10" s="25">
        <v>4933.1008553635902</v>
      </c>
      <c r="F10" s="25">
        <v>6484.3788065380904</v>
      </c>
      <c r="G10" s="25">
        <v>6966.7051368330604</v>
      </c>
      <c r="H10" s="39">
        <f t="shared" si="2"/>
        <v>4.4240310040926538E-2</v>
      </c>
      <c r="I10" s="39">
        <f t="shared" si="0"/>
        <v>0.43193277310924372</v>
      </c>
      <c r="J10" s="53">
        <f t="shared" si="1"/>
        <v>2827</v>
      </c>
      <c r="K10" s="53">
        <f t="shared" si="3"/>
        <v>-8314</v>
      </c>
      <c r="L10" s="97">
        <f t="shared" si="4"/>
        <v>482.32633029496992</v>
      </c>
    </row>
    <row r="11" spans="1:12">
      <c r="A11" s="44" t="s">
        <v>183</v>
      </c>
      <c r="B11" s="88">
        <v>170</v>
      </c>
      <c r="C11" s="53">
        <v>301</v>
      </c>
      <c r="D11" s="25">
        <v>578</v>
      </c>
      <c r="E11" s="25">
        <v>109.645222339206</v>
      </c>
      <c r="F11" s="25">
        <v>313.18401422866299</v>
      </c>
      <c r="G11" s="25">
        <v>510.69409466062302</v>
      </c>
      <c r="H11" s="39">
        <f t="shared" si="2"/>
        <v>2.7284356811412224E-3</v>
      </c>
      <c r="I11" s="39">
        <f t="shared" si="0"/>
        <v>2.4</v>
      </c>
      <c r="J11" s="53">
        <f t="shared" si="1"/>
        <v>408</v>
      </c>
      <c r="K11" s="53">
        <f t="shared" si="3"/>
        <v>277</v>
      </c>
      <c r="L11" s="97">
        <f t="shared" si="4"/>
        <v>197.51008043196003</v>
      </c>
    </row>
    <row r="12" spans="1:12">
      <c r="A12" s="44" t="s">
        <v>184</v>
      </c>
      <c r="B12" s="88">
        <v>216</v>
      </c>
      <c r="C12" s="53">
        <v>558</v>
      </c>
      <c r="D12" s="25">
        <v>414</v>
      </c>
      <c r="E12" s="25">
        <v>196.41260422646599</v>
      </c>
      <c r="F12" s="25">
        <v>564.82380675630498</v>
      </c>
      <c r="G12" s="25">
        <v>376.76905501226702</v>
      </c>
      <c r="H12" s="39">
        <f t="shared" si="2"/>
        <v>1.9542774601945781E-3</v>
      </c>
      <c r="I12" s="39">
        <f t="shared" si="0"/>
        <v>0.91666666666666663</v>
      </c>
      <c r="J12" s="53">
        <f t="shared" si="1"/>
        <v>198</v>
      </c>
      <c r="K12" s="53">
        <f t="shared" si="3"/>
        <v>-144</v>
      </c>
      <c r="L12" s="97">
        <f t="shared" si="4"/>
        <v>-188.05475174403796</v>
      </c>
    </row>
    <row r="13" spans="1:12">
      <c r="A13" s="44" t="s">
        <v>185</v>
      </c>
      <c r="B13" s="88">
        <v>1293</v>
      </c>
      <c r="C13" s="53">
        <v>2899</v>
      </c>
      <c r="D13" s="25">
        <v>2335</v>
      </c>
      <c r="E13" s="25">
        <v>1048.2234600260799</v>
      </c>
      <c r="F13" s="25">
        <v>1935.51002973667</v>
      </c>
      <c r="G13" s="25">
        <v>1890.1040328957599</v>
      </c>
      <c r="H13" s="39">
        <f t="shared" si="2"/>
        <v>1.10223136945757E-2</v>
      </c>
      <c r="I13" s="39">
        <f t="shared" si="0"/>
        <v>0.80587780355761796</v>
      </c>
      <c r="J13" s="53">
        <f t="shared" si="1"/>
        <v>1042</v>
      </c>
      <c r="K13" s="53">
        <f t="shared" si="3"/>
        <v>-564</v>
      </c>
      <c r="L13" s="97">
        <f t="shared" si="4"/>
        <v>-45.40599684091012</v>
      </c>
    </row>
    <row r="14" spans="1:12">
      <c r="A14" s="44" t="s">
        <v>186</v>
      </c>
      <c r="B14" s="88">
        <v>1065</v>
      </c>
      <c r="C14" s="53">
        <v>2176</v>
      </c>
      <c r="D14" s="25">
        <v>2224</v>
      </c>
      <c r="E14" s="25">
        <v>1031.84245451982</v>
      </c>
      <c r="F14" s="25">
        <v>2208.59848294107</v>
      </c>
      <c r="G14" s="25">
        <v>2136.4241144622001</v>
      </c>
      <c r="H14" s="39">
        <f t="shared" si="2"/>
        <v>1.0498340752349617E-2</v>
      </c>
      <c r="I14" s="39">
        <f t="shared" si="0"/>
        <v>1.0882629107981221</v>
      </c>
      <c r="J14" s="53">
        <f t="shared" si="1"/>
        <v>1159</v>
      </c>
      <c r="K14" s="53">
        <f t="shared" si="3"/>
        <v>48</v>
      </c>
      <c r="L14" s="97">
        <f t="shared" si="4"/>
        <v>-72.174368478869837</v>
      </c>
    </row>
    <row r="15" spans="1:12">
      <c r="A15" s="44" t="s">
        <v>187</v>
      </c>
      <c r="B15" s="88">
        <v>259</v>
      </c>
      <c r="C15" s="53">
        <v>569</v>
      </c>
      <c r="D15" s="25">
        <v>533</v>
      </c>
      <c r="E15" s="25">
        <v>255.79329886275801</v>
      </c>
      <c r="F15" s="25">
        <v>585.15660623569499</v>
      </c>
      <c r="G15" s="25">
        <v>516.30055822168902</v>
      </c>
      <c r="H15" s="39">
        <f t="shared" si="2"/>
        <v>2.5160142180765946E-3</v>
      </c>
      <c r="I15" s="39">
        <f t="shared" si="0"/>
        <v>1.057915057915058</v>
      </c>
      <c r="J15" s="53">
        <f t="shared" si="1"/>
        <v>274</v>
      </c>
      <c r="K15" s="53">
        <f t="shared" si="3"/>
        <v>-36</v>
      </c>
      <c r="L15" s="97">
        <f t="shared" si="4"/>
        <v>-68.856048014005978</v>
      </c>
    </row>
    <row r="16" spans="1:12">
      <c r="A16" s="44" t="s">
        <v>188</v>
      </c>
      <c r="B16" s="88">
        <v>444</v>
      </c>
      <c r="C16" s="53">
        <v>429</v>
      </c>
      <c r="D16" s="25">
        <v>605</v>
      </c>
      <c r="E16" s="25">
        <v>255.79329886275801</v>
      </c>
      <c r="F16" s="25">
        <v>585.15660623569499</v>
      </c>
      <c r="G16" s="25">
        <v>516.30055822168902</v>
      </c>
      <c r="H16" s="39">
        <f t="shared" si="2"/>
        <v>2.8558885589799994E-3</v>
      </c>
      <c r="I16" s="39">
        <f t="shared" si="0"/>
        <v>0.36261261261261263</v>
      </c>
      <c r="J16" s="53">
        <f t="shared" si="1"/>
        <v>161</v>
      </c>
      <c r="K16" s="53">
        <f t="shared" si="3"/>
        <v>176</v>
      </c>
      <c r="L16" s="97">
        <f t="shared" si="4"/>
        <v>-68.856048014005978</v>
      </c>
    </row>
    <row r="17" spans="1:12">
      <c r="A17" s="44" t="s">
        <v>189</v>
      </c>
      <c r="B17" s="88">
        <v>347</v>
      </c>
      <c r="C17" s="53">
        <v>989</v>
      </c>
      <c r="D17" s="25">
        <v>255</v>
      </c>
      <c r="E17" s="25">
        <v>122.402153351839</v>
      </c>
      <c r="F17" s="25">
        <v>1161.33955068246</v>
      </c>
      <c r="G17" s="25">
        <v>112.902509226229</v>
      </c>
      <c r="H17" s="39">
        <f t="shared" si="2"/>
        <v>1.2037216240328922E-3</v>
      </c>
      <c r="I17" s="39">
        <f t="shared" si="0"/>
        <v>-0.26512968299711814</v>
      </c>
      <c r="J17" s="53">
        <f t="shared" si="1"/>
        <v>-92</v>
      </c>
      <c r="K17" s="53">
        <f t="shared" si="3"/>
        <v>-734</v>
      </c>
      <c r="L17" s="97">
        <f t="shared" si="4"/>
        <v>-1048.4370414562309</v>
      </c>
    </row>
    <row r="18" spans="1:12">
      <c r="A18" s="44" t="s">
        <v>190</v>
      </c>
      <c r="B18" s="88">
        <v>402</v>
      </c>
      <c r="C18" s="53">
        <v>824</v>
      </c>
      <c r="D18" s="25">
        <v>800</v>
      </c>
      <c r="E18" s="25">
        <v>349.35695240702898</v>
      </c>
      <c r="F18" s="25">
        <v>745.48787960136701</v>
      </c>
      <c r="G18" s="25">
        <v>680.23334738324002</v>
      </c>
      <c r="H18" s="39">
        <f t="shared" si="2"/>
        <v>3.7763815655933878E-3</v>
      </c>
      <c r="I18" s="39">
        <f t="shared" si="0"/>
        <v>0.99004975124378114</v>
      </c>
      <c r="J18" s="53">
        <f t="shared" si="1"/>
        <v>398</v>
      </c>
      <c r="K18" s="53">
        <f t="shared" si="3"/>
        <v>-24</v>
      </c>
      <c r="L18" s="97">
        <f t="shared" si="4"/>
        <v>-65.254532218126997</v>
      </c>
    </row>
    <row r="19" spans="1:12">
      <c r="A19" s="44" t="s">
        <v>191</v>
      </c>
      <c r="B19" s="88">
        <v>621</v>
      </c>
      <c r="C19" s="53">
        <v>424</v>
      </c>
      <c r="D19" s="25">
        <v>596</v>
      </c>
      <c r="E19" s="25">
        <v>291.47037397412799</v>
      </c>
      <c r="F19" s="25">
        <v>326.484138458904</v>
      </c>
      <c r="G19" s="25">
        <v>286.68755510291601</v>
      </c>
      <c r="H19" s="39">
        <f t="shared" si="2"/>
        <v>2.8134042663670736E-3</v>
      </c>
      <c r="I19" s="39">
        <f t="shared" si="0"/>
        <v>-4.0257648953301126E-2</v>
      </c>
      <c r="J19" s="53">
        <f t="shared" si="1"/>
        <v>-25</v>
      </c>
      <c r="K19" s="53">
        <f t="shared" si="3"/>
        <v>172</v>
      </c>
      <c r="L19" s="97">
        <f t="shared" si="4"/>
        <v>-39.796583355987991</v>
      </c>
    </row>
    <row r="20" spans="1:12">
      <c r="A20" s="44" t="s">
        <v>192</v>
      </c>
      <c r="B20" s="88">
        <v>314</v>
      </c>
      <c r="C20" s="53">
        <v>644</v>
      </c>
      <c r="D20" s="25">
        <v>622</v>
      </c>
      <c r="E20" s="25">
        <v>182.459791132687</v>
      </c>
      <c r="F20" s="25">
        <v>556.67949678603895</v>
      </c>
      <c r="G20" s="25">
        <v>359.45411803414498</v>
      </c>
      <c r="H20" s="39">
        <f t="shared" si="2"/>
        <v>2.9361366672488588E-3</v>
      </c>
      <c r="I20" s="39">
        <f t="shared" si="0"/>
        <v>0.98089171974522293</v>
      </c>
      <c r="J20" s="53">
        <f t="shared" si="1"/>
        <v>308</v>
      </c>
      <c r="K20" s="53">
        <f t="shared" si="3"/>
        <v>-22</v>
      </c>
      <c r="L20" s="97">
        <f t="shared" si="4"/>
        <v>-197.22537875189397</v>
      </c>
    </row>
    <row r="21" spans="1:12">
      <c r="A21" s="44" t="s">
        <v>193</v>
      </c>
      <c r="B21" s="88">
        <v>607</v>
      </c>
      <c r="C21" s="53">
        <v>849</v>
      </c>
      <c r="D21" s="25">
        <v>918</v>
      </c>
      <c r="E21" s="25">
        <v>491.90550562625998</v>
      </c>
      <c r="F21" s="25">
        <v>719.43073514001196</v>
      </c>
      <c r="G21" s="25">
        <v>704.88681016405906</v>
      </c>
      <c r="H21" s="39">
        <f t="shared" si="2"/>
        <v>4.3333978465184119E-3</v>
      </c>
      <c r="I21" s="39">
        <f t="shared" si="0"/>
        <v>0.51235584843492588</v>
      </c>
      <c r="J21" s="53">
        <f t="shared" si="1"/>
        <v>311</v>
      </c>
      <c r="K21" s="53">
        <f t="shared" si="3"/>
        <v>69</v>
      </c>
      <c r="L21" s="97">
        <f t="shared" si="4"/>
        <v>-14.543924975952905</v>
      </c>
    </row>
    <row r="22" spans="1:12">
      <c r="A22" s="44" t="s">
        <v>194</v>
      </c>
      <c r="B22" s="88">
        <v>281</v>
      </c>
      <c r="C22" s="53">
        <v>704</v>
      </c>
      <c r="D22" s="25">
        <v>677</v>
      </c>
      <c r="E22" s="25">
        <v>229.548669346395</v>
      </c>
      <c r="F22" s="25">
        <v>618.206148103131</v>
      </c>
      <c r="G22" s="25">
        <v>547.80123570066996</v>
      </c>
      <c r="H22" s="39">
        <f t="shared" si="2"/>
        <v>3.1957628998834043E-3</v>
      </c>
      <c r="I22" s="39">
        <f t="shared" si="0"/>
        <v>1.4092526690391458</v>
      </c>
      <c r="J22" s="53">
        <f t="shared" si="1"/>
        <v>396</v>
      </c>
      <c r="K22" s="53">
        <f t="shared" si="3"/>
        <v>-27</v>
      </c>
      <c r="L22" s="97">
        <f t="shared" si="4"/>
        <v>-70.404912402461036</v>
      </c>
    </row>
    <row r="23" spans="1:12">
      <c r="A23" s="44" t="s">
        <v>195</v>
      </c>
      <c r="B23" s="88">
        <v>4906</v>
      </c>
      <c r="C23" s="53">
        <v>8859</v>
      </c>
      <c r="D23" s="25">
        <v>9783</v>
      </c>
      <c r="E23" s="25">
        <v>4712.8332414640199</v>
      </c>
      <c r="F23" s="25">
        <v>9136.2703435519197</v>
      </c>
      <c r="G23" s="25">
        <v>9362.2548167678706</v>
      </c>
      <c r="H23" s="39">
        <f t="shared" si="2"/>
        <v>4.6180426070250136E-2</v>
      </c>
      <c r="I23" s="39">
        <f t="shared" si="0"/>
        <v>0.99408887077048513</v>
      </c>
      <c r="J23" s="53">
        <f t="shared" si="1"/>
        <v>4877</v>
      </c>
      <c r="K23" s="53">
        <f t="shared" si="3"/>
        <v>924</v>
      </c>
      <c r="L23" s="97">
        <f t="shared" si="4"/>
        <v>225.98447321595086</v>
      </c>
    </row>
    <row r="24" spans="1:12">
      <c r="A24" s="44" t="s">
        <v>196</v>
      </c>
      <c r="B24" s="88">
        <v>563</v>
      </c>
      <c r="C24" s="53">
        <v>1498</v>
      </c>
      <c r="D24" s="25">
        <v>1379</v>
      </c>
      <c r="E24" s="25">
        <v>539.03614118457006</v>
      </c>
      <c r="F24" s="25">
        <v>1542.00721829336</v>
      </c>
      <c r="G24" s="25">
        <v>1319.77627594982</v>
      </c>
      <c r="H24" s="39">
        <f t="shared" si="2"/>
        <v>6.5095377236916016E-3</v>
      </c>
      <c r="I24" s="39">
        <f t="shared" si="0"/>
        <v>1.4493783303730017</v>
      </c>
      <c r="J24" s="53">
        <f t="shared" si="1"/>
        <v>816</v>
      </c>
      <c r="K24" s="53">
        <f t="shared" si="3"/>
        <v>-119</v>
      </c>
      <c r="L24" s="97">
        <f t="shared" si="4"/>
        <v>-222.23094234353994</v>
      </c>
    </row>
    <row r="25" spans="1:12">
      <c r="A25" s="44" t="s">
        <v>197</v>
      </c>
      <c r="B25" s="88">
        <v>226</v>
      </c>
      <c r="C25" s="53">
        <v>601</v>
      </c>
      <c r="D25" s="25">
        <v>720</v>
      </c>
      <c r="E25" s="25">
        <v>168.18804809344701</v>
      </c>
      <c r="F25" s="25">
        <v>542.75026218890196</v>
      </c>
      <c r="G25" s="25">
        <v>532.79507606129903</v>
      </c>
      <c r="H25" s="39">
        <f t="shared" si="2"/>
        <v>3.3987434090340489E-3</v>
      </c>
      <c r="I25" s="39">
        <f t="shared" si="0"/>
        <v>2.1858407079646018</v>
      </c>
      <c r="J25" s="53">
        <f t="shared" si="1"/>
        <v>494</v>
      </c>
      <c r="K25" s="53">
        <f t="shared" si="3"/>
        <v>119</v>
      </c>
      <c r="L25" s="97">
        <f t="shared" si="4"/>
        <v>-9.9551861276029285</v>
      </c>
    </row>
    <row r="26" spans="1:12">
      <c r="A26" s="44" t="s">
        <v>198</v>
      </c>
      <c r="B26" s="88">
        <v>1227</v>
      </c>
      <c r="C26" s="53">
        <v>1418</v>
      </c>
      <c r="D26" s="25">
        <v>1323</v>
      </c>
      <c r="E26" s="25">
        <v>797.68492558818696</v>
      </c>
      <c r="F26" s="25">
        <v>1280.06979382401</v>
      </c>
      <c r="G26" s="25">
        <v>854.56775005940199</v>
      </c>
      <c r="H26" s="39">
        <f t="shared" si="2"/>
        <v>6.2451910141000646E-3</v>
      </c>
      <c r="I26" s="39">
        <f t="shared" si="0"/>
        <v>7.823960880195599E-2</v>
      </c>
      <c r="J26" s="53">
        <f t="shared" si="1"/>
        <v>96</v>
      </c>
      <c r="K26" s="53">
        <f t="shared" si="3"/>
        <v>-95</v>
      </c>
      <c r="L26" s="97">
        <f t="shared" si="4"/>
        <v>-425.50204376460806</v>
      </c>
    </row>
    <row r="27" spans="1:12">
      <c r="A27" s="44" t="s">
        <v>199</v>
      </c>
      <c r="B27" s="88">
        <v>1359</v>
      </c>
      <c r="C27" s="53">
        <v>2475</v>
      </c>
      <c r="D27" s="25">
        <v>2717</v>
      </c>
      <c r="E27" s="25">
        <v>1266.39225808641</v>
      </c>
      <c r="F27" s="25">
        <v>2389.2983068879898</v>
      </c>
      <c r="G27" s="25">
        <v>2476.6396488289702</v>
      </c>
      <c r="H27" s="39">
        <f t="shared" si="2"/>
        <v>1.2825535892146543E-2</v>
      </c>
      <c r="I27" s="39">
        <f t="shared" si="0"/>
        <v>0.99926416482707869</v>
      </c>
      <c r="J27" s="53">
        <f t="shared" si="1"/>
        <v>1358</v>
      </c>
      <c r="K27" s="53">
        <f t="shared" si="3"/>
        <v>242</v>
      </c>
      <c r="L27" s="97">
        <f t="shared" si="4"/>
        <v>87.341341940980328</v>
      </c>
    </row>
    <row r="28" spans="1:12">
      <c r="A28" s="44" t="s">
        <v>112</v>
      </c>
      <c r="B28" s="88">
        <v>1119</v>
      </c>
      <c r="C28" s="53">
        <v>1382</v>
      </c>
      <c r="D28" s="25">
        <v>1805</v>
      </c>
      <c r="E28" s="25">
        <v>898.02174234264498</v>
      </c>
      <c r="F28" s="25">
        <v>1547.53880751168</v>
      </c>
      <c r="G28" s="25">
        <v>1448.5225704009799</v>
      </c>
      <c r="H28" s="39">
        <f t="shared" si="2"/>
        <v>8.5204609073700806E-3</v>
      </c>
      <c r="I28" s="39">
        <f t="shared" si="0"/>
        <v>0.61304736371760504</v>
      </c>
      <c r="J28" s="53">
        <f t="shared" si="1"/>
        <v>686</v>
      </c>
      <c r="K28" s="53">
        <f t="shared" si="3"/>
        <v>423</v>
      </c>
      <c r="L28" s="97">
        <f t="shared" si="4"/>
        <v>-99.016237110700104</v>
      </c>
    </row>
    <row r="29" spans="1:12">
      <c r="A29" s="44" t="s">
        <v>200</v>
      </c>
      <c r="B29" s="88">
        <v>721</v>
      </c>
      <c r="C29" s="53">
        <v>1145</v>
      </c>
      <c r="D29" s="25">
        <v>1224</v>
      </c>
      <c r="E29" s="25">
        <v>695.99291198004505</v>
      </c>
      <c r="F29" s="25">
        <v>1243.28125582548</v>
      </c>
      <c r="G29" s="25">
        <v>1181.5467236044999</v>
      </c>
      <c r="H29" s="39">
        <f t="shared" si="2"/>
        <v>5.7778637953578831E-3</v>
      </c>
      <c r="I29" s="39">
        <f t="shared" si="0"/>
        <v>0.69764216366158116</v>
      </c>
      <c r="J29" s="53">
        <f t="shared" si="1"/>
        <v>503</v>
      </c>
      <c r="K29" s="53">
        <f t="shared" si="3"/>
        <v>79</v>
      </c>
      <c r="L29" s="97">
        <f t="shared" si="4"/>
        <v>-61.7345322209801</v>
      </c>
    </row>
    <row r="30" spans="1:12">
      <c r="A30" s="44" t="s">
        <v>201</v>
      </c>
      <c r="B30" s="88">
        <v>424</v>
      </c>
      <c r="C30" s="53">
        <v>790</v>
      </c>
      <c r="D30" s="25">
        <v>727</v>
      </c>
      <c r="E30" s="25">
        <v>399.28347303171699</v>
      </c>
      <c r="F30" s="25">
        <v>778.39750303634503</v>
      </c>
      <c r="G30" s="25">
        <v>679.72160518676696</v>
      </c>
      <c r="H30" s="39">
        <f t="shared" si="2"/>
        <v>3.431786747732991E-3</v>
      </c>
      <c r="I30" s="39">
        <f t="shared" si="0"/>
        <v>0.714622641509434</v>
      </c>
      <c r="J30" s="53">
        <f t="shared" si="1"/>
        <v>303</v>
      </c>
      <c r="K30" s="53">
        <f t="shared" si="3"/>
        <v>-63</v>
      </c>
      <c r="L30" s="97">
        <f t="shared" si="4"/>
        <v>-98.675897849578064</v>
      </c>
    </row>
    <row r="31" spans="1:12">
      <c r="A31" s="44" t="s">
        <v>202</v>
      </c>
      <c r="B31" s="88">
        <v>1227</v>
      </c>
      <c r="C31" s="53">
        <v>1474</v>
      </c>
      <c r="D31" s="25">
        <v>1650</v>
      </c>
      <c r="E31" s="25">
        <v>727.85021311870901</v>
      </c>
      <c r="F31" s="25">
        <v>1262.24871720499</v>
      </c>
      <c r="G31" s="25">
        <v>1045.9753180611699</v>
      </c>
      <c r="H31" s="39">
        <f t="shared" si="2"/>
        <v>7.7887869790363622E-3</v>
      </c>
      <c r="I31" s="39">
        <f t="shared" si="0"/>
        <v>0.34474327628361856</v>
      </c>
      <c r="J31" s="53">
        <f t="shared" si="1"/>
        <v>423</v>
      </c>
      <c r="K31" s="53">
        <f t="shared" si="3"/>
        <v>176</v>
      </c>
      <c r="L31" s="97">
        <f t="shared" si="4"/>
        <v>-216.27339914382014</v>
      </c>
    </row>
    <row r="32" spans="1:12">
      <c r="A32" s="44" t="s">
        <v>203</v>
      </c>
      <c r="B32" s="88">
        <v>987</v>
      </c>
      <c r="C32" s="53">
        <v>1209</v>
      </c>
      <c r="D32" s="25">
        <v>989</v>
      </c>
      <c r="E32" s="25">
        <v>594.07951350533199</v>
      </c>
      <c r="F32" s="25">
        <v>1014.65594204475</v>
      </c>
      <c r="G32" s="25">
        <v>590.40963588333796</v>
      </c>
      <c r="H32" s="39">
        <f t="shared" si="2"/>
        <v>4.6685517104648249E-3</v>
      </c>
      <c r="I32" s="39">
        <f t="shared" si="0"/>
        <v>2.0263424518743669E-3</v>
      </c>
      <c r="J32" s="53">
        <f t="shared" si="1"/>
        <v>2</v>
      </c>
      <c r="K32" s="53">
        <f t="shared" si="3"/>
        <v>-220</v>
      </c>
      <c r="L32" s="97">
        <f t="shared" si="4"/>
        <v>-424.24630616141201</v>
      </c>
    </row>
    <row r="33" spans="1:12">
      <c r="A33" s="44" t="s">
        <v>204</v>
      </c>
      <c r="B33" s="88">
        <v>1564</v>
      </c>
      <c r="C33" s="53">
        <v>2582</v>
      </c>
      <c r="D33" s="25">
        <v>2234</v>
      </c>
      <c r="E33" s="25">
        <v>946.79569523424402</v>
      </c>
      <c r="F33" s="25">
        <v>2405.04562000947</v>
      </c>
      <c r="G33" s="25">
        <v>1318.85845416396</v>
      </c>
      <c r="H33" s="39">
        <f t="shared" si="2"/>
        <v>1.0545545521919535E-2</v>
      </c>
      <c r="I33" s="39">
        <f t="shared" si="0"/>
        <v>0.42838874680306904</v>
      </c>
      <c r="J33" s="53">
        <f t="shared" si="1"/>
        <v>670</v>
      </c>
      <c r="K33" s="53">
        <f t="shared" si="3"/>
        <v>-348</v>
      </c>
      <c r="L33" s="97">
        <f t="shared" si="4"/>
        <v>-1086.18716584551</v>
      </c>
    </row>
    <row r="34" spans="1:12">
      <c r="A34" s="44" t="s">
        <v>205</v>
      </c>
      <c r="B34" s="88">
        <v>1247</v>
      </c>
      <c r="C34" s="53">
        <v>2565</v>
      </c>
      <c r="D34" s="25">
        <v>2302</v>
      </c>
      <c r="E34" s="25">
        <v>1013.66204182554</v>
      </c>
      <c r="F34" s="25">
        <v>2194.86968873556</v>
      </c>
      <c r="G34" s="25">
        <v>1873.5345653163199</v>
      </c>
      <c r="H34" s="39">
        <f t="shared" si="2"/>
        <v>1.0866537954994973E-2</v>
      </c>
      <c r="I34" s="39">
        <f t="shared" si="0"/>
        <v>0.84603047313552526</v>
      </c>
      <c r="J34" s="53">
        <f t="shared" si="1"/>
        <v>1055</v>
      </c>
      <c r="K34" s="53">
        <f t="shared" si="3"/>
        <v>-263</v>
      </c>
      <c r="L34" s="97">
        <f t="shared" si="4"/>
        <v>-321.33512341924006</v>
      </c>
    </row>
    <row r="35" spans="1:12">
      <c r="A35" s="44" t="s">
        <v>206</v>
      </c>
      <c r="B35" s="88">
        <v>2252</v>
      </c>
      <c r="C35" s="53">
        <v>3920</v>
      </c>
      <c r="D35" s="25">
        <v>4743</v>
      </c>
      <c r="E35" s="25">
        <v>2324.7578558209302</v>
      </c>
      <c r="F35" s="25">
        <v>4479.5523820486096</v>
      </c>
      <c r="G35" s="25">
        <v>4669.2012038554703</v>
      </c>
      <c r="H35" s="39">
        <f t="shared" si="2"/>
        <v>2.2389222207011797E-2</v>
      </c>
      <c r="I35" s="39">
        <f t="shared" si="0"/>
        <v>1.1061278863232682</v>
      </c>
      <c r="J35" s="53">
        <f t="shared" si="1"/>
        <v>2491</v>
      </c>
      <c r="K35" s="53">
        <f t="shared" si="3"/>
        <v>823</v>
      </c>
      <c r="L35" s="97">
        <f t="shared" si="4"/>
        <v>189.64882180686072</v>
      </c>
    </row>
    <row r="36" spans="1:12">
      <c r="A36" s="44" t="s">
        <v>207</v>
      </c>
      <c r="B36" s="88">
        <v>546</v>
      </c>
      <c r="C36" s="53">
        <v>1217</v>
      </c>
      <c r="D36" s="25">
        <v>915</v>
      </c>
      <c r="E36" s="25">
        <v>552.69169225217001</v>
      </c>
      <c r="F36" s="25">
        <v>1515.3804585446101</v>
      </c>
      <c r="G36" s="25">
        <v>925.17952635707604</v>
      </c>
      <c r="H36" s="39">
        <f t="shared" si="2"/>
        <v>4.3192364156474372E-3</v>
      </c>
      <c r="I36" s="39">
        <f t="shared" si="0"/>
        <v>0.67582417582417587</v>
      </c>
      <c r="J36" s="53">
        <f t="shared" si="1"/>
        <v>369</v>
      </c>
      <c r="K36" s="53">
        <f t="shared" si="3"/>
        <v>-302</v>
      </c>
      <c r="L36" s="97">
        <f t="shared" si="4"/>
        <v>-590.20093218753402</v>
      </c>
    </row>
    <row r="37" spans="1:12">
      <c r="A37" s="44" t="s">
        <v>208</v>
      </c>
      <c r="B37" s="88">
        <v>188</v>
      </c>
      <c r="C37" s="53">
        <v>489</v>
      </c>
      <c r="D37" s="25">
        <v>513</v>
      </c>
      <c r="E37" s="25">
        <v>133.054139883365</v>
      </c>
      <c r="F37" s="25">
        <v>574.75886658727097</v>
      </c>
      <c r="G37" s="25">
        <v>362.373079723464</v>
      </c>
      <c r="H37" s="39">
        <f t="shared" si="2"/>
        <v>2.4216046789367596E-3</v>
      </c>
      <c r="I37" s="39">
        <f t="shared" si="0"/>
        <v>1.7287234042553192</v>
      </c>
      <c r="J37" s="53">
        <f t="shared" si="1"/>
        <v>325</v>
      </c>
      <c r="K37" s="53">
        <f t="shared" si="3"/>
        <v>24</v>
      </c>
      <c r="L37" s="97">
        <f t="shared" si="4"/>
        <v>-212.38578686380697</v>
      </c>
    </row>
    <row r="38" spans="1:12">
      <c r="A38" s="44" t="s">
        <v>209</v>
      </c>
      <c r="B38" s="88">
        <v>191</v>
      </c>
      <c r="C38" s="53">
        <v>389</v>
      </c>
      <c r="D38" s="25">
        <v>549</v>
      </c>
      <c r="E38" s="25">
        <v>122.208997611481</v>
      </c>
      <c r="F38" s="25">
        <v>316.74591053386803</v>
      </c>
      <c r="G38" s="25">
        <v>327.97305167642799</v>
      </c>
      <c r="H38" s="39">
        <f t="shared" si="2"/>
        <v>2.5915418493884621E-3</v>
      </c>
      <c r="I38" s="39">
        <f t="shared" si="0"/>
        <v>1.87434554973822</v>
      </c>
      <c r="J38" s="53">
        <f t="shared" si="1"/>
        <v>358</v>
      </c>
      <c r="K38" s="53">
        <f t="shared" si="3"/>
        <v>160</v>
      </c>
      <c r="L38" s="97">
        <f t="shared" si="4"/>
        <v>11.227141142559958</v>
      </c>
    </row>
    <row r="39" spans="1:12">
      <c r="A39" s="44" t="s">
        <v>210</v>
      </c>
      <c r="B39" s="88">
        <v>1257</v>
      </c>
      <c r="C39" s="53">
        <v>1638</v>
      </c>
      <c r="D39" s="25">
        <v>2807</v>
      </c>
      <c r="E39" s="25">
        <v>1136.9113317251599</v>
      </c>
      <c r="F39" s="25">
        <v>1839.2649806950701</v>
      </c>
      <c r="G39" s="25">
        <v>2460.08458918411</v>
      </c>
      <c r="H39" s="39">
        <f t="shared" si="2"/>
        <v>1.3250378818275798E-2</v>
      </c>
      <c r="I39" s="39">
        <f t="shared" si="0"/>
        <v>1.2330946698488465</v>
      </c>
      <c r="J39" s="53">
        <f t="shared" si="1"/>
        <v>1550</v>
      </c>
      <c r="K39" s="53">
        <f t="shared" si="3"/>
        <v>1169</v>
      </c>
      <c r="L39" s="97">
        <f t="shared" si="4"/>
        <v>620.81960848903987</v>
      </c>
    </row>
    <row r="40" spans="1:12">
      <c r="A40" s="44" t="s">
        <v>211</v>
      </c>
      <c r="B40" s="88">
        <v>236</v>
      </c>
      <c r="C40" s="53">
        <v>374</v>
      </c>
      <c r="D40" s="25">
        <v>393</v>
      </c>
      <c r="E40" s="25">
        <v>200.467786493381</v>
      </c>
      <c r="F40" s="25">
        <v>397.12440158328201</v>
      </c>
      <c r="G40" s="25">
        <v>350.38534122763502</v>
      </c>
      <c r="H40" s="39">
        <f t="shared" si="2"/>
        <v>1.8551474440977515E-3</v>
      </c>
      <c r="I40" s="39">
        <f t="shared" si="0"/>
        <v>0.6652542372881356</v>
      </c>
      <c r="J40" s="53">
        <f t="shared" si="1"/>
        <v>157</v>
      </c>
      <c r="K40" s="53">
        <f t="shared" si="3"/>
        <v>19</v>
      </c>
      <c r="L40" s="97">
        <f t="shared" si="4"/>
        <v>-46.739060355646984</v>
      </c>
    </row>
    <row r="41" spans="1:12">
      <c r="A41" s="44" t="s">
        <v>212</v>
      </c>
      <c r="B41" s="88">
        <v>465</v>
      </c>
      <c r="C41" s="53">
        <v>655</v>
      </c>
      <c r="D41" s="25">
        <v>1075</v>
      </c>
      <c r="E41" s="25">
        <v>399.663532939829</v>
      </c>
      <c r="F41" s="25">
        <v>692.74721582603502</v>
      </c>
      <c r="G41" s="25">
        <v>833.70029947964201</v>
      </c>
      <c r="H41" s="39">
        <f t="shared" si="2"/>
        <v>5.0745127287661149E-3</v>
      </c>
      <c r="I41" s="39">
        <f t="shared" si="0"/>
        <v>1.3118279569892473</v>
      </c>
      <c r="J41" s="53">
        <f t="shared" si="1"/>
        <v>610</v>
      </c>
      <c r="K41" s="53">
        <f t="shared" si="3"/>
        <v>420</v>
      </c>
      <c r="L41" s="97">
        <f t="shared" si="4"/>
        <v>140.953083653607</v>
      </c>
    </row>
    <row r="42" spans="1:12">
      <c r="A42" s="44" t="s">
        <v>213</v>
      </c>
      <c r="B42" s="88">
        <v>26433</v>
      </c>
      <c r="C42" s="53">
        <v>43848</v>
      </c>
      <c r="D42" s="25">
        <v>45497</v>
      </c>
      <c r="E42" s="25">
        <v>28446.779077405699</v>
      </c>
      <c r="F42" s="25">
        <v>45727.058990563397</v>
      </c>
      <c r="G42" s="25">
        <v>47588.221758429703</v>
      </c>
      <c r="H42" s="39">
        <f t="shared" si="2"/>
        <v>0.21476754011225294</v>
      </c>
      <c r="I42" s="39">
        <f t="shared" si="0"/>
        <v>0.7212196875118223</v>
      </c>
      <c r="J42" s="53">
        <f t="shared" si="1"/>
        <v>19064</v>
      </c>
      <c r="K42" s="53">
        <f t="shared" si="3"/>
        <v>1649</v>
      </c>
      <c r="L42" s="97">
        <f t="shared" si="4"/>
        <v>1861.1627678663062</v>
      </c>
    </row>
    <row r="43" spans="1:12">
      <c r="A43" s="44" t="s">
        <v>214</v>
      </c>
      <c r="B43" s="88">
        <v>5954</v>
      </c>
      <c r="C43" s="53">
        <v>11878</v>
      </c>
      <c r="D43" s="25">
        <v>12502</v>
      </c>
      <c r="E43" s="25">
        <v>6144.8745306104902</v>
      </c>
      <c r="F43" s="25">
        <v>11203.7673849074</v>
      </c>
      <c r="G43" s="25">
        <v>12174.9418395336</v>
      </c>
      <c r="H43" s="39">
        <f t="shared" si="2"/>
        <v>5.9015402916310661E-2</v>
      </c>
      <c r="I43" s="39">
        <f t="shared" si="0"/>
        <v>1.0997648639570037</v>
      </c>
      <c r="J43" s="53">
        <f t="shared" si="1"/>
        <v>6548</v>
      </c>
      <c r="K43" s="53">
        <f t="shared" si="3"/>
        <v>624</v>
      </c>
      <c r="L43" s="97">
        <f t="shared" si="4"/>
        <v>971.1744546261998</v>
      </c>
    </row>
    <row r="44" spans="1:12">
      <c r="A44" s="44" t="s">
        <v>215</v>
      </c>
      <c r="B44" s="88">
        <v>1521</v>
      </c>
      <c r="C44" s="53">
        <v>2131</v>
      </c>
      <c r="D44" s="25">
        <v>2710</v>
      </c>
      <c r="E44" s="25">
        <v>1261.4894849945099</v>
      </c>
      <c r="F44" s="25">
        <v>2268.3452963732402</v>
      </c>
      <c r="G44" s="25">
        <v>2261.40063984877</v>
      </c>
      <c r="H44" s="39">
        <f t="shared" si="2"/>
        <v>1.2792492553447601E-2</v>
      </c>
      <c r="I44" s="39">
        <f t="shared" si="0"/>
        <v>0.78172255095332022</v>
      </c>
      <c r="J44" s="53">
        <f t="shared" si="1"/>
        <v>1189</v>
      </c>
      <c r="K44" s="53">
        <f t="shared" si="3"/>
        <v>579</v>
      </c>
      <c r="L44" s="97">
        <f t="shared" si="4"/>
        <v>-6.9446565244702469</v>
      </c>
    </row>
    <row r="45" spans="1:12">
      <c r="A45" s="44" t="s">
        <v>216</v>
      </c>
      <c r="B45" s="88">
        <v>270</v>
      </c>
      <c r="C45" s="53">
        <v>558</v>
      </c>
      <c r="D45" s="25">
        <v>511</v>
      </c>
      <c r="E45" s="25">
        <v>248.46063808939101</v>
      </c>
      <c r="F45" s="25">
        <v>518.34831161484396</v>
      </c>
      <c r="G45" s="25">
        <v>461.25740925240001</v>
      </c>
      <c r="H45" s="39">
        <f t="shared" si="2"/>
        <v>2.4121637250227763E-3</v>
      </c>
      <c r="I45" s="39">
        <f t="shared" si="0"/>
        <v>0.8925925925925926</v>
      </c>
      <c r="J45" s="53">
        <f t="shared" si="1"/>
        <v>241</v>
      </c>
      <c r="K45" s="53">
        <f t="shared" si="3"/>
        <v>-47</v>
      </c>
      <c r="L45" s="97">
        <f t="shared" si="4"/>
        <v>-57.090902362443956</v>
      </c>
    </row>
    <row r="46" spans="1:12">
      <c r="A46" s="44" t="s">
        <v>217</v>
      </c>
      <c r="B46" s="88">
        <v>505</v>
      </c>
      <c r="C46" s="53">
        <v>707</v>
      </c>
      <c r="D46" s="25">
        <v>737</v>
      </c>
      <c r="E46" s="25">
        <v>415.48852656924902</v>
      </c>
      <c r="F46" s="25">
        <v>709.42203955185596</v>
      </c>
      <c r="G46" s="25">
        <v>693.77951987497397</v>
      </c>
      <c r="H46" s="39">
        <f t="shared" si="2"/>
        <v>3.4789915173029083E-3</v>
      </c>
      <c r="I46" s="39">
        <f t="shared" si="0"/>
        <v>0.45940594059405943</v>
      </c>
      <c r="J46" s="53">
        <f t="shared" si="1"/>
        <v>232</v>
      </c>
      <c r="K46" s="53">
        <f t="shared" si="3"/>
        <v>30</v>
      </c>
      <c r="L46" s="97">
        <f t="shared" si="4"/>
        <v>-15.642519676881989</v>
      </c>
    </row>
    <row r="47" spans="1:12">
      <c r="A47" s="44" t="s">
        <v>218</v>
      </c>
      <c r="B47" s="88">
        <v>621</v>
      </c>
      <c r="C47" s="53">
        <v>831</v>
      </c>
      <c r="D47" s="25">
        <v>518</v>
      </c>
      <c r="E47" s="25">
        <v>412.91554545491101</v>
      </c>
      <c r="F47" s="25">
        <v>703.94963145269605</v>
      </c>
      <c r="G47" s="25">
        <v>346.81786482230302</v>
      </c>
      <c r="H47" s="39">
        <f t="shared" si="2"/>
        <v>2.4452070637217185E-3</v>
      </c>
      <c r="I47" s="39">
        <f t="shared" si="0"/>
        <v>-0.16586151368760063</v>
      </c>
      <c r="J47" s="53">
        <f t="shared" si="1"/>
        <v>-103</v>
      </c>
      <c r="K47" s="53">
        <f t="shared" si="3"/>
        <v>-313</v>
      </c>
      <c r="L47" s="97">
        <f t="shared" si="4"/>
        <v>-357.13176663039303</v>
      </c>
    </row>
    <row r="48" spans="1:12">
      <c r="A48" s="44" t="s">
        <v>219</v>
      </c>
      <c r="B48" s="88">
        <v>588</v>
      </c>
      <c r="C48" s="53">
        <v>1252</v>
      </c>
      <c r="D48" s="25">
        <v>1126</v>
      </c>
      <c r="E48" s="25">
        <v>400.59187924183499</v>
      </c>
      <c r="F48" s="25">
        <v>1064.9418015219801</v>
      </c>
      <c r="G48" s="25">
        <v>760.16702228067095</v>
      </c>
      <c r="H48" s="39">
        <f t="shared" si="2"/>
        <v>5.3152570535726926E-3</v>
      </c>
      <c r="I48" s="39">
        <f t="shared" si="0"/>
        <v>0.91496598639455784</v>
      </c>
      <c r="J48" s="53">
        <f t="shared" si="1"/>
        <v>538</v>
      </c>
      <c r="K48" s="53">
        <f t="shared" si="3"/>
        <v>-126</v>
      </c>
      <c r="L48" s="97">
        <f t="shared" si="4"/>
        <v>-304.77477924130915</v>
      </c>
    </row>
    <row r="49" spans="1:12">
      <c r="A49" s="44" t="s">
        <v>220</v>
      </c>
      <c r="B49" s="88">
        <v>2958</v>
      </c>
      <c r="C49" s="53">
        <v>4037</v>
      </c>
      <c r="D49" s="25">
        <v>5118</v>
      </c>
      <c r="E49" s="25">
        <v>2059.9181923190899</v>
      </c>
      <c r="F49" s="25">
        <v>3636.1550454931098</v>
      </c>
      <c r="G49" s="25">
        <v>3496.8383937601802</v>
      </c>
      <c r="H49" s="39">
        <f t="shared" si="2"/>
        <v>2.4159401065883698E-2</v>
      </c>
      <c r="I49" s="39">
        <f t="shared" si="0"/>
        <v>0.73022312373225151</v>
      </c>
      <c r="J49" s="53">
        <f t="shared" si="1"/>
        <v>2160</v>
      </c>
      <c r="K49" s="53">
        <f t="shared" si="3"/>
        <v>1081</v>
      </c>
      <c r="L49" s="97">
        <f t="shared" si="4"/>
        <v>-139.31665173292959</v>
      </c>
    </row>
    <row r="50" spans="1:12">
      <c r="A50" s="44" t="s">
        <v>222</v>
      </c>
      <c r="B50" s="88">
        <v>353</v>
      </c>
      <c r="C50" s="53">
        <v>102</v>
      </c>
      <c r="D50" s="25">
        <v>523</v>
      </c>
      <c r="E50" s="25">
        <v>162.94883196286401</v>
      </c>
      <c r="F50" s="25">
        <v>153.43013739855201</v>
      </c>
      <c r="G50" s="25">
        <v>202.39376236400199</v>
      </c>
      <c r="H50" s="39">
        <f t="shared" si="2"/>
        <v>2.4688094485066773E-3</v>
      </c>
      <c r="I50" s="39">
        <f t="shared" si="0"/>
        <v>0.48158640226628896</v>
      </c>
      <c r="J50" s="53">
        <f t="shared" si="1"/>
        <v>170</v>
      </c>
      <c r="K50" s="53">
        <f t="shared" si="3"/>
        <v>421</v>
      </c>
      <c r="L50" s="97">
        <f t="shared" si="4"/>
        <v>48.963624965449981</v>
      </c>
    </row>
    <row r="51" spans="1:12">
      <c r="A51" s="44" t="s">
        <v>130</v>
      </c>
      <c r="B51" s="88">
        <v>600</v>
      </c>
      <c r="C51" s="53">
        <v>761</v>
      </c>
      <c r="D51" s="25">
        <v>604</v>
      </c>
      <c r="E51" s="25">
        <v>547.27001046722296</v>
      </c>
      <c r="F51" s="25">
        <v>735.67038911745396</v>
      </c>
      <c r="G51" s="25">
        <v>550.90052857367698</v>
      </c>
      <c r="H51" s="39">
        <f t="shared" si="2"/>
        <v>2.8511680820230076E-3</v>
      </c>
      <c r="I51" s="39">
        <f t="shared" si="0"/>
        <v>6.6666666666666671E-3</v>
      </c>
      <c r="J51" s="53">
        <f t="shared" si="1"/>
        <v>4</v>
      </c>
      <c r="K51" s="53">
        <f t="shared" si="3"/>
        <v>-157</v>
      </c>
      <c r="L51" s="97">
        <f t="shared" si="4"/>
        <v>-184.76986054377699</v>
      </c>
    </row>
    <row r="52" spans="1:12">
      <c r="A52" s="44" t="s">
        <v>223</v>
      </c>
      <c r="B52" s="88">
        <v>431</v>
      </c>
      <c r="C52" s="53">
        <v>897</v>
      </c>
      <c r="D52" s="25">
        <v>878</v>
      </c>
      <c r="E52" s="25">
        <v>414.40833189128199</v>
      </c>
      <c r="F52" s="25">
        <v>887.42054014417295</v>
      </c>
      <c r="G52" s="25">
        <v>838.51407349214799</v>
      </c>
      <c r="H52" s="39">
        <f t="shared" si="2"/>
        <v>4.1445787682387429E-3</v>
      </c>
      <c r="I52" s="39">
        <f t="shared" si="0"/>
        <v>1.037122969837587</v>
      </c>
      <c r="J52" s="53">
        <f t="shared" si="1"/>
        <v>447</v>
      </c>
      <c r="K52" s="53">
        <f t="shared" si="3"/>
        <v>-19</v>
      </c>
      <c r="L52" s="97">
        <f t="shared" si="4"/>
        <v>-48.90646665202496</v>
      </c>
    </row>
    <row r="53" spans="1:12">
      <c r="A53" s="44" t="s">
        <v>221</v>
      </c>
      <c r="B53" s="88">
        <v>253</v>
      </c>
      <c r="C53" s="53">
        <v>542</v>
      </c>
      <c r="D53" s="25">
        <v>491</v>
      </c>
      <c r="E53" s="25">
        <v>185.64310081190001</v>
      </c>
      <c r="F53" s="25">
        <v>397.16994041080301</v>
      </c>
      <c r="G53" s="25">
        <v>335.710960234288</v>
      </c>
      <c r="H53" s="39">
        <f t="shared" si="2"/>
        <v>2.3177541858829414E-3</v>
      </c>
      <c r="I53" s="39">
        <f t="shared" si="0"/>
        <v>0.94071146245059289</v>
      </c>
      <c r="J53" s="53">
        <f t="shared" si="1"/>
        <v>238</v>
      </c>
      <c r="K53" s="53">
        <f t="shared" si="3"/>
        <v>-51</v>
      </c>
      <c r="L53" s="97">
        <f t="shared" si="4"/>
        <v>-61.458980176515013</v>
      </c>
    </row>
    <row r="54" spans="1:12">
      <c r="A54" s="44" t="s">
        <v>224</v>
      </c>
      <c r="B54" s="88">
        <v>3370</v>
      </c>
      <c r="C54" s="53">
        <v>6317</v>
      </c>
      <c r="D54" s="25">
        <v>6346</v>
      </c>
      <c r="E54" s="25">
        <v>3502.3375498758301</v>
      </c>
      <c r="F54" s="25">
        <v>5959.8999589752002</v>
      </c>
      <c r="G54" s="25">
        <v>5975.1417981423601</v>
      </c>
      <c r="H54" s="39">
        <f t="shared" si="2"/>
        <v>2.9956146769069547E-2</v>
      </c>
      <c r="I54" s="39">
        <f t="shared" si="0"/>
        <v>0.88308605341246293</v>
      </c>
      <c r="J54" s="53">
        <f t="shared" si="1"/>
        <v>2976</v>
      </c>
      <c r="K54" s="53">
        <f t="shared" si="3"/>
        <v>29</v>
      </c>
      <c r="L54" s="97">
        <f t="shared" si="4"/>
        <v>15.241839167159924</v>
      </c>
    </row>
    <row r="55" spans="1:12">
      <c r="A55" s="44" t="s">
        <v>225</v>
      </c>
      <c r="B55" s="88">
        <v>2967</v>
      </c>
      <c r="C55" s="53">
        <v>4065</v>
      </c>
      <c r="D55" s="25">
        <v>5597</v>
      </c>
      <c r="E55" s="25">
        <v>2342.6473749291199</v>
      </c>
      <c r="F55" s="25">
        <v>4114.1371070410096</v>
      </c>
      <c r="G55" s="25">
        <v>4261.5041368087304</v>
      </c>
      <c r="H55" s="39">
        <f t="shared" si="2"/>
        <v>2.6420509528282739E-2</v>
      </c>
      <c r="I55" s="39">
        <f t="shared" si="0"/>
        <v>0.88641725648803504</v>
      </c>
      <c r="J55" s="53">
        <f t="shared" si="1"/>
        <v>2630</v>
      </c>
      <c r="K55" s="53">
        <f t="shared" si="3"/>
        <v>1532</v>
      </c>
      <c r="L55" s="97">
        <f t="shared" si="4"/>
        <v>147.36702976772085</v>
      </c>
    </row>
    <row r="56" spans="1:12">
      <c r="A56" s="44" t="s">
        <v>226</v>
      </c>
      <c r="B56" s="88">
        <v>854</v>
      </c>
      <c r="C56" s="53">
        <v>1616</v>
      </c>
      <c r="D56" s="25">
        <v>1762</v>
      </c>
      <c r="E56" s="25">
        <v>657.45177636225196</v>
      </c>
      <c r="F56" s="25">
        <v>1574.3934364224599</v>
      </c>
      <c r="G56" s="25">
        <v>1353.2066358063501</v>
      </c>
      <c r="H56" s="39">
        <f t="shared" si="2"/>
        <v>8.317480398219437E-3</v>
      </c>
      <c r="I56" s="39">
        <f t="shared" si="0"/>
        <v>1.0632318501170961</v>
      </c>
      <c r="J56" s="53">
        <f t="shared" si="1"/>
        <v>908</v>
      </c>
      <c r="K56" s="53">
        <f t="shared" si="3"/>
        <v>146</v>
      </c>
      <c r="L56" s="97">
        <f t="shared" si="4"/>
        <v>-221.18680061610985</v>
      </c>
    </row>
    <row r="57" spans="1:12">
      <c r="A57" s="44" t="s">
        <v>227</v>
      </c>
      <c r="B57" s="88">
        <v>789</v>
      </c>
      <c r="C57" s="53">
        <v>1887</v>
      </c>
      <c r="D57" s="25">
        <v>1673</v>
      </c>
      <c r="E57" s="25">
        <v>711.570068503941</v>
      </c>
      <c r="F57" s="25">
        <v>1612.4147749306401</v>
      </c>
      <c r="G57" s="25">
        <v>1594.0377472130899</v>
      </c>
      <c r="H57" s="39">
        <f t="shared" si="2"/>
        <v>7.8973579490471714E-3</v>
      </c>
      <c r="I57" s="39">
        <f t="shared" si="0"/>
        <v>1.120405576679341</v>
      </c>
      <c r="J57" s="53">
        <f t="shared" si="1"/>
        <v>884</v>
      </c>
      <c r="K57" s="53">
        <f t="shared" si="3"/>
        <v>-214</v>
      </c>
      <c r="L57" s="97">
        <f t="shared" si="4"/>
        <v>-18.377027717550163</v>
      </c>
    </row>
    <row r="58" spans="1:12">
      <c r="A58" s="44" t="s">
        <v>228</v>
      </c>
      <c r="B58" s="88">
        <v>1681</v>
      </c>
      <c r="C58" s="53">
        <v>3309</v>
      </c>
      <c r="D58" s="25">
        <v>2973</v>
      </c>
      <c r="E58" s="25">
        <v>1599.3189402494299</v>
      </c>
      <c r="F58" s="25">
        <v>3499.0864348986001</v>
      </c>
      <c r="G58" s="25">
        <v>2828.4756593139</v>
      </c>
      <c r="H58" s="39">
        <f t="shared" si="2"/>
        <v>1.4033977993136427E-2</v>
      </c>
      <c r="I58" s="39">
        <f t="shared" si="0"/>
        <v>0.7685901249256395</v>
      </c>
      <c r="J58" s="53">
        <f t="shared" si="1"/>
        <v>1292</v>
      </c>
      <c r="K58" s="53">
        <f t="shared" si="3"/>
        <v>-336</v>
      </c>
      <c r="L58" s="97">
        <f t="shared" si="4"/>
        <v>-670.61077558470015</v>
      </c>
    </row>
    <row r="59" spans="1:12">
      <c r="A59" s="44" t="s">
        <v>229</v>
      </c>
      <c r="B59" s="88">
        <v>710</v>
      </c>
      <c r="C59" s="53">
        <v>739</v>
      </c>
      <c r="D59" s="25">
        <v>1072</v>
      </c>
      <c r="E59" s="25">
        <v>676.188221919292</v>
      </c>
      <c r="F59" s="25">
        <v>878.40570007458905</v>
      </c>
      <c r="G59" s="25">
        <v>1008.5677126919001</v>
      </c>
      <c r="H59" s="39">
        <f t="shared" si="2"/>
        <v>5.0603512978951394E-3</v>
      </c>
      <c r="I59" s="39">
        <f t="shared" si="0"/>
        <v>0.50985915492957745</v>
      </c>
      <c r="J59" s="53">
        <f t="shared" si="1"/>
        <v>362</v>
      </c>
      <c r="K59" s="53">
        <f t="shared" si="3"/>
        <v>333</v>
      </c>
      <c r="L59" s="97">
        <f t="shared" si="4"/>
        <v>130.16201261731101</v>
      </c>
    </row>
    <row r="60" spans="1:12">
      <c r="A60" s="44" t="s">
        <v>230</v>
      </c>
      <c r="B60" s="88">
        <v>1769</v>
      </c>
      <c r="C60" s="53">
        <v>3550</v>
      </c>
      <c r="D60" s="25">
        <v>3333</v>
      </c>
      <c r="E60" s="25">
        <v>1842.35088995604</v>
      </c>
      <c r="F60" s="25">
        <v>3749.32494996282</v>
      </c>
      <c r="G60" s="25">
        <v>3466.4392791878199</v>
      </c>
      <c r="H60" s="39">
        <f t="shared" si="2"/>
        <v>1.573334969765345E-2</v>
      </c>
      <c r="I60" s="39">
        <f t="shared" si="0"/>
        <v>0.88411531938948562</v>
      </c>
      <c r="J60" s="53">
        <f t="shared" si="1"/>
        <v>1564</v>
      </c>
      <c r="K60" s="53">
        <f t="shared" si="3"/>
        <v>-217</v>
      </c>
      <c r="L60" s="97">
        <f t="shared" si="4"/>
        <v>-282.88567077500011</v>
      </c>
    </row>
    <row r="61" spans="1:12">
      <c r="A61" s="44" t="s">
        <v>231</v>
      </c>
      <c r="B61" s="88">
        <v>1985</v>
      </c>
      <c r="C61" s="53">
        <v>5678</v>
      </c>
      <c r="D61" s="25">
        <v>2865</v>
      </c>
      <c r="E61" s="25">
        <v>1668.5660600291201</v>
      </c>
      <c r="F61" s="25">
        <v>2234.4089551827801</v>
      </c>
      <c r="G61" s="25">
        <v>2382.8751058296202</v>
      </c>
      <c r="H61" s="39">
        <f t="shared" si="2"/>
        <v>1.3524166481781319E-2</v>
      </c>
      <c r="I61" s="39">
        <f t="shared" si="0"/>
        <v>0.44332493702770781</v>
      </c>
      <c r="J61" s="53">
        <f t="shared" si="1"/>
        <v>880</v>
      </c>
      <c r="K61" s="53">
        <f t="shared" si="3"/>
        <v>-2813</v>
      </c>
      <c r="L61" s="97">
        <f t="shared" si="4"/>
        <v>148.46615064684011</v>
      </c>
    </row>
    <row r="62" spans="1:12">
      <c r="A62" s="44" t="s">
        <v>232</v>
      </c>
      <c r="B62" s="88">
        <v>262</v>
      </c>
      <c r="C62" s="53">
        <v>341</v>
      </c>
      <c r="D62" s="25">
        <v>464</v>
      </c>
      <c r="E62" s="25">
        <v>165.956265086662</v>
      </c>
      <c r="F62" s="25">
        <v>318.16014926555101</v>
      </c>
      <c r="G62" s="25">
        <v>284.13204750818198</v>
      </c>
      <c r="H62" s="39">
        <f t="shared" si="2"/>
        <v>2.1903013080441648E-3</v>
      </c>
      <c r="I62" s="39">
        <f t="shared" si="0"/>
        <v>0.77099236641221369</v>
      </c>
      <c r="J62" s="53">
        <f t="shared" si="1"/>
        <v>202</v>
      </c>
      <c r="K62" s="53">
        <f t="shared" si="3"/>
        <v>123</v>
      </c>
      <c r="L62" s="97">
        <f t="shared" si="4"/>
        <v>-34.028101757369029</v>
      </c>
    </row>
    <row r="63" spans="1:12">
      <c r="A63" s="44" t="s">
        <v>233</v>
      </c>
      <c r="B63" s="88">
        <v>403</v>
      </c>
      <c r="C63" s="53">
        <v>422</v>
      </c>
      <c r="D63" s="25">
        <v>666</v>
      </c>
      <c r="E63" s="25">
        <v>275.886093884361</v>
      </c>
      <c r="F63" s="25">
        <v>379.77378882117398</v>
      </c>
      <c r="G63" s="25">
        <v>455.248352768823</v>
      </c>
      <c r="H63" s="39">
        <f t="shared" si="2"/>
        <v>3.1438376533564952E-3</v>
      </c>
      <c r="I63" s="39">
        <f t="shared" si="0"/>
        <v>0.65260545905707201</v>
      </c>
      <c r="J63" s="53">
        <f t="shared" si="1"/>
        <v>263</v>
      </c>
      <c r="K63" s="53">
        <f t="shared" si="3"/>
        <v>244</v>
      </c>
      <c r="L63" s="97">
        <f t="shared" si="4"/>
        <v>75.474563947649017</v>
      </c>
    </row>
    <row r="64" spans="1:12">
      <c r="A64" s="44" t="s">
        <v>234</v>
      </c>
      <c r="B64" s="88">
        <v>536</v>
      </c>
      <c r="C64" s="53">
        <v>865</v>
      </c>
      <c r="D64" s="25">
        <v>876</v>
      </c>
      <c r="E64" s="25">
        <v>386.45348976979102</v>
      </c>
      <c r="F64" s="25">
        <v>881.19275427035097</v>
      </c>
      <c r="G64" s="25">
        <v>630.90579387210596</v>
      </c>
      <c r="H64" s="39">
        <f t="shared" si="2"/>
        <v>4.1351378143247592E-3</v>
      </c>
      <c r="I64" s="39">
        <f t="shared" si="0"/>
        <v>0.63432835820895528</v>
      </c>
      <c r="J64" s="53">
        <f t="shared" si="1"/>
        <v>340</v>
      </c>
      <c r="K64" s="53">
        <f t="shared" si="3"/>
        <v>11</v>
      </c>
      <c r="L64" s="97">
        <f t="shared" si="4"/>
        <v>-250.28696039824501</v>
      </c>
    </row>
    <row r="65" spans="1:12">
      <c r="A65" s="44" t="s">
        <v>235</v>
      </c>
      <c r="B65" s="88">
        <v>906</v>
      </c>
      <c r="C65" s="53">
        <v>1600</v>
      </c>
      <c r="D65" s="25">
        <v>1241</v>
      </c>
      <c r="E65" s="25">
        <v>829.54757425713399</v>
      </c>
      <c r="F65" s="25">
        <v>1608.6534108605799</v>
      </c>
      <c r="G65" s="25">
        <v>1123.69151939933</v>
      </c>
      <c r="H65" s="39">
        <f t="shared" si="2"/>
        <v>5.8581119036267421E-3</v>
      </c>
      <c r="I65" s="39">
        <f t="shared" si="0"/>
        <v>0.36975717439293598</v>
      </c>
      <c r="J65" s="53">
        <f t="shared" si="1"/>
        <v>335</v>
      </c>
      <c r="K65" s="53">
        <f t="shared" si="3"/>
        <v>-359</v>
      </c>
      <c r="L65" s="97">
        <f t="shared" si="4"/>
        <v>-484.96189146124993</v>
      </c>
    </row>
    <row r="66" spans="1:12">
      <c r="A66" s="44" t="s">
        <v>236</v>
      </c>
      <c r="B66" s="88">
        <v>507</v>
      </c>
      <c r="C66" s="53">
        <v>1070</v>
      </c>
      <c r="D66" s="25">
        <v>863</v>
      </c>
      <c r="E66" s="25">
        <v>494.03240022943902</v>
      </c>
      <c r="F66" s="25">
        <v>1196.2009007030999</v>
      </c>
      <c r="G66" s="25">
        <v>837.74186825097104</v>
      </c>
      <c r="H66" s="39">
        <f t="shared" si="2"/>
        <v>4.0737716138838668E-3</v>
      </c>
      <c r="I66" s="39">
        <f t="shared" si="0"/>
        <v>0.70216962524654836</v>
      </c>
      <c r="J66" s="53">
        <f t="shared" si="1"/>
        <v>356</v>
      </c>
      <c r="K66" s="53">
        <f t="shared" si="3"/>
        <v>-207</v>
      </c>
      <c r="L66" s="97">
        <f t="shared" si="4"/>
        <v>-358.45903245212889</v>
      </c>
    </row>
    <row r="67" spans="1:12">
      <c r="A67" s="44" t="s">
        <v>237</v>
      </c>
      <c r="B67" s="88">
        <v>544</v>
      </c>
      <c r="C67" s="53">
        <v>900</v>
      </c>
      <c r="D67" s="25">
        <v>669</v>
      </c>
      <c r="E67" s="25">
        <v>410.68806959167398</v>
      </c>
      <c r="F67" s="25">
        <v>664.15201747731703</v>
      </c>
      <c r="G67" s="25">
        <v>583.67421257273804</v>
      </c>
      <c r="H67" s="39">
        <f t="shared" si="2"/>
        <v>3.1579990842274704E-3</v>
      </c>
      <c r="I67" s="39">
        <f t="shared" ref="I67:I84" si="5">(D67-B67)/B67</f>
        <v>0.22977941176470587</v>
      </c>
      <c r="J67" s="53">
        <f t="shared" ref="J67:J84" si="6">D67-B67</f>
        <v>125</v>
      </c>
      <c r="K67" s="53">
        <f t="shared" si="3"/>
        <v>-231</v>
      </c>
      <c r="L67" s="97">
        <f t="shared" si="4"/>
        <v>-80.477804904578988</v>
      </c>
    </row>
    <row r="68" spans="1:12">
      <c r="A68" s="44" t="s">
        <v>238</v>
      </c>
      <c r="B68" s="88">
        <v>1316</v>
      </c>
      <c r="C68" s="53">
        <v>2643</v>
      </c>
      <c r="D68" s="25">
        <v>2522</v>
      </c>
      <c r="E68" s="25">
        <v>1299.8059371572599</v>
      </c>
      <c r="F68" s="25">
        <v>2435.7589042002701</v>
      </c>
      <c r="G68" s="25">
        <v>2451.9907393452199</v>
      </c>
      <c r="H68" s="39">
        <f t="shared" ref="H68:H84" si="7">D68/$D$84</f>
        <v>1.1905042885533155E-2</v>
      </c>
      <c r="I68" s="39">
        <f t="shared" si="5"/>
        <v>0.9164133738601824</v>
      </c>
      <c r="J68" s="53">
        <f t="shared" si="6"/>
        <v>1206</v>
      </c>
      <c r="K68" s="53">
        <f t="shared" ref="K68:K84" si="8">D68-C68</f>
        <v>-121</v>
      </c>
      <c r="L68" s="97">
        <f t="shared" ref="L68:L84" si="9">G68-F68</f>
        <v>16.231835144949855</v>
      </c>
    </row>
    <row r="69" spans="1:12">
      <c r="A69" s="44" t="s">
        <v>239</v>
      </c>
      <c r="B69" s="88">
        <v>1148</v>
      </c>
      <c r="C69" s="53">
        <v>2318</v>
      </c>
      <c r="D69" s="25">
        <v>2526</v>
      </c>
      <c r="E69" s="25">
        <v>1172.5828405500499</v>
      </c>
      <c r="F69" s="25">
        <v>2269.5813090524398</v>
      </c>
      <c r="G69" s="25">
        <v>2603.0425699099801</v>
      </c>
      <c r="H69" s="39">
        <f t="shared" si="7"/>
        <v>1.1923924793361121E-2</v>
      </c>
      <c r="I69" s="39">
        <f t="shared" si="5"/>
        <v>1.2003484320557491</v>
      </c>
      <c r="J69" s="53">
        <f t="shared" si="6"/>
        <v>1378</v>
      </c>
      <c r="K69" s="53">
        <f t="shared" si="8"/>
        <v>208</v>
      </c>
      <c r="L69" s="97">
        <f t="shared" si="9"/>
        <v>333.46126085754031</v>
      </c>
    </row>
    <row r="70" spans="1:12">
      <c r="A70" s="44" t="s">
        <v>240</v>
      </c>
      <c r="B70" s="88">
        <v>163</v>
      </c>
      <c r="C70" s="53">
        <v>238</v>
      </c>
      <c r="D70" s="25">
        <v>271</v>
      </c>
      <c r="E70" s="25">
        <v>141.96749211614201</v>
      </c>
      <c r="F70" s="25">
        <v>296.358112643433</v>
      </c>
      <c r="G70" s="25">
        <v>236.031843270385</v>
      </c>
      <c r="H70" s="39">
        <f t="shared" si="7"/>
        <v>1.27924925534476E-3</v>
      </c>
      <c r="I70" s="39">
        <f t="shared" si="5"/>
        <v>0.66257668711656437</v>
      </c>
      <c r="J70" s="53">
        <f t="shared" si="6"/>
        <v>108</v>
      </c>
      <c r="K70" s="53">
        <f t="shared" si="8"/>
        <v>33</v>
      </c>
      <c r="L70" s="97">
        <f t="shared" si="9"/>
        <v>-60.326269373048007</v>
      </c>
    </row>
    <row r="71" spans="1:12">
      <c r="A71" s="44" t="s">
        <v>241</v>
      </c>
      <c r="B71" s="88">
        <v>402</v>
      </c>
      <c r="C71" s="53">
        <v>653</v>
      </c>
      <c r="D71" s="25">
        <v>665</v>
      </c>
      <c r="E71" s="25">
        <v>303.58575364221298</v>
      </c>
      <c r="F71" s="25">
        <v>767.93550308027204</v>
      </c>
      <c r="G71" s="25">
        <v>499.92178041509402</v>
      </c>
      <c r="H71" s="39">
        <f t="shared" si="7"/>
        <v>3.1391171763995034E-3</v>
      </c>
      <c r="I71" s="39">
        <f t="shared" si="5"/>
        <v>0.654228855721393</v>
      </c>
      <c r="J71" s="53">
        <f t="shared" si="6"/>
        <v>263</v>
      </c>
      <c r="K71" s="53">
        <f t="shared" si="8"/>
        <v>12</v>
      </c>
      <c r="L71" s="97">
        <f t="shared" si="9"/>
        <v>-268.01372266517802</v>
      </c>
    </row>
    <row r="72" spans="1:12">
      <c r="A72" s="44" t="s">
        <v>242</v>
      </c>
      <c r="B72" s="88">
        <v>1828</v>
      </c>
      <c r="C72" s="53">
        <v>1938</v>
      </c>
      <c r="D72" s="25">
        <v>3019</v>
      </c>
      <c r="E72" s="25">
        <v>958.00842680747803</v>
      </c>
      <c r="F72" s="25">
        <v>1708.4522126827301</v>
      </c>
      <c r="G72" s="25">
        <v>1623.4568217042599</v>
      </c>
      <c r="H72" s="39">
        <f t="shared" si="7"/>
        <v>1.4251119933158047E-2</v>
      </c>
      <c r="I72" s="39">
        <f t="shared" si="5"/>
        <v>0.65153172866520792</v>
      </c>
      <c r="J72" s="53">
        <f t="shared" si="6"/>
        <v>1191</v>
      </c>
      <c r="K72" s="53">
        <f t="shared" si="8"/>
        <v>1081</v>
      </c>
      <c r="L72" s="97">
        <f t="shared" si="9"/>
        <v>-84.995390978470141</v>
      </c>
    </row>
    <row r="73" spans="1:12">
      <c r="A73" s="44" t="s">
        <v>243</v>
      </c>
      <c r="B73" s="88">
        <v>737</v>
      </c>
      <c r="C73" s="53">
        <v>1166</v>
      </c>
      <c r="D73" s="25">
        <v>1256</v>
      </c>
      <c r="E73" s="25">
        <v>736.22230665933205</v>
      </c>
      <c r="F73" s="25">
        <v>1294.0535918425001</v>
      </c>
      <c r="G73" s="25">
        <v>1347.5368857937499</v>
      </c>
      <c r="H73" s="39">
        <f t="shared" si="7"/>
        <v>5.9289190579816181E-3</v>
      </c>
      <c r="I73" s="39">
        <f t="shared" si="5"/>
        <v>0.70420624151967437</v>
      </c>
      <c r="J73" s="53">
        <f t="shared" si="6"/>
        <v>519</v>
      </c>
      <c r="K73" s="53">
        <f t="shared" si="8"/>
        <v>90</v>
      </c>
      <c r="L73" s="97">
        <f t="shared" si="9"/>
        <v>53.483293951249834</v>
      </c>
    </row>
    <row r="74" spans="1:12">
      <c r="A74" s="44" t="s">
        <v>244</v>
      </c>
      <c r="B74" s="88">
        <v>214</v>
      </c>
      <c r="C74" s="53">
        <v>284</v>
      </c>
      <c r="D74" s="25">
        <v>495</v>
      </c>
      <c r="E74" s="25">
        <v>204.05761241306601</v>
      </c>
      <c r="F74" s="25">
        <v>332.592455098149</v>
      </c>
      <c r="G74" s="25">
        <v>465.95946097504299</v>
      </c>
      <c r="H74" s="39">
        <f t="shared" si="7"/>
        <v>2.3366360937109084E-3</v>
      </c>
      <c r="I74" s="39">
        <f t="shared" si="5"/>
        <v>1.3130841121495327</v>
      </c>
      <c r="J74" s="53">
        <f t="shared" si="6"/>
        <v>281</v>
      </c>
      <c r="K74" s="53">
        <f t="shared" si="8"/>
        <v>211</v>
      </c>
      <c r="L74" s="97">
        <f t="shared" si="9"/>
        <v>133.36700587689398</v>
      </c>
    </row>
    <row r="75" spans="1:12">
      <c r="A75" s="44" t="s">
        <v>245</v>
      </c>
      <c r="B75" s="88">
        <v>2093</v>
      </c>
      <c r="C75" s="53">
        <v>3965</v>
      </c>
      <c r="D75" s="25">
        <v>4525</v>
      </c>
      <c r="E75" s="25">
        <v>1947.89572867624</v>
      </c>
      <c r="F75" s="25">
        <v>4103.8063395965501</v>
      </c>
      <c r="G75" s="25">
        <v>4172.7903274844402</v>
      </c>
      <c r="H75" s="39">
        <f t="shared" si="7"/>
        <v>2.1360158230387599E-2</v>
      </c>
      <c r="I75" s="39">
        <f t="shared" si="5"/>
        <v>1.1619684663162924</v>
      </c>
      <c r="J75" s="53">
        <f t="shared" si="6"/>
        <v>2432</v>
      </c>
      <c r="K75" s="53">
        <f t="shared" si="8"/>
        <v>560</v>
      </c>
      <c r="L75" s="97">
        <f t="shared" si="9"/>
        <v>68.98398788789018</v>
      </c>
    </row>
    <row r="76" spans="1:12">
      <c r="A76" s="44" t="s">
        <v>246</v>
      </c>
      <c r="B76" s="88">
        <v>466</v>
      </c>
      <c r="C76" s="53">
        <v>751</v>
      </c>
      <c r="D76" s="25">
        <v>1483</v>
      </c>
      <c r="E76" s="25">
        <v>397.47915637876599</v>
      </c>
      <c r="F76" s="25">
        <v>825.86096132461296</v>
      </c>
      <c r="G76" s="25">
        <v>1264.8356447717299</v>
      </c>
      <c r="H76" s="39">
        <f t="shared" si="7"/>
        <v>7.0004673272187424E-3</v>
      </c>
      <c r="I76" s="39">
        <f t="shared" si="5"/>
        <v>2.1824034334763946</v>
      </c>
      <c r="J76" s="53">
        <f t="shared" si="6"/>
        <v>1017</v>
      </c>
      <c r="K76" s="53">
        <f t="shared" si="8"/>
        <v>732</v>
      </c>
      <c r="L76" s="97">
        <f t="shared" si="9"/>
        <v>438.97468344711694</v>
      </c>
    </row>
    <row r="77" spans="1:12">
      <c r="A77" s="44" t="s">
        <v>247</v>
      </c>
      <c r="B77" s="88">
        <v>1187</v>
      </c>
      <c r="C77" s="53">
        <v>2232</v>
      </c>
      <c r="D77" s="25">
        <v>1800</v>
      </c>
      <c r="E77" s="25">
        <v>1225.20729454969</v>
      </c>
      <c r="F77" s="25">
        <v>2805.5690955211298</v>
      </c>
      <c r="G77" s="25">
        <v>1866.6468000121399</v>
      </c>
      <c r="H77" s="39">
        <f t="shared" si="7"/>
        <v>8.4968585225851222E-3</v>
      </c>
      <c r="I77" s="39">
        <f t="shared" si="5"/>
        <v>0.51642796967144056</v>
      </c>
      <c r="J77" s="53">
        <f t="shared" si="6"/>
        <v>613</v>
      </c>
      <c r="K77" s="53">
        <f t="shared" si="8"/>
        <v>-432</v>
      </c>
      <c r="L77" s="97">
        <f t="shared" si="9"/>
        <v>-938.92229550898992</v>
      </c>
    </row>
    <row r="78" spans="1:12">
      <c r="A78" s="44" t="s">
        <v>248</v>
      </c>
      <c r="B78" s="88">
        <v>295</v>
      </c>
      <c r="C78" s="53">
        <v>145</v>
      </c>
      <c r="D78" s="25">
        <v>326</v>
      </c>
      <c r="E78" s="25">
        <v>259.41827821964</v>
      </c>
      <c r="F78" s="25">
        <v>114.712290809306</v>
      </c>
      <c r="G78" s="25">
        <v>290.78306869214202</v>
      </c>
      <c r="H78" s="39">
        <f t="shared" si="7"/>
        <v>1.5388754879793055E-3</v>
      </c>
      <c r="I78" s="39">
        <f t="shared" si="5"/>
        <v>0.10508474576271186</v>
      </c>
      <c r="J78" s="53">
        <f t="shared" si="6"/>
        <v>31</v>
      </c>
      <c r="K78" s="53">
        <f t="shared" si="8"/>
        <v>181</v>
      </c>
      <c r="L78" s="97">
        <f t="shared" si="9"/>
        <v>176.07077788283601</v>
      </c>
    </row>
    <row r="79" spans="1:12">
      <c r="A79" s="44" t="s">
        <v>249</v>
      </c>
      <c r="B79" s="88">
        <v>558</v>
      </c>
      <c r="C79" s="53">
        <v>1129</v>
      </c>
      <c r="D79" s="25">
        <v>1401</v>
      </c>
      <c r="E79" s="25">
        <v>529.93260502376904</v>
      </c>
      <c r="F79" s="25">
        <v>1281.06002189537</v>
      </c>
      <c r="G79" s="25">
        <v>1330.49516024578</v>
      </c>
      <c r="H79" s="39">
        <f t="shared" si="7"/>
        <v>6.6133882167454198E-3</v>
      </c>
      <c r="I79" s="39">
        <f t="shared" si="5"/>
        <v>1.510752688172043</v>
      </c>
      <c r="J79" s="53">
        <f t="shared" si="6"/>
        <v>843</v>
      </c>
      <c r="K79" s="53">
        <f t="shared" si="8"/>
        <v>272</v>
      </c>
      <c r="L79" s="97">
        <f t="shared" si="9"/>
        <v>49.435138350409943</v>
      </c>
    </row>
    <row r="80" spans="1:12">
      <c r="A80" s="44" t="s">
        <v>250</v>
      </c>
      <c r="B80" s="88">
        <v>1116</v>
      </c>
      <c r="C80" s="53">
        <v>1499</v>
      </c>
      <c r="D80" s="25">
        <v>2050</v>
      </c>
      <c r="E80" s="25">
        <v>758.84186726958296</v>
      </c>
      <c r="F80" s="25">
        <v>1958.37308740659</v>
      </c>
      <c r="G80" s="25">
        <v>1393.9303012850301</v>
      </c>
      <c r="H80" s="39">
        <f t="shared" si="7"/>
        <v>9.6769777618330548E-3</v>
      </c>
      <c r="I80" s="39">
        <f t="shared" si="5"/>
        <v>0.8369175627240143</v>
      </c>
      <c r="J80" s="53">
        <f t="shared" si="6"/>
        <v>934</v>
      </c>
      <c r="K80" s="53">
        <f t="shared" si="8"/>
        <v>551</v>
      </c>
      <c r="L80" s="97">
        <f t="shared" si="9"/>
        <v>-564.44278612155995</v>
      </c>
    </row>
    <row r="81" spans="1:12">
      <c r="A81" s="44" t="s">
        <v>251</v>
      </c>
      <c r="B81" s="88">
        <v>368</v>
      </c>
      <c r="C81" s="53">
        <v>688</v>
      </c>
      <c r="D81" s="25">
        <v>642</v>
      </c>
      <c r="E81" s="25">
        <v>368</v>
      </c>
      <c r="F81" s="25">
        <v>688</v>
      </c>
      <c r="G81" s="25">
        <v>642</v>
      </c>
      <c r="H81" s="39">
        <f t="shared" si="7"/>
        <v>3.0305462063886933E-3</v>
      </c>
      <c r="I81" s="39">
        <f t="shared" si="5"/>
        <v>0.74456521739130432</v>
      </c>
      <c r="J81" s="53">
        <f t="shared" si="6"/>
        <v>274</v>
      </c>
      <c r="K81" s="53">
        <f t="shared" si="8"/>
        <v>-46</v>
      </c>
      <c r="L81" s="97">
        <f t="shared" si="9"/>
        <v>-46</v>
      </c>
    </row>
    <row r="82" spans="1:12">
      <c r="A82" s="44" t="s">
        <v>252</v>
      </c>
      <c r="B82" s="88">
        <v>474</v>
      </c>
      <c r="C82" s="53">
        <v>591</v>
      </c>
      <c r="D82" s="25">
        <v>1332</v>
      </c>
      <c r="E82" s="25">
        <v>286.35565172910299</v>
      </c>
      <c r="F82" s="25">
        <v>544.51922222258304</v>
      </c>
      <c r="G82" s="25">
        <v>853.77657034396805</v>
      </c>
      <c r="H82" s="39">
        <f t="shared" si="7"/>
        <v>6.2876753067129905E-3</v>
      </c>
      <c r="I82" s="39">
        <f t="shared" si="5"/>
        <v>1.8101265822784811</v>
      </c>
      <c r="J82" s="53">
        <f t="shared" si="6"/>
        <v>858</v>
      </c>
      <c r="K82" s="53">
        <f t="shared" si="8"/>
        <v>741</v>
      </c>
      <c r="L82" s="97">
        <f t="shared" si="9"/>
        <v>309.25734812138501</v>
      </c>
    </row>
    <row r="83" spans="1:12">
      <c r="A83" s="44" t="s">
        <v>253</v>
      </c>
      <c r="B83" s="88">
        <v>626</v>
      </c>
      <c r="C83" s="53">
        <v>1052</v>
      </c>
      <c r="D83" s="25">
        <v>1173</v>
      </c>
      <c r="E83" s="25">
        <v>550.14657287268903</v>
      </c>
      <c r="F83" s="25">
        <v>1142.94266109822</v>
      </c>
      <c r="G83" s="25">
        <v>1026.0106497499401</v>
      </c>
      <c r="H83" s="39">
        <f t="shared" si="7"/>
        <v>5.5371194705513046E-3</v>
      </c>
      <c r="I83" s="39">
        <f t="shared" si="5"/>
        <v>0.87380191693290732</v>
      </c>
      <c r="J83" s="53">
        <f t="shared" si="6"/>
        <v>547</v>
      </c>
      <c r="K83" s="53">
        <f t="shared" si="8"/>
        <v>121</v>
      </c>
      <c r="L83" s="97">
        <f t="shared" si="9"/>
        <v>-116.93201134827996</v>
      </c>
    </row>
    <row r="84" spans="1:12" s="9" customFormat="1">
      <c r="A84" s="45" t="s">
        <v>173</v>
      </c>
      <c r="B84" s="87">
        <v>117683</v>
      </c>
      <c r="C84" s="64">
        <v>208011</v>
      </c>
      <c r="D84" s="67">
        <v>211843</v>
      </c>
      <c r="E84" s="67">
        <v>104051.681042878</v>
      </c>
      <c r="F84" s="67">
        <v>175864.582294789</v>
      </c>
      <c r="G84" s="67">
        <v>180947.16484089399</v>
      </c>
      <c r="H84" s="39">
        <f t="shared" si="7"/>
        <v>1</v>
      </c>
      <c r="I84" s="39">
        <f t="shared" si="5"/>
        <v>0.80011556469498568</v>
      </c>
      <c r="J84" s="53">
        <f t="shared" si="6"/>
        <v>94160</v>
      </c>
      <c r="K84" s="53">
        <f t="shared" si="8"/>
        <v>3832</v>
      </c>
      <c r="L84" s="97">
        <f t="shared" si="9"/>
        <v>5082.5825461049972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59" activePane="bottomLeft" state="frozen"/>
      <selection pane="bottomLeft" activeCell="O66" sqref="O66"/>
    </sheetView>
  </sheetViews>
  <sheetFormatPr defaultColWidth="8.85546875" defaultRowHeight="16.5" customHeight="1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1.42578125" style="5" customWidth="1"/>
    <col min="9" max="9" width="31.140625" style="5" customWidth="1"/>
    <col min="10" max="10" width="36.7109375" style="5" customWidth="1"/>
    <col min="11" max="11" width="8.85546875" style="5"/>
    <col min="12" max="12" width="11.140625" style="5" customWidth="1"/>
    <col min="13" max="16384" width="8.85546875" style="5"/>
  </cols>
  <sheetData>
    <row r="1" spans="1:12" ht="16.5" customHeight="1" thickBot="1">
      <c r="B1" s="187" t="s">
        <v>281</v>
      </c>
      <c r="C1" s="187"/>
      <c r="D1" s="188"/>
      <c r="E1" s="189" t="s">
        <v>280</v>
      </c>
      <c r="F1" s="187"/>
      <c r="G1" s="188"/>
    </row>
    <row r="2" spans="1:12" ht="55.5" customHeight="1">
      <c r="A2" s="17" t="s">
        <v>174</v>
      </c>
      <c r="B2" s="93">
        <v>43070</v>
      </c>
      <c r="C2" s="93">
        <v>43405</v>
      </c>
      <c r="D2" s="93">
        <v>43435</v>
      </c>
      <c r="E2" s="93">
        <v>43070</v>
      </c>
      <c r="F2" s="93">
        <v>43405</v>
      </c>
      <c r="G2" s="93">
        <v>43435</v>
      </c>
      <c r="H2" s="1" t="s">
        <v>307</v>
      </c>
      <c r="I2" s="2" t="s">
        <v>308</v>
      </c>
      <c r="J2" s="2" t="s">
        <v>309</v>
      </c>
      <c r="K2" s="2" t="s">
        <v>262</v>
      </c>
      <c r="L2" s="92" t="s">
        <v>283</v>
      </c>
    </row>
    <row r="3" spans="1:12" ht="16.5" customHeight="1">
      <c r="A3" s="44" t="s">
        <v>175</v>
      </c>
      <c r="B3" s="68">
        <v>1142</v>
      </c>
      <c r="C3" s="53">
        <v>1916</v>
      </c>
      <c r="D3" s="25">
        <v>2152</v>
      </c>
      <c r="E3" s="25">
        <v>1127.7734972849501</v>
      </c>
      <c r="F3" s="25">
        <v>2009.23551241159</v>
      </c>
      <c r="G3" s="25">
        <v>2095.5165479567499</v>
      </c>
      <c r="H3" s="39">
        <f>D3/$D$84</f>
        <v>2.3332465955416774E-2</v>
      </c>
      <c r="I3" s="39">
        <f t="shared" ref="I3:I66" si="0">(D3-B3)/B3</f>
        <v>0.88441330998248691</v>
      </c>
      <c r="J3" s="53">
        <f t="shared" ref="J3:J66" si="1">D3-B3</f>
        <v>1010</v>
      </c>
      <c r="K3" s="53">
        <f>D3-C3</f>
        <v>236</v>
      </c>
      <c r="L3" s="97">
        <f>G3-F3</f>
        <v>86.281035545159966</v>
      </c>
    </row>
    <row r="4" spans="1:12" ht="16.5" customHeight="1">
      <c r="A4" s="44" t="s">
        <v>176</v>
      </c>
      <c r="B4" s="68">
        <v>224</v>
      </c>
      <c r="C4" s="53">
        <v>314</v>
      </c>
      <c r="D4" s="25">
        <v>469</v>
      </c>
      <c r="E4" s="25">
        <v>182.139511930802</v>
      </c>
      <c r="F4" s="25">
        <v>344.62505217561801</v>
      </c>
      <c r="G4" s="25">
        <v>374.194555987282</v>
      </c>
      <c r="H4" s="39">
        <f t="shared" ref="H4:H67" si="2">D4/$D$84</f>
        <v>5.0850030358227079E-3</v>
      </c>
      <c r="I4" s="39">
        <f t="shared" si="0"/>
        <v>1.09375</v>
      </c>
      <c r="J4" s="53">
        <f t="shared" si="1"/>
        <v>245</v>
      </c>
      <c r="K4" s="53">
        <f t="shared" ref="K4:K67" si="3">D4-C4</f>
        <v>155</v>
      </c>
      <c r="L4" s="97">
        <f t="shared" ref="L4:L67" si="4">G4-F4</f>
        <v>29.569503811663992</v>
      </c>
    </row>
    <row r="5" spans="1:12" ht="16.5" customHeight="1">
      <c r="A5" s="44" t="s">
        <v>177</v>
      </c>
      <c r="B5" s="68">
        <v>407</v>
      </c>
      <c r="C5" s="53">
        <v>673</v>
      </c>
      <c r="D5" s="25">
        <v>922</v>
      </c>
      <c r="E5" s="25">
        <v>301.48428923113801</v>
      </c>
      <c r="F5" s="25">
        <v>654.32125710615901</v>
      </c>
      <c r="G5" s="25">
        <v>682.95468625107196</v>
      </c>
      <c r="H5" s="39">
        <f t="shared" si="2"/>
        <v>9.9965304883337675E-3</v>
      </c>
      <c r="I5" s="39">
        <f t="shared" si="0"/>
        <v>1.2653562653562653</v>
      </c>
      <c r="J5" s="53">
        <f t="shared" si="1"/>
        <v>515</v>
      </c>
      <c r="K5" s="53">
        <f t="shared" si="3"/>
        <v>249</v>
      </c>
      <c r="L5" s="97">
        <f t="shared" si="4"/>
        <v>28.633429144912952</v>
      </c>
    </row>
    <row r="6" spans="1:12" ht="16.5" customHeight="1">
      <c r="A6" s="44" t="s">
        <v>178</v>
      </c>
      <c r="B6" s="68">
        <v>153</v>
      </c>
      <c r="C6" s="53">
        <v>174</v>
      </c>
      <c r="D6" s="25">
        <v>182</v>
      </c>
      <c r="E6" s="25">
        <v>60.203370373835497</v>
      </c>
      <c r="F6" s="25">
        <v>164.89103248891399</v>
      </c>
      <c r="G6" s="25">
        <v>83.192873838071407</v>
      </c>
      <c r="H6" s="39">
        <f t="shared" si="2"/>
        <v>1.973284760170006E-3</v>
      </c>
      <c r="I6" s="39">
        <f t="shared" si="0"/>
        <v>0.18954248366013071</v>
      </c>
      <c r="J6" s="53">
        <f t="shared" si="1"/>
        <v>29</v>
      </c>
      <c r="K6" s="53">
        <f t="shared" si="3"/>
        <v>8</v>
      </c>
      <c r="L6" s="97">
        <f t="shared" si="4"/>
        <v>-81.698158650842586</v>
      </c>
    </row>
    <row r="7" spans="1:12" ht="16.5" customHeight="1">
      <c r="A7" s="44" t="s">
        <v>179</v>
      </c>
      <c r="B7" s="68">
        <v>169</v>
      </c>
      <c r="C7" s="53">
        <v>200</v>
      </c>
      <c r="D7" s="25">
        <v>420</v>
      </c>
      <c r="E7" s="25">
        <v>124.858967912452</v>
      </c>
      <c r="F7" s="25">
        <v>237.35145978303501</v>
      </c>
      <c r="G7" s="25">
        <v>309.97379120700901</v>
      </c>
      <c r="H7" s="39">
        <f t="shared" si="2"/>
        <v>4.5537340619307837E-3</v>
      </c>
      <c r="I7" s="39">
        <f t="shared" si="0"/>
        <v>1.485207100591716</v>
      </c>
      <c r="J7" s="53">
        <f t="shared" si="1"/>
        <v>251</v>
      </c>
      <c r="K7" s="53">
        <f t="shared" si="3"/>
        <v>220</v>
      </c>
      <c r="L7" s="97">
        <f t="shared" si="4"/>
        <v>72.622331423974003</v>
      </c>
    </row>
    <row r="8" spans="1:12" ht="16.5" customHeight="1">
      <c r="A8" s="44" t="s">
        <v>180</v>
      </c>
      <c r="B8" s="68">
        <v>163</v>
      </c>
      <c r="C8" s="53">
        <v>194</v>
      </c>
      <c r="D8" s="25">
        <v>250</v>
      </c>
      <c r="E8" s="25">
        <v>129.37758154666</v>
      </c>
      <c r="F8" s="25">
        <v>214.74001577573301</v>
      </c>
      <c r="G8" s="25">
        <v>198.068976627398</v>
      </c>
      <c r="H8" s="39">
        <f t="shared" si="2"/>
        <v>2.7105559892445139E-3</v>
      </c>
      <c r="I8" s="39">
        <f t="shared" si="0"/>
        <v>0.53374233128834359</v>
      </c>
      <c r="J8" s="53">
        <f t="shared" si="1"/>
        <v>87</v>
      </c>
      <c r="K8" s="53">
        <f t="shared" si="3"/>
        <v>56</v>
      </c>
      <c r="L8" s="97">
        <f t="shared" si="4"/>
        <v>-16.671039148335012</v>
      </c>
    </row>
    <row r="9" spans="1:12" ht="16.5" customHeight="1">
      <c r="A9" s="44" t="s">
        <v>181</v>
      </c>
      <c r="B9" s="68">
        <v>3639</v>
      </c>
      <c r="C9" s="53">
        <v>6303</v>
      </c>
      <c r="D9" s="25">
        <v>6839</v>
      </c>
      <c r="E9" s="25">
        <v>3529.0338549549001</v>
      </c>
      <c r="F9" s="25">
        <v>6226.3852480697296</v>
      </c>
      <c r="G9" s="25">
        <v>6458.2534870797899</v>
      </c>
      <c r="H9" s="39">
        <f t="shared" si="2"/>
        <v>7.4149969641772923E-2</v>
      </c>
      <c r="I9" s="39">
        <f t="shared" si="0"/>
        <v>0.87936246221489422</v>
      </c>
      <c r="J9" s="53">
        <f t="shared" si="1"/>
        <v>3200</v>
      </c>
      <c r="K9" s="53">
        <f t="shared" si="3"/>
        <v>536</v>
      </c>
      <c r="L9" s="97">
        <f t="shared" si="4"/>
        <v>231.86823901006028</v>
      </c>
    </row>
    <row r="10" spans="1:12" ht="16.5" customHeight="1">
      <c r="A10" s="44" t="s">
        <v>182</v>
      </c>
      <c r="B10" s="68">
        <v>2902</v>
      </c>
      <c r="C10" s="53">
        <v>6830</v>
      </c>
      <c r="D10" s="25">
        <v>3560</v>
      </c>
      <c r="E10" s="25">
        <v>2222.12948164621</v>
      </c>
      <c r="F10" s="25">
        <v>2453.5591780776299</v>
      </c>
      <c r="G10" s="25">
        <v>2682.71219140825</v>
      </c>
      <c r="H10" s="39">
        <f t="shared" si="2"/>
        <v>3.8598317286841877E-2</v>
      </c>
      <c r="I10" s="39">
        <f t="shared" si="0"/>
        <v>0.22674017918676775</v>
      </c>
      <c r="J10" s="53">
        <f t="shared" si="1"/>
        <v>658</v>
      </c>
      <c r="K10" s="53">
        <f t="shared" si="3"/>
        <v>-3270</v>
      </c>
      <c r="L10" s="97">
        <f t="shared" si="4"/>
        <v>229.15301333062007</v>
      </c>
    </row>
    <row r="11" spans="1:12" ht="16.5" customHeight="1">
      <c r="A11" s="44" t="s">
        <v>183</v>
      </c>
      <c r="B11" s="68">
        <v>69</v>
      </c>
      <c r="C11" s="53">
        <v>124</v>
      </c>
      <c r="D11" s="25">
        <v>197</v>
      </c>
      <c r="E11" s="25">
        <v>32.665175828113099</v>
      </c>
      <c r="F11" s="25">
        <v>140.950653811758</v>
      </c>
      <c r="G11" s="25">
        <v>151.68409680221799</v>
      </c>
      <c r="H11" s="39">
        <f t="shared" si="2"/>
        <v>2.1359181195246767E-3</v>
      </c>
      <c r="I11" s="39">
        <f t="shared" si="0"/>
        <v>1.855072463768116</v>
      </c>
      <c r="J11" s="53">
        <f t="shared" si="1"/>
        <v>128</v>
      </c>
      <c r="K11" s="53">
        <f t="shared" si="3"/>
        <v>73</v>
      </c>
      <c r="L11" s="97">
        <f t="shared" si="4"/>
        <v>10.733442990459992</v>
      </c>
    </row>
    <row r="12" spans="1:12" ht="16.5" customHeight="1">
      <c r="A12" s="44" t="s">
        <v>184</v>
      </c>
      <c r="B12" s="68">
        <v>88</v>
      </c>
      <c r="C12" s="53">
        <v>173</v>
      </c>
      <c r="D12" s="25">
        <v>169</v>
      </c>
      <c r="E12" s="25">
        <v>80.299760680152104</v>
      </c>
      <c r="F12" s="25">
        <v>186.50352456027301</v>
      </c>
      <c r="G12" s="25">
        <v>154.474891485618</v>
      </c>
      <c r="H12" s="39">
        <f t="shared" si="2"/>
        <v>1.8323358487292913E-3</v>
      </c>
      <c r="I12" s="39">
        <f t="shared" si="0"/>
        <v>0.92045454545454541</v>
      </c>
      <c r="J12" s="53">
        <f t="shared" si="1"/>
        <v>81</v>
      </c>
      <c r="K12" s="53">
        <f t="shared" si="3"/>
        <v>-4</v>
      </c>
      <c r="L12" s="97">
        <f t="shared" si="4"/>
        <v>-32.028633074655005</v>
      </c>
    </row>
    <row r="13" spans="1:12" ht="16.5" customHeight="1">
      <c r="A13" s="44" t="s">
        <v>185</v>
      </c>
      <c r="B13" s="68">
        <v>599</v>
      </c>
      <c r="C13" s="53">
        <v>1242</v>
      </c>
      <c r="D13" s="25">
        <v>954</v>
      </c>
      <c r="E13" s="25">
        <v>510.457078908884</v>
      </c>
      <c r="F13" s="25">
        <v>821.73519697358495</v>
      </c>
      <c r="G13" s="25">
        <v>806.19473140528396</v>
      </c>
      <c r="H13" s="39">
        <f t="shared" si="2"/>
        <v>1.0343481654957064E-2</v>
      </c>
      <c r="I13" s="39">
        <f t="shared" si="0"/>
        <v>0.59265442404006674</v>
      </c>
      <c r="J13" s="53">
        <f t="shared" si="1"/>
        <v>355</v>
      </c>
      <c r="K13" s="53">
        <f t="shared" si="3"/>
        <v>-288</v>
      </c>
      <c r="L13" s="97">
        <f t="shared" si="4"/>
        <v>-15.540465568300988</v>
      </c>
    </row>
    <row r="14" spans="1:12" ht="16.5" customHeight="1">
      <c r="A14" s="44" t="s">
        <v>186</v>
      </c>
      <c r="B14" s="68">
        <v>505</v>
      </c>
      <c r="C14" s="53">
        <v>967</v>
      </c>
      <c r="D14" s="25">
        <v>996</v>
      </c>
      <c r="E14" s="25">
        <v>494.83186725431801</v>
      </c>
      <c r="F14" s="25">
        <v>1042.73765898181</v>
      </c>
      <c r="G14" s="25">
        <v>972.99975412141703</v>
      </c>
      <c r="H14" s="39">
        <f t="shared" si="2"/>
        <v>1.0798855061150144E-2</v>
      </c>
      <c r="I14" s="39">
        <f t="shared" si="0"/>
        <v>0.97227722772277225</v>
      </c>
      <c r="J14" s="53">
        <f t="shared" si="1"/>
        <v>491</v>
      </c>
      <c r="K14" s="53">
        <f t="shared" si="3"/>
        <v>29</v>
      </c>
      <c r="L14" s="97">
        <f t="shared" si="4"/>
        <v>-69.737904860392973</v>
      </c>
    </row>
    <row r="15" spans="1:12" ht="16.5" customHeight="1">
      <c r="A15" s="44" t="s">
        <v>187</v>
      </c>
      <c r="B15" s="68">
        <v>109</v>
      </c>
      <c r="C15" s="53">
        <v>247</v>
      </c>
      <c r="D15" s="25">
        <v>211</v>
      </c>
      <c r="E15" s="25">
        <v>109</v>
      </c>
      <c r="F15" s="25">
        <v>247</v>
      </c>
      <c r="G15" s="25">
        <v>211</v>
      </c>
      <c r="H15" s="39">
        <f t="shared" si="2"/>
        <v>2.2877092549223699E-3</v>
      </c>
      <c r="I15" s="39">
        <f t="shared" si="0"/>
        <v>0.93577981651376152</v>
      </c>
      <c r="J15" s="53">
        <f t="shared" si="1"/>
        <v>102</v>
      </c>
      <c r="K15" s="53">
        <f t="shared" si="3"/>
        <v>-36</v>
      </c>
      <c r="L15" s="97">
        <f t="shared" si="4"/>
        <v>-36</v>
      </c>
    </row>
    <row r="16" spans="1:12" ht="16.5" customHeight="1">
      <c r="A16" s="44" t="s">
        <v>188</v>
      </c>
      <c r="B16" s="68">
        <v>260</v>
      </c>
      <c r="C16" s="53">
        <v>238</v>
      </c>
      <c r="D16" s="25">
        <v>304</v>
      </c>
      <c r="E16" s="25">
        <v>229.37173558873201</v>
      </c>
      <c r="F16" s="25">
        <v>270.96271798420901</v>
      </c>
      <c r="G16" s="25">
        <v>271.74038346678702</v>
      </c>
      <c r="H16" s="39">
        <f t="shared" si="2"/>
        <v>3.2960360829213287E-3</v>
      </c>
      <c r="I16" s="39">
        <f t="shared" si="0"/>
        <v>0.16923076923076924</v>
      </c>
      <c r="J16" s="53">
        <f t="shared" si="1"/>
        <v>44</v>
      </c>
      <c r="K16" s="53">
        <f t="shared" si="3"/>
        <v>66</v>
      </c>
      <c r="L16" s="97">
        <f t="shared" si="4"/>
        <v>0.7776654825780156</v>
      </c>
    </row>
    <row r="17" spans="1:12" ht="16.5" customHeight="1">
      <c r="A17" s="44" t="s">
        <v>189</v>
      </c>
      <c r="B17" s="68">
        <v>227</v>
      </c>
      <c r="C17" s="53">
        <v>324</v>
      </c>
      <c r="D17" s="25">
        <v>87</v>
      </c>
      <c r="E17" s="25">
        <v>202.06008184728199</v>
      </c>
      <c r="F17" s="25">
        <v>317.94901706837402</v>
      </c>
      <c r="G17" s="25">
        <v>60.935916257409801</v>
      </c>
      <c r="H17" s="39">
        <f t="shared" si="2"/>
        <v>9.4327348425709081E-4</v>
      </c>
      <c r="I17" s="39">
        <f t="shared" si="0"/>
        <v>-0.61674008810572689</v>
      </c>
      <c r="J17" s="53">
        <f t="shared" si="1"/>
        <v>-140</v>
      </c>
      <c r="K17" s="53">
        <f t="shared" si="3"/>
        <v>-237</v>
      </c>
      <c r="L17" s="97">
        <f t="shared" si="4"/>
        <v>-257.0131008109642</v>
      </c>
    </row>
    <row r="18" spans="1:12" ht="16.5" customHeight="1">
      <c r="A18" s="44" t="s">
        <v>190</v>
      </c>
      <c r="B18" s="68">
        <v>185</v>
      </c>
      <c r="C18" s="53">
        <v>394</v>
      </c>
      <c r="D18" s="25">
        <v>372</v>
      </c>
      <c r="E18" s="25">
        <v>169.35497862075201</v>
      </c>
      <c r="F18" s="25">
        <v>410.21869466621598</v>
      </c>
      <c r="G18" s="25">
        <v>357.82781903697702</v>
      </c>
      <c r="H18" s="39">
        <f t="shared" si="2"/>
        <v>4.033307311995837E-3</v>
      </c>
      <c r="I18" s="39">
        <f t="shared" si="0"/>
        <v>1.0108108108108107</v>
      </c>
      <c r="J18" s="53">
        <f t="shared" si="1"/>
        <v>187</v>
      </c>
      <c r="K18" s="53">
        <f t="shared" si="3"/>
        <v>-22</v>
      </c>
      <c r="L18" s="97">
        <f t="shared" si="4"/>
        <v>-52.390875629238963</v>
      </c>
    </row>
    <row r="19" spans="1:12" ht="16.5" customHeight="1">
      <c r="A19" s="44" t="s">
        <v>191</v>
      </c>
      <c r="B19" s="68">
        <v>391</v>
      </c>
      <c r="C19" s="53">
        <v>226</v>
      </c>
      <c r="D19" s="25">
        <v>317</v>
      </c>
      <c r="E19" s="25">
        <v>230.299764636959</v>
      </c>
      <c r="F19" s="25">
        <v>190.43508465678201</v>
      </c>
      <c r="G19" s="25">
        <v>158.35865226578301</v>
      </c>
      <c r="H19" s="39">
        <f t="shared" si="2"/>
        <v>3.4369849943620434E-3</v>
      </c>
      <c r="I19" s="39">
        <f t="shared" si="0"/>
        <v>-0.18925831202046037</v>
      </c>
      <c r="J19" s="53">
        <f t="shared" si="1"/>
        <v>-74</v>
      </c>
      <c r="K19" s="53">
        <f t="shared" si="3"/>
        <v>91</v>
      </c>
      <c r="L19" s="97">
        <f t="shared" si="4"/>
        <v>-32.076432390999003</v>
      </c>
    </row>
    <row r="20" spans="1:12" ht="16.5" customHeight="1">
      <c r="A20" s="44" t="s">
        <v>192</v>
      </c>
      <c r="B20" s="68">
        <v>131</v>
      </c>
      <c r="C20" s="53">
        <v>238</v>
      </c>
      <c r="D20" s="25">
        <v>206</v>
      </c>
      <c r="E20" s="25">
        <v>65.720351481662703</v>
      </c>
      <c r="F20" s="25">
        <v>190.979099302892</v>
      </c>
      <c r="G20" s="25">
        <v>116.83585303928299</v>
      </c>
      <c r="H20" s="39">
        <f t="shared" si="2"/>
        <v>2.2334981351374793E-3</v>
      </c>
      <c r="I20" s="39">
        <f t="shared" si="0"/>
        <v>0.5725190839694656</v>
      </c>
      <c r="J20" s="53">
        <f t="shared" si="1"/>
        <v>75</v>
      </c>
      <c r="K20" s="53">
        <f t="shared" si="3"/>
        <v>-32</v>
      </c>
      <c r="L20" s="97">
        <f t="shared" si="4"/>
        <v>-74.143246263609001</v>
      </c>
    </row>
    <row r="21" spans="1:12" ht="16.5" customHeight="1">
      <c r="A21" s="44" t="s">
        <v>193</v>
      </c>
      <c r="B21" s="68">
        <v>279</v>
      </c>
      <c r="C21" s="53">
        <v>316</v>
      </c>
      <c r="D21" s="25">
        <v>385</v>
      </c>
      <c r="E21" s="25">
        <v>216.78538820505901</v>
      </c>
      <c r="F21" s="25">
        <v>295.57941028918702</v>
      </c>
      <c r="G21" s="25">
        <v>291.09095064439401</v>
      </c>
      <c r="H21" s="39">
        <f t="shared" si="2"/>
        <v>4.1742562234365517E-3</v>
      </c>
      <c r="I21" s="39">
        <f t="shared" si="0"/>
        <v>0.37992831541218636</v>
      </c>
      <c r="J21" s="53">
        <f t="shared" si="1"/>
        <v>106</v>
      </c>
      <c r="K21" s="53">
        <f t="shared" si="3"/>
        <v>69</v>
      </c>
      <c r="L21" s="97">
        <f t="shared" si="4"/>
        <v>-4.4884596447930107</v>
      </c>
    </row>
    <row r="22" spans="1:12" ht="16.5" customHeight="1">
      <c r="A22" s="44" t="s">
        <v>194</v>
      </c>
      <c r="B22" s="68">
        <v>111</v>
      </c>
      <c r="C22" s="53">
        <v>265</v>
      </c>
      <c r="D22" s="25">
        <v>291</v>
      </c>
      <c r="E22" s="25">
        <v>88.577519252793806</v>
      </c>
      <c r="F22" s="25">
        <v>243.04885443265101</v>
      </c>
      <c r="G22" s="25">
        <v>232.93565642254501</v>
      </c>
      <c r="H22" s="39">
        <f t="shared" si="2"/>
        <v>3.155087171480614E-3</v>
      </c>
      <c r="I22" s="39">
        <f t="shared" si="0"/>
        <v>1.6216216216216217</v>
      </c>
      <c r="J22" s="53">
        <f t="shared" si="1"/>
        <v>180</v>
      </c>
      <c r="K22" s="53">
        <f t="shared" si="3"/>
        <v>26</v>
      </c>
      <c r="L22" s="97">
        <f t="shared" si="4"/>
        <v>-10.113198010106004</v>
      </c>
    </row>
    <row r="23" spans="1:12" ht="16.5" customHeight="1">
      <c r="A23" s="44" t="s">
        <v>195</v>
      </c>
      <c r="B23" s="68">
        <v>2469</v>
      </c>
      <c r="C23" s="53">
        <v>4383</v>
      </c>
      <c r="D23" s="25">
        <v>5003</v>
      </c>
      <c r="E23" s="25">
        <v>2410.3441540980298</v>
      </c>
      <c r="F23" s="25">
        <v>4521.6408466143903</v>
      </c>
      <c r="G23" s="25">
        <v>4821.9911441701097</v>
      </c>
      <c r="H23" s="39">
        <f t="shared" si="2"/>
        <v>5.4243646456761212E-2</v>
      </c>
      <c r="I23" s="39">
        <f t="shared" si="0"/>
        <v>1.0263264479546375</v>
      </c>
      <c r="J23" s="53">
        <f t="shared" si="1"/>
        <v>2534</v>
      </c>
      <c r="K23" s="53">
        <f t="shared" si="3"/>
        <v>620</v>
      </c>
      <c r="L23" s="97">
        <f t="shared" si="4"/>
        <v>300.35029755571941</v>
      </c>
    </row>
    <row r="24" spans="1:12" ht="16.5" customHeight="1">
      <c r="A24" s="44" t="s">
        <v>196</v>
      </c>
      <c r="B24" s="68">
        <v>232</v>
      </c>
      <c r="C24" s="53">
        <v>627</v>
      </c>
      <c r="D24" s="25">
        <v>541</v>
      </c>
      <c r="E24" s="25">
        <v>216.92062609524601</v>
      </c>
      <c r="F24" s="25">
        <v>622.96063361566701</v>
      </c>
      <c r="G24" s="25">
        <v>504.55166653639901</v>
      </c>
      <c r="H24" s="39">
        <f t="shared" si="2"/>
        <v>5.8656431607251279E-3</v>
      </c>
      <c r="I24" s="39">
        <f t="shared" si="0"/>
        <v>1.3318965517241379</v>
      </c>
      <c r="J24" s="53">
        <f t="shared" si="1"/>
        <v>309</v>
      </c>
      <c r="K24" s="53">
        <f t="shared" si="3"/>
        <v>-86</v>
      </c>
      <c r="L24" s="97">
        <f t="shared" si="4"/>
        <v>-118.408967079268</v>
      </c>
    </row>
    <row r="25" spans="1:12" ht="16.5" customHeight="1">
      <c r="A25" s="44" t="s">
        <v>197</v>
      </c>
      <c r="B25" s="68">
        <v>97</v>
      </c>
      <c r="C25" s="53">
        <v>319</v>
      </c>
      <c r="D25" s="25">
        <v>261</v>
      </c>
      <c r="E25" s="25">
        <v>77.203034006327599</v>
      </c>
      <c r="F25" s="25">
        <v>308.55883753507902</v>
      </c>
      <c r="G25" s="25">
        <v>207.819017524674</v>
      </c>
      <c r="H25" s="39">
        <f t="shared" si="2"/>
        <v>2.8298204527712725E-3</v>
      </c>
      <c r="I25" s="39">
        <f t="shared" si="0"/>
        <v>1.6907216494845361</v>
      </c>
      <c r="J25" s="53">
        <f t="shared" si="1"/>
        <v>164</v>
      </c>
      <c r="K25" s="53">
        <f t="shared" si="3"/>
        <v>-58</v>
      </c>
      <c r="L25" s="97">
        <f t="shared" si="4"/>
        <v>-100.73982001040503</v>
      </c>
    </row>
    <row r="26" spans="1:12" ht="16.5" customHeight="1">
      <c r="A26" s="44" t="s">
        <v>198</v>
      </c>
      <c r="B26" s="68">
        <v>402</v>
      </c>
      <c r="C26" s="53">
        <v>470</v>
      </c>
      <c r="D26" s="25">
        <v>529</v>
      </c>
      <c r="E26" s="25">
        <v>257.213411683917</v>
      </c>
      <c r="F26" s="25">
        <v>443.81257777389601</v>
      </c>
      <c r="G26" s="25">
        <v>337.114135982145</v>
      </c>
      <c r="H26" s="39">
        <f t="shared" si="2"/>
        <v>5.7355364732413917E-3</v>
      </c>
      <c r="I26" s="39">
        <f t="shared" si="0"/>
        <v>0.31592039800995025</v>
      </c>
      <c r="J26" s="53">
        <f t="shared" si="1"/>
        <v>127</v>
      </c>
      <c r="K26" s="53">
        <f t="shared" si="3"/>
        <v>59</v>
      </c>
      <c r="L26" s="97">
        <f t="shared" si="4"/>
        <v>-106.69844179175101</v>
      </c>
    </row>
    <row r="27" spans="1:12" ht="16.5" customHeight="1">
      <c r="A27" s="44" t="s">
        <v>199</v>
      </c>
      <c r="B27" s="68">
        <v>662</v>
      </c>
      <c r="C27" s="53">
        <v>1058</v>
      </c>
      <c r="D27" s="25">
        <v>1256</v>
      </c>
      <c r="E27" s="25">
        <v>615.06079046577895</v>
      </c>
      <c r="F27" s="25">
        <v>1048.77901816794</v>
      </c>
      <c r="G27" s="25">
        <v>1145.69296348837</v>
      </c>
      <c r="H27" s="39">
        <f t="shared" si="2"/>
        <v>1.3617833289964437E-2</v>
      </c>
      <c r="I27" s="39">
        <f t="shared" si="0"/>
        <v>0.89728096676737157</v>
      </c>
      <c r="J27" s="53">
        <f t="shared" si="1"/>
        <v>594</v>
      </c>
      <c r="K27" s="53">
        <f t="shared" si="3"/>
        <v>198</v>
      </c>
      <c r="L27" s="97">
        <f t="shared" si="4"/>
        <v>96.913945320430003</v>
      </c>
    </row>
    <row r="28" spans="1:12" ht="16.5" customHeight="1">
      <c r="A28" s="44" t="s">
        <v>112</v>
      </c>
      <c r="B28" s="68">
        <v>573</v>
      </c>
      <c r="C28" s="53">
        <v>700</v>
      </c>
      <c r="D28" s="25">
        <v>899</v>
      </c>
      <c r="E28" s="25">
        <v>471.39527038218102</v>
      </c>
      <c r="F28" s="25">
        <v>815.58638050544005</v>
      </c>
      <c r="G28" s="25">
        <v>739.58875519405899</v>
      </c>
      <c r="H28" s="39">
        <f t="shared" si="2"/>
        <v>9.7471593373232718E-3</v>
      </c>
      <c r="I28" s="39">
        <f t="shared" si="0"/>
        <v>0.56893542757417104</v>
      </c>
      <c r="J28" s="53">
        <f t="shared" si="1"/>
        <v>326</v>
      </c>
      <c r="K28" s="53">
        <f t="shared" si="3"/>
        <v>199</v>
      </c>
      <c r="L28" s="97">
        <f t="shared" si="4"/>
        <v>-75.997625311381057</v>
      </c>
    </row>
    <row r="29" spans="1:12" ht="16.5" customHeight="1">
      <c r="A29" s="44" t="s">
        <v>200</v>
      </c>
      <c r="B29" s="68">
        <v>305</v>
      </c>
      <c r="C29" s="53">
        <v>469</v>
      </c>
      <c r="D29" s="25">
        <v>545</v>
      </c>
      <c r="E29" s="25">
        <v>304.62816069167098</v>
      </c>
      <c r="F29" s="25">
        <v>512.51885297414105</v>
      </c>
      <c r="G29" s="25">
        <v>544.33538805432102</v>
      </c>
      <c r="H29" s="39">
        <f t="shared" si="2"/>
        <v>5.90901205655304E-3</v>
      </c>
      <c r="I29" s="39">
        <f t="shared" si="0"/>
        <v>0.78688524590163933</v>
      </c>
      <c r="J29" s="53">
        <f t="shared" si="1"/>
        <v>240</v>
      </c>
      <c r="K29" s="53">
        <f t="shared" si="3"/>
        <v>76</v>
      </c>
      <c r="L29" s="97">
        <f t="shared" si="4"/>
        <v>31.81653508017996</v>
      </c>
    </row>
    <row r="30" spans="1:12" ht="16.5" customHeight="1">
      <c r="A30" s="44" t="s">
        <v>201</v>
      </c>
      <c r="B30" s="68">
        <v>193</v>
      </c>
      <c r="C30" s="53">
        <v>287</v>
      </c>
      <c r="D30" s="25">
        <v>300</v>
      </c>
      <c r="E30" s="25">
        <v>172.72027177566699</v>
      </c>
      <c r="F30" s="25">
        <v>306.49446923747303</v>
      </c>
      <c r="G30" s="25">
        <v>271.13285938166399</v>
      </c>
      <c r="H30" s="39">
        <f t="shared" si="2"/>
        <v>3.2526671870934166E-3</v>
      </c>
      <c r="I30" s="39">
        <f t="shared" si="0"/>
        <v>0.55440414507772018</v>
      </c>
      <c r="J30" s="53">
        <f t="shared" si="1"/>
        <v>107</v>
      </c>
      <c r="K30" s="53">
        <f t="shared" si="3"/>
        <v>13</v>
      </c>
      <c r="L30" s="97">
        <f t="shared" si="4"/>
        <v>-35.361609855809036</v>
      </c>
    </row>
    <row r="31" spans="1:12" ht="16.5" customHeight="1">
      <c r="A31" s="44" t="s">
        <v>202</v>
      </c>
      <c r="B31" s="68">
        <v>480</v>
      </c>
      <c r="C31" s="53">
        <v>499</v>
      </c>
      <c r="D31" s="25">
        <v>650</v>
      </c>
      <c r="E31" s="25">
        <v>295.930415803362</v>
      </c>
      <c r="F31" s="25">
        <v>490.077552562498</v>
      </c>
      <c r="G31" s="25">
        <v>397.89653868114698</v>
      </c>
      <c r="H31" s="39">
        <f t="shared" si="2"/>
        <v>7.0474455720357359E-3</v>
      </c>
      <c r="I31" s="39">
        <f t="shared" si="0"/>
        <v>0.35416666666666669</v>
      </c>
      <c r="J31" s="53">
        <f t="shared" si="1"/>
        <v>170</v>
      </c>
      <c r="K31" s="53">
        <f t="shared" si="3"/>
        <v>151</v>
      </c>
      <c r="L31" s="97">
        <f t="shared" si="4"/>
        <v>-92.181013881351021</v>
      </c>
    </row>
    <row r="32" spans="1:12" ht="16.5" customHeight="1">
      <c r="A32" s="44" t="s">
        <v>203</v>
      </c>
      <c r="B32" s="68">
        <v>300</v>
      </c>
      <c r="C32" s="53">
        <v>373</v>
      </c>
      <c r="D32" s="25">
        <v>339</v>
      </c>
      <c r="E32" s="25">
        <v>164.64455645265099</v>
      </c>
      <c r="F32" s="25">
        <v>346.84233286973301</v>
      </c>
      <c r="G32" s="25">
        <v>186.56115830574899</v>
      </c>
      <c r="H32" s="39">
        <f t="shared" si="2"/>
        <v>3.6755139214155606E-3</v>
      </c>
      <c r="I32" s="39">
        <f t="shared" si="0"/>
        <v>0.13</v>
      </c>
      <c r="J32" s="53">
        <f t="shared" si="1"/>
        <v>39</v>
      </c>
      <c r="K32" s="53">
        <f t="shared" si="3"/>
        <v>-34</v>
      </c>
      <c r="L32" s="97">
        <f t="shared" si="4"/>
        <v>-160.28117456398402</v>
      </c>
    </row>
    <row r="33" spans="1:12" ht="16.5" customHeight="1">
      <c r="A33" s="44" t="s">
        <v>204</v>
      </c>
      <c r="B33" s="68">
        <v>538</v>
      </c>
      <c r="C33" s="53">
        <v>730</v>
      </c>
      <c r="D33" s="25">
        <v>655</v>
      </c>
      <c r="E33" s="25">
        <v>316.73345815741698</v>
      </c>
      <c r="F33" s="25">
        <v>687.19110835973697</v>
      </c>
      <c r="G33" s="25">
        <v>384.06485538658501</v>
      </c>
      <c r="H33" s="39">
        <f t="shared" si="2"/>
        <v>7.1016566918206264E-3</v>
      </c>
      <c r="I33" s="39">
        <f t="shared" si="0"/>
        <v>0.21747211895910781</v>
      </c>
      <c r="J33" s="53">
        <f t="shared" si="1"/>
        <v>117</v>
      </c>
      <c r="K33" s="53">
        <f t="shared" si="3"/>
        <v>-75</v>
      </c>
      <c r="L33" s="97">
        <f t="shared" si="4"/>
        <v>-303.12625297315196</v>
      </c>
    </row>
    <row r="34" spans="1:12" ht="16.5" customHeight="1">
      <c r="A34" s="44" t="s">
        <v>205</v>
      </c>
      <c r="B34" s="68">
        <v>502</v>
      </c>
      <c r="C34" s="53">
        <v>1086</v>
      </c>
      <c r="D34" s="25">
        <v>996</v>
      </c>
      <c r="E34" s="25">
        <v>450.33095825740702</v>
      </c>
      <c r="F34" s="25">
        <v>839.31831628203895</v>
      </c>
      <c r="G34" s="25">
        <v>771.780797832899</v>
      </c>
      <c r="H34" s="39">
        <f t="shared" si="2"/>
        <v>1.0798855061150144E-2</v>
      </c>
      <c r="I34" s="39">
        <f t="shared" si="0"/>
        <v>0.98406374501992033</v>
      </c>
      <c r="J34" s="53">
        <f t="shared" si="1"/>
        <v>494</v>
      </c>
      <c r="K34" s="53">
        <f t="shared" si="3"/>
        <v>-90</v>
      </c>
      <c r="L34" s="97">
        <f t="shared" si="4"/>
        <v>-67.537518449139952</v>
      </c>
    </row>
    <row r="35" spans="1:12" ht="16.5" customHeight="1">
      <c r="A35" s="44" t="s">
        <v>206</v>
      </c>
      <c r="B35" s="68">
        <v>1111</v>
      </c>
      <c r="C35" s="53">
        <v>2005</v>
      </c>
      <c r="D35" s="25">
        <v>2248</v>
      </c>
      <c r="E35" s="25">
        <v>1121.96111799084</v>
      </c>
      <c r="F35" s="25">
        <v>2286.1442600861601</v>
      </c>
      <c r="G35" s="25">
        <v>2299.9132725835402</v>
      </c>
      <c r="H35" s="39">
        <f t="shared" si="2"/>
        <v>2.4373319455286667E-2</v>
      </c>
      <c r="I35" s="39">
        <f t="shared" si="0"/>
        <v>1.0234023402340233</v>
      </c>
      <c r="J35" s="53">
        <f t="shared" si="1"/>
        <v>1137</v>
      </c>
      <c r="K35" s="53">
        <f t="shared" si="3"/>
        <v>243</v>
      </c>
      <c r="L35" s="97">
        <f t="shared" si="4"/>
        <v>13.769012497380118</v>
      </c>
    </row>
    <row r="36" spans="1:12" ht="16.5" customHeight="1">
      <c r="A36" s="44" t="s">
        <v>207</v>
      </c>
      <c r="B36" s="68">
        <v>177</v>
      </c>
      <c r="C36" s="53">
        <v>403</v>
      </c>
      <c r="D36" s="25">
        <v>338</v>
      </c>
      <c r="E36" s="25">
        <v>169.99709494206499</v>
      </c>
      <c r="F36" s="25">
        <v>478.852036046889</v>
      </c>
      <c r="G36" s="25">
        <v>324.18901652257898</v>
      </c>
      <c r="H36" s="39">
        <f t="shared" si="2"/>
        <v>3.6646716974585826E-3</v>
      </c>
      <c r="I36" s="39">
        <f t="shared" si="0"/>
        <v>0.90960451977401124</v>
      </c>
      <c r="J36" s="53">
        <f t="shared" si="1"/>
        <v>161</v>
      </c>
      <c r="K36" s="53">
        <f t="shared" si="3"/>
        <v>-65</v>
      </c>
      <c r="L36" s="97">
        <f t="shared" si="4"/>
        <v>-154.66301952431002</v>
      </c>
    </row>
    <row r="37" spans="1:12" ht="16.5" customHeight="1">
      <c r="A37" s="44" t="s">
        <v>208</v>
      </c>
      <c r="B37" s="68">
        <v>58</v>
      </c>
      <c r="C37" s="53">
        <v>189</v>
      </c>
      <c r="D37" s="25">
        <v>177</v>
      </c>
      <c r="E37" s="25">
        <v>45.311929317326999</v>
      </c>
      <c r="F37" s="25">
        <v>200.856231558536</v>
      </c>
      <c r="G37" s="25">
        <v>138.89596129785099</v>
      </c>
      <c r="H37" s="39">
        <f t="shared" si="2"/>
        <v>1.9190736403851159E-3</v>
      </c>
      <c r="I37" s="39">
        <f t="shared" si="0"/>
        <v>2.0517241379310347</v>
      </c>
      <c r="J37" s="53">
        <f t="shared" si="1"/>
        <v>119</v>
      </c>
      <c r="K37" s="53">
        <f t="shared" si="3"/>
        <v>-12</v>
      </c>
      <c r="L37" s="97">
        <f t="shared" si="4"/>
        <v>-61.960270260685007</v>
      </c>
    </row>
    <row r="38" spans="1:12" ht="16.5" customHeight="1">
      <c r="A38" s="44" t="s">
        <v>209</v>
      </c>
      <c r="B38" s="68">
        <v>68</v>
      </c>
      <c r="C38" s="53">
        <v>100</v>
      </c>
      <c r="D38" s="25">
        <v>144</v>
      </c>
      <c r="E38" s="25">
        <v>40.507055253718001</v>
      </c>
      <c r="F38" s="25">
        <v>84.077855956685696</v>
      </c>
      <c r="G38" s="25">
        <v>79.723684152292705</v>
      </c>
      <c r="H38" s="39">
        <f t="shared" si="2"/>
        <v>1.56128024980484E-3</v>
      </c>
      <c r="I38" s="39">
        <f t="shared" si="0"/>
        <v>1.1176470588235294</v>
      </c>
      <c r="J38" s="53">
        <f t="shared" si="1"/>
        <v>76</v>
      </c>
      <c r="K38" s="53">
        <f t="shared" si="3"/>
        <v>44</v>
      </c>
      <c r="L38" s="97">
        <f t="shared" si="4"/>
        <v>-4.3541718043929905</v>
      </c>
    </row>
    <row r="39" spans="1:12" ht="16.5" customHeight="1">
      <c r="A39" s="44" t="s">
        <v>210</v>
      </c>
      <c r="B39" s="68">
        <v>586</v>
      </c>
      <c r="C39" s="53">
        <v>781</v>
      </c>
      <c r="D39" s="25">
        <v>1120</v>
      </c>
      <c r="E39" s="25">
        <v>544.08104996905502</v>
      </c>
      <c r="F39" s="25">
        <v>908.66335777359905</v>
      </c>
      <c r="G39" s="25">
        <v>1015.47701895917</v>
      </c>
      <c r="H39" s="39">
        <f t="shared" si="2"/>
        <v>1.2143290831815421E-2</v>
      </c>
      <c r="I39" s="39">
        <f t="shared" si="0"/>
        <v>0.9112627986348123</v>
      </c>
      <c r="J39" s="53">
        <f t="shared" si="1"/>
        <v>534</v>
      </c>
      <c r="K39" s="53">
        <f t="shared" si="3"/>
        <v>339</v>
      </c>
      <c r="L39" s="97">
        <f t="shared" si="4"/>
        <v>106.81366118557094</v>
      </c>
    </row>
    <row r="40" spans="1:12" ht="16.5" customHeight="1">
      <c r="A40" s="44" t="s">
        <v>211</v>
      </c>
      <c r="B40" s="68">
        <v>99</v>
      </c>
      <c r="C40" s="53">
        <v>105</v>
      </c>
      <c r="D40" s="25">
        <v>117</v>
      </c>
      <c r="E40" s="25">
        <v>66.054648210433498</v>
      </c>
      <c r="F40" s="25">
        <v>105.125689492482</v>
      </c>
      <c r="G40" s="25">
        <v>85.215733452620597</v>
      </c>
      <c r="H40" s="39">
        <f t="shared" si="2"/>
        <v>1.2685402029664326E-3</v>
      </c>
      <c r="I40" s="39">
        <f t="shared" si="0"/>
        <v>0.18181818181818182</v>
      </c>
      <c r="J40" s="53">
        <f t="shared" si="1"/>
        <v>18</v>
      </c>
      <c r="K40" s="53">
        <f t="shared" si="3"/>
        <v>12</v>
      </c>
      <c r="L40" s="97">
        <f t="shared" si="4"/>
        <v>-19.909956039861399</v>
      </c>
    </row>
    <row r="41" spans="1:12" ht="16.5" customHeight="1">
      <c r="A41" s="44" t="s">
        <v>212</v>
      </c>
      <c r="B41" s="68">
        <v>161</v>
      </c>
      <c r="C41" s="53">
        <v>259</v>
      </c>
      <c r="D41" s="25">
        <v>449</v>
      </c>
      <c r="E41" s="25">
        <v>148.58244685668399</v>
      </c>
      <c r="F41" s="25">
        <v>303.87510920291601</v>
      </c>
      <c r="G41" s="25">
        <v>406.663417843952</v>
      </c>
      <c r="H41" s="39">
        <f t="shared" si="2"/>
        <v>4.8681585566831467E-3</v>
      </c>
      <c r="I41" s="39">
        <f t="shared" si="0"/>
        <v>1.7888198757763976</v>
      </c>
      <c r="J41" s="53">
        <f t="shared" si="1"/>
        <v>288</v>
      </c>
      <c r="K41" s="53">
        <f t="shared" si="3"/>
        <v>190</v>
      </c>
      <c r="L41" s="97">
        <f t="shared" si="4"/>
        <v>102.788308641036</v>
      </c>
    </row>
    <row r="42" spans="1:12" ht="16.5" customHeight="1">
      <c r="A42" s="44" t="s">
        <v>213</v>
      </c>
      <c r="B42" s="68">
        <v>13508</v>
      </c>
      <c r="C42" s="53">
        <v>22356</v>
      </c>
      <c r="D42" s="25">
        <v>22444</v>
      </c>
      <c r="E42" s="25">
        <v>15428.6102809521</v>
      </c>
      <c r="F42" s="25">
        <v>24476.537633649299</v>
      </c>
      <c r="G42" s="25">
        <v>25102.9579476785</v>
      </c>
      <c r="H42" s="39">
        <f t="shared" si="2"/>
        <v>0.24334287449041547</v>
      </c>
      <c r="I42" s="39">
        <f t="shared" si="0"/>
        <v>0.66153390583358007</v>
      </c>
      <c r="J42" s="53">
        <f t="shared" si="1"/>
        <v>8936</v>
      </c>
      <c r="K42" s="53">
        <f t="shared" si="3"/>
        <v>88</v>
      </c>
      <c r="L42" s="97">
        <f t="shared" si="4"/>
        <v>626.42031402920111</v>
      </c>
    </row>
    <row r="43" spans="1:12" ht="16.5" customHeight="1">
      <c r="A43" s="44" t="s">
        <v>214</v>
      </c>
      <c r="B43" s="68">
        <v>2922</v>
      </c>
      <c r="C43" s="53">
        <v>5732</v>
      </c>
      <c r="D43" s="25">
        <v>5909</v>
      </c>
      <c r="E43" s="25">
        <v>2996.6430143047101</v>
      </c>
      <c r="F43" s="25">
        <v>5721.3029837865597</v>
      </c>
      <c r="G43" s="25">
        <v>6042.5359092803401</v>
      </c>
      <c r="H43" s="39">
        <f t="shared" si="2"/>
        <v>6.4066701361783329E-2</v>
      </c>
      <c r="I43" s="39">
        <f t="shared" si="0"/>
        <v>1.0222450376454484</v>
      </c>
      <c r="J43" s="53">
        <f t="shared" si="1"/>
        <v>2987</v>
      </c>
      <c r="K43" s="53">
        <f t="shared" si="3"/>
        <v>177</v>
      </c>
      <c r="L43" s="97">
        <f t="shared" si="4"/>
        <v>321.23292549378039</v>
      </c>
    </row>
    <row r="44" spans="1:12" ht="16.5" customHeight="1">
      <c r="A44" s="44" t="s">
        <v>215</v>
      </c>
      <c r="B44" s="68">
        <v>511</v>
      </c>
      <c r="C44" s="53">
        <v>766</v>
      </c>
      <c r="D44" s="25">
        <v>998</v>
      </c>
      <c r="E44" s="25">
        <v>411.63662829429899</v>
      </c>
      <c r="F44" s="25">
        <v>903.74779994432197</v>
      </c>
      <c r="G44" s="25">
        <v>873.53114957686</v>
      </c>
      <c r="H44" s="39">
        <f t="shared" si="2"/>
        <v>1.0820539509064099E-2</v>
      </c>
      <c r="I44" s="39">
        <f t="shared" si="0"/>
        <v>0.95303326810176126</v>
      </c>
      <c r="J44" s="53">
        <f t="shared" si="1"/>
        <v>487</v>
      </c>
      <c r="K44" s="53">
        <f t="shared" si="3"/>
        <v>232</v>
      </c>
      <c r="L44" s="97">
        <f t="shared" si="4"/>
        <v>-30.216650367461966</v>
      </c>
    </row>
    <row r="45" spans="1:12" ht="16.5" customHeight="1">
      <c r="A45" s="44" t="s">
        <v>216</v>
      </c>
      <c r="B45" s="68">
        <v>112</v>
      </c>
      <c r="C45" s="53">
        <v>208</v>
      </c>
      <c r="D45" s="25">
        <v>190</v>
      </c>
      <c r="E45" s="25">
        <v>102.155497111914</v>
      </c>
      <c r="F45" s="25">
        <v>227.968302035498</v>
      </c>
      <c r="G45" s="25">
        <v>173.42623154609501</v>
      </c>
      <c r="H45" s="39">
        <f t="shared" si="2"/>
        <v>2.0600225518258306E-3</v>
      </c>
      <c r="I45" s="39">
        <f t="shared" si="0"/>
        <v>0.6964285714285714</v>
      </c>
      <c r="J45" s="53">
        <f t="shared" si="1"/>
        <v>78</v>
      </c>
      <c r="K45" s="53">
        <f t="shared" si="3"/>
        <v>-18</v>
      </c>
      <c r="L45" s="97">
        <f t="shared" si="4"/>
        <v>-54.542070489402988</v>
      </c>
    </row>
    <row r="46" spans="1:12" ht="16.5" customHeight="1">
      <c r="A46" s="44" t="s">
        <v>217</v>
      </c>
      <c r="B46" s="68">
        <v>228</v>
      </c>
      <c r="C46" s="53">
        <v>236</v>
      </c>
      <c r="D46" s="25">
        <v>237</v>
      </c>
      <c r="E46" s="25">
        <v>169.91679860526301</v>
      </c>
      <c r="F46" s="25">
        <v>265.07538375139598</v>
      </c>
      <c r="G46" s="25">
        <v>176.951839954664</v>
      </c>
      <c r="H46" s="39">
        <f t="shared" si="2"/>
        <v>2.5696070778037992E-3</v>
      </c>
      <c r="I46" s="39">
        <f t="shared" si="0"/>
        <v>3.9473684210526314E-2</v>
      </c>
      <c r="J46" s="53">
        <f t="shared" si="1"/>
        <v>9</v>
      </c>
      <c r="K46" s="53">
        <f t="shared" si="3"/>
        <v>1</v>
      </c>
      <c r="L46" s="97">
        <f t="shared" si="4"/>
        <v>-88.12354379673198</v>
      </c>
    </row>
    <row r="47" spans="1:12" ht="16.5" customHeight="1">
      <c r="A47" s="44" t="s">
        <v>218</v>
      </c>
      <c r="B47" s="68">
        <v>341</v>
      </c>
      <c r="C47" s="53">
        <v>224</v>
      </c>
      <c r="D47" s="25">
        <v>144</v>
      </c>
      <c r="E47" s="25">
        <v>195.971121849752</v>
      </c>
      <c r="F47" s="25">
        <v>214.28616975422301</v>
      </c>
      <c r="G47" s="25">
        <v>84.639219663475302</v>
      </c>
      <c r="H47" s="39">
        <f t="shared" si="2"/>
        <v>1.56128024980484E-3</v>
      </c>
      <c r="I47" s="39">
        <f t="shared" si="0"/>
        <v>-0.57771260997067453</v>
      </c>
      <c r="J47" s="53">
        <f t="shared" si="1"/>
        <v>-197</v>
      </c>
      <c r="K47" s="53">
        <f t="shared" si="3"/>
        <v>-80</v>
      </c>
      <c r="L47" s="97">
        <f t="shared" si="4"/>
        <v>-129.64695009074771</v>
      </c>
    </row>
    <row r="48" spans="1:12" ht="16.5" customHeight="1">
      <c r="A48" s="44" t="s">
        <v>219</v>
      </c>
      <c r="B48" s="68">
        <v>189</v>
      </c>
      <c r="C48" s="53">
        <v>535</v>
      </c>
      <c r="D48" s="25">
        <v>417</v>
      </c>
      <c r="E48" s="25">
        <v>115.235078628754</v>
      </c>
      <c r="F48" s="25">
        <v>446.37946699216599</v>
      </c>
      <c r="G48" s="25">
        <v>256.431426125597</v>
      </c>
      <c r="H48" s="39">
        <f t="shared" si="2"/>
        <v>4.5212073900598492E-3</v>
      </c>
      <c r="I48" s="39">
        <f t="shared" si="0"/>
        <v>1.2063492063492063</v>
      </c>
      <c r="J48" s="53">
        <f t="shared" si="1"/>
        <v>228</v>
      </c>
      <c r="K48" s="53">
        <f t="shared" si="3"/>
        <v>-118</v>
      </c>
      <c r="L48" s="97">
        <f t="shared" si="4"/>
        <v>-189.94804086656899</v>
      </c>
    </row>
    <row r="49" spans="1:12" ht="16.5" customHeight="1">
      <c r="A49" s="44" t="s">
        <v>220</v>
      </c>
      <c r="B49" s="68">
        <v>1267</v>
      </c>
      <c r="C49" s="53">
        <v>1741</v>
      </c>
      <c r="D49" s="25">
        <v>2066</v>
      </c>
      <c r="E49" s="25">
        <v>885.23175239826196</v>
      </c>
      <c r="F49" s="25">
        <v>1466.0699463890201</v>
      </c>
      <c r="G49" s="25">
        <v>1277.80619332539</v>
      </c>
      <c r="H49" s="39">
        <f t="shared" si="2"/>
        <v>2.2400034695116661E-2</v>
      </c>
      <c r="I49" s="39">
        <f t="shared" si="0"/>
        <v>0.63062352012628253</v>
      </c>
      <c r="J49" s="53">
        <f t="shared" si="1"/>
        <v>799</v>
      </c>
      <c r="K49" s="53">
        <f t="shared" si="3"/>
        <v>325</v>
      </c>
      <c r="L49" s="97">
        <f t="shared" si="4"/>
        <v>-188.26375306363002</v>
      </c>
    </row>
    <row r="50" spans="1:12" ht="16.5" customHeight="1">
      <c r="A50" s="44" t="s">
        <v>222</v>
      </c>
      <c r="B50" s="68">
        <v>202</v>
      </c>
      <c r="C50" s="53">
        <v>46</v>
      </c>
      <c r="D50" s="25">
        <v>250</v>
      </c>
      <c r="E50" s="25">
        <v>128.65777188719801</v>
      </c>
      <c r="F50" s="25">
        <v>69.770804877692697</v>
      </c>
      <c r="G50" s="25">
        <v>146.56364205208499</v>
      </c>
      <c r="H50" s="39">
        <f t="shared" si="2"/>
        <v>2.7105559892445139E-3</v>
      </c>
      <c r="I50" s="39">
        <f t="shared" si="0"/>
        <v>0.23762376237623761</v>
      </c>
      <c r="J50" s="53">
        <f t="shared" si="1"/>
        <v>48</v>
      </c>
      <c r="K50" s="53">
        <f t="shared" si="3"/>
        <v>204</v>
      </c>
      <c r="L50" s="97">
        <f t="shared" si="4"/>
        <v>76.79283717439229</v>
      </c>
    </row>
    <row r="51" spans="1:12" ht="16.5" customHeight="1">
      <c r="A51" s="44" t="s">
        <v>130</v>
      </c>
      <c r="B51" s="68">
        <v>210</v>
      </c>
      <c r="C51" s="53">
        <v>297</v>
      </c>
      <c r="D51" s="25">
        <v>226</v>
      </c>
      <c r="E51" s="25">
        <v>182.711880408669</v>
      </c>
      <c r="F51" s="25">
        <v>305.34587586152702</v>
      </c>
      <c r="G51" s="25">
        <v>199.62191328194399</v>
      </c>
      <c r="H51" s="39">
        <f t="shared" si="2"/>
        <v>2.4503426142770406E-3</v>
      </c>
      <c r="I51" s="39">
        <f t="shared" si="0"/>
        <v>7.6190476190476197E-2</v>
      </c>
      <c r="J51" s="53">
        <f t="shared" si="1"/>
        <v>16</v>
      </c>
      <c r="K51" s="53">
        <f t="shared" si="3"/>
        <v>-71</v>
      </c>
      <c r="L51" s="97">
        <f t="shared" si="4"/>
        <v>-105.72396257958303</v>
      </c>
    </row>
    <row r="52" spans="1:12" ht="16.5" customHeight="1">
      <c r="A52" s="44" t="s">
        <v>223</v>
      </c>
      <c r="B52" s="68">
        <v>219</v>
      </c>
      <c r="C52" s="53">
        <v>407</v>
      </c>
      <c r="D52" s="25">
        <v>388</v>
      </c>
      <c r="E52" s="25">
        <v>230.25986797619399</v>
      </c>
      <c r="F52" s="25">
        <v>453.02864240016697</v>
      </c>
      <c r="G52" s="25">
        <v>407.62106982903498</v>
      </c>
      <c r="H52" s="39">
        <f t="shared" si="2"/>
        <v>4.2067828953074853E-3</v>
      </c>
      <c r="I52" s="39">
        <f t="shared" si="0"/>
        <v>0.77168949771689499</v>
      </c>
      <c r="J52" s="53">
        <f t="shared" si="1"/>
        <v>169</v>
      </c>
      <c r="K52" s="53">
        <f t="shared" si="3"/>
        <v>-19</v>
      </c>
      <c r="L52" s="97">
        <f t="shared" si="4"/>
        <v>-45.407572571131993</v>
      </c>
    </row>
    <row r="53" spans="1:12" ht="16.5" customHeight="1">
      <c r="A53" s="44" t="s">
        <v>221</v>
      </c>
      <c r="B53" s="68">
        <v>140</v>
      </c>
      <c r="C53" s="53">
        <v>248</v>
      </c>
      <c r="D53" s="25">
        <v>256</v>
      </c>
      <c r="E53" s="25">
        <v>98.039438976790095</v>
      </c>
      <c r="F53" s="25">
        <v>253.77695074205201</v>
      </c>
      <c r="G53" s="25">
        <v>214.27275021576801</v>
      </c>
      <c r="H53" s="39">
        <f t="shared" si="2"/>
        <v>2.775609332986382E-3</v>
      </c>
      <c r="I53" s="39">
        <f t="shared" si="0"/>
        <v>0.82857142857142863</v>
      </c>
      <c r="J53" s="53">
        <f t="shared" si="1"/>
        <v>116</v>
      </c>
      <c r="K53" s="53">
        <f t="shared" si="3"/>
        <v>8</v>
      </c>
      <c r="L53" s="97">
        <f t="shared" si="4"/>
        <v>-39.504200526283995</v>
      </c>
    </row>
    <row r="54" spans="1:12" ht="16.5" customHeight="1">
      <c r="A54" s="44" t="s">
        <v>224</v>
      </c>
      <c r="B54" s="68">
        <v>1359</v>
      </c>
      <c r="C54" s="53">
        <v>2629</v>
      </c>
      <c r="D54" s="25">
        <v>2657</v>
      </c>
      <c r="E54" s="25">
        <v>1524.58980277612</v>
      </c>
      <c r="F54" s="25">
        <v>2744.4044313218001</v>
      </c>
      <c r="G54" s="25">
        <v>2690.24424269887</v>
      </c>
      <c r="H54" s="39">
        <f t="shared" si="2"/>
        <v>2.8807789053690695E-2</v>
      </c>
      <c r="I54" s="39">
        <f t="shared" si="0"/>
        <v>0.95511405445180275</v>
      </c>
      <c r="J54" s="53">
        <f t="shared" si="1"/>
        <v>1298</v>
      </c>
      <c r="K54" s="53">
        <f t="shared" si="3"/>
        <v>28</v>
      </c>
      <c r="L54" s="97">
        <f t="shared" si="4"/>
        <v>-54.160188622930036</v>
      </c>
    </row>
    <row r="55" spans="1:12" ht="16.5" customHeight="1">
      <c r="A55" s="44" t="s">
        <v>225</v>
      </c>
      <c r="B55" s="68">
        <v>1115</v>
      </c>
      <c r="C55" s="53">
        <v>1533</v>
      </c>
      <c r="D55" s="25">
        <v>2051</v>
      </c>
      <c r="E55" s="25">
        <v>819.092701510913</v>
      </c>
      <c r="F55" s="25">
        <v>1585.47768742061</v>
      </c>
      <c r="G55" s="25">
        <v>1481.5821331315501</v>
      </c>
      <c r="H55" s="39">
        <f t="shared" si="2"/>
        <v>2.2237401335761992E-2</v>
      </c>
      <c r="I55" s="39">
        <f t="shared" si="0"/>
        <v>0.83946188340807171</v>
      </c>
      <c r="J55" s="53">
        <f t="shared" si="1"/>
        <v>936</v>
      </c>
      <c r="K55" s="53">
        <f t="shared" si="3"/>
        <v>518</v>
      </c>
      <c r="L55" s="97">
        <f t="shared" si="4"/>
        <v>-103.89555428905987</v>
      </c>
    </row>
    <row r="56" spans="1:12" ht="16.5" customHeight="1">
      <c r="A56" s="44" t="s">
        <v>226</v>
      </c>
      <c r="B56" s="68">
        <v>317</v>
      </c>
      <c r="C56" s="53">
        <v>715</v>
      </c>
      <c r="D56" s="25">
        <v>783</v>
      </c>
      <c r="E56" s="25">
        <v>239.638612839968</v>
      </c>
      <c r="F56" s="25">
        <v>777.11061854656396</v>
      </c>
      <c r="G56" s="25">
        <v>591.64931177824894</v>
      </c>
      <c r="H56" s="39">
        <f t="shared" si="2"/>
        <v>8.4894613583138181E-3</v>
      </c>
      <c r="I56" s="39">
        <f t="shared" si="0"/>
        <v>1.4700315457413249</v>
      </c>
      <c r="J56" s="53">
        <f t="shared" si="1"/>
        <v>466</v>
      </c>
      <c r="K56" s="53">
        <f t="shared" si="3"/>
        <v>68</v>
      </c>
      <c r="L56" s="97">
        <f t="shared" si="4"/>
        <v>-185.46130676831501</v>
      </c>
    </row>
    <row r="57" spans="1:12" ht="16.5" customHeight="1">
      <c r="A57" s="44" t="s">
        <v>227</v>
      </c>
      <c r="B57" s="68">
        <v>292</v>
      </c>
      <c r="C57" s="53">
        <v>690</v>
      </c>
      <c r="D57" s="25">
        <v>588</v>
      </c>
      <c r="E57" s="25">
        <v>289.10727083376503</v>
      </c>
      <c r="F57" s="25">
        <v>645.34836450744297</v>
      </c>
      <c r="G57" s="25">
        <v>538.72541149355698</v>
      </c>
      <c r="H57" s="39">
        <f t="shared" si="2"/>
        <v>6.375227686703097E-3</v>
      </c>
      <c r="I57" s="39">
        <f t="shared" si="0"/>
        <v>1.0136986301369864</v>
      </c>
      <c r="J57" s="53">
        <f t="shared" si="1"/>
        <v>296</v>
      </c>
      <c r="K57" s="53">
        <f t="shared" si="3"/>
        <v>-102</v>
      </c>
      <c r="L57" s="97">
        <f t="shared" si="4"/>
        <v>-106.62295301388599</v>
      </c>
    </row>
    <row r="58" spans="1:12" ht="16.5" customHeight="1">
      <c r="A58" s="44" t="s">
        <v>228</v>
      </c>
      <c r="B58" s="68">
        <v>751</v>
      </c>
      <c r="C58" s="53">
        <v>1396</v>
      </c>
      <c r="D58" s="25">
        <v>1339</v>
      </c>
      <c r="E58" s="25">
        <v>720.50792993462505</v>
      </c>
      <c r="F58" s="25">
        <v>1562.9906790888899</v>
      </c>
      <c r="G58" s="25">
        <v>1285.6352299529699</v>
      </c>
      <c r="H58" s="39">
        <f t="shared" si="2"/>
        <v>1.4517737878393616E-2</v>
      </c>
      <c r="I58" s="39">
        <f t="shared" si="0"/>
        <v>0.78295605858854855</v>
      </c>
      <c r="J58" s="53">
        <f t="shared" si="1"/>
        <v>588</v>
      </c>
      <c r="K58" s="53">
        <f t="shared" si="3"/>
        <v>-57</v>
      </c>
      <c r="L58" s="97">
        <f t="shared" si="4"/>
        <v>-277.35544913592003</v>
      </c>
    </row>
    <row r="59" spans="1:12" ht="16.5" customHeight="1">
      <c r="A59" s="44" t="s">
        <v>229</v>
      </c>
      <c r="B59" s="68">
        <v>294</v>
      </c>
      <c r="C59" s="53">
        <v>349</v>
      </c>
      <c r="D59" s="25">
        <v>395</v>
      </c>
      <c r="E59" s="25">
        <v>340.82971323496599</v>
      </c>
      <c r="F59" s="25">
        <v>415.48524174293902</v>
      </c>
      <c r="G59" s="25">
        <v>454.08886454927398</v>
      </c>
      <c r="H59" s="39">
        <f t="shared" si="2"/>
        <v>4.2826784630063319E-3</v>
      </c>
      <c r="I59" s="39">
        <f t="shared" si="0"/>
        <v>0.34353741496598639</v>
      </c>
      <c r="J59" s="53">
        <f t="shared" si="1"/>
        <v>101</v>
      </c>
      <c r="K59" s="53">
        <f t="shared" si="3"/>
        <v>46</v>
      </c>
      <c r="L59" s="97">
        <f t="shared" si="4"/>
        <v>38.603622806334954</v>
      </c>
    </row>
    <row r="60" spans="1:12" ht="16.5" customHeight="1">
      <c r="A60" s="44" t="s">
        <v>230</v>
      </c>
      <c r="B60" s="68">
        <v>801</v>
      </c>
      <c r="C60" s="53">
        <v>1522</v>
      </c>
      <c r="D60" s="25">
        <v>1399</v>
      </c>
      <c r="E60" s="25">
        <v>843.03443607336499</v>
      </c>
      <c r="F60" s="25">
        <v>1632.5078344808801</v>
      </c>
      <c r="G60" s="25">
        <v>1472.40521117455</v>
      </c>
      <c r="H60" s="39">
        <f t="shared" si="2"/>
        <v>1.5168271315812299E-2</v>
      </c>
      <c r="I60" s="39">
        <f t="shared" si="0"/>
        <v>0.74656679151061178</v>
      </c>
      <c r="J60" s="53">
        <f t="shared" si="1"/>
        <v>598</v>
      </c>
      <c r="K60" s="53">
        <f t="shared" si="3"/>
        <v>-123</v>
      </c>
      <c r="L60" s="97">
        <f t="shared" si="4"/>
        <v>-160.10262330633009</v>
      </c>
    </row>
    <row r="61" spans="1:12" ht="16.5" customHeight="1">
      <c r="A61" s="44" t="s">
        <v>231</v>
      </c>
      <c r="B61" s="68">
        <v>919</v>
      </c>
      <c r="C61" s="53">
        <v>2315</v>
      </c>
      <c r="D61" s="25">
        <v>1079</v>
      </c>
      <c r="E61" s="25">
        <v>715.60078493031403</v>
      </c>
      <c r="F61" s="25">
        <v>806.19879075606104</v>
      </c>
      <c r="G61" s="25">
        <v>915.05862025763997</v>
      </c>
      <c r="H61" s="39">
        <f t="shared" si="2"/>
        <v>1.1698759649579322E-2</v>
      </c>
      <c r="I61" s="39">
        <f t="shared" si="0"/>
        <v>0.17410228509249184</v>
      </c>
      <c r="J61" s="53">
        <f t="shared" si="1"/>
        <v>160</v>
      </c>
      <c r="K61" s="53">
        <f t="shared" si="3"/>
        <v>-1236</v>
      </c>
      <c r="L61" s="97">
        <f t="shared" si="4"/>
        <v>108.85982950157893</v>
      </c>
    </row>
    <row r="62" spans="1:12" ht="16.5" customHeight="1">
      <c r="A62" s="44" t="s">
        <v>232</v>
      </c>
      <c r="B62" s="68">
        <v>106</v>
      </c>
      <c r="C62" s="53">
        <v>149</v>
      </c>
      <c r="D62" s="25">
        <v>184</v>
      </c>
      <c r="E62" s="25">
        <v>61.344901662811601</v>
      </c>
      <c r="F62" s="25">
        <v>133.938139632895</v>
      </c>
      <c r="G62" s="25">
        <v>107.022822321506</v>
      </c>
      <c r="H62" s="39">
        <f t="shared" si="2"/>
        <v>1.994969208083962E-3</v>
      </c>
      <c r="I62" s="39">
        <f t="shared" si="0"/>
        <v>0.73584905660377353</v>
      </c>
      <c r="J62" s="53">
        <f t="shared" si="1"/>
        <v>78</v>
      </c>
      <c r="K62" s="53">
        <f t="shared" si="3"/>
        <v>35</v>
      </c>
      <c r="L62" s="97">
        <f t="shared" si="4"/>
        <v>-26.915317311389003</v>
      </c>
    </row>
    <row r="63" spans="1:12" ht="16.5" customHeight="1">
      <c r="A63" s="44" t="s">
        <v>233</v>
      </c>
      <c r="B63" s="68">
        <v>163</v>
      </c>
      <c r="C63" s="53">
        <v>162</v>
      </c>
      <c r="D63" s="25">
        <v>280</v>
      </c>
      <c r="E63" s="25">
        <v>108.514261775785</v>
      </c>
      <c r="F63" s="25">
        <v>145.38439249783499</v>
      </c>
      <c r="G63" s="25">
        <v>186.40642377285999</v>
      </c>
      <c r="H63" s="39">
        <f t="shared" si="2"/>
        <v>3.0358227079538553E-3</v>
      </c>
      <c r="I63" s="39">
        <f t="shared" si="0"/>
        <v>0.71779141104294475</v>
      </c>
      <c r="J63" s="53">
        <f t="shared" si="1"/>
        <v>117</v>
      </c>
      <c r="K63" s="53">
        <f t="shared" si="3"/>
        <v>118</v>
      </c>
      <c r="L63" s="97">
        <f t="shared" si="4"/>
        <v>41.022031275025</v>
      </c>
    </row>
    <row r="64" spans="1:12" ht="16.5" customHeight="1">
      <c r="A64" s="44" t="s">
        <v>234</v>
      </c>
      <c r="B64" s="68">
        <v>209</v>
      </c>
      <c r="C64" s="53">
        <v>373</v>
      </c>
      <c r="D64" s="25">
        <v>326</v>
      </c>
      <c r="E64" s="25">
        <v>154.31494044591699</v>
      </c>
      <c r="F64" s="25">
        <v>404.33895893984902</v>
      </c>
      <c r="G64" s="25">
        <v>240.67838367031001</v>
      </c>
      <c r="H64" s="39">
        <f t="shared" si="2"/>
        <v>3.534565009974846E-3</v>
      </c>
      <c r="I64" s="39">
        <f t="shared" si="0"/>
        <v>0.55980861244019142</v>
      </c>
      <c r="J64" s="53">
        <f t="shared" si="1"/>
        <v>117</v>
      </c>
      <c r="K64" s="53">
        <f t="shared" si="3"/>
        <v>-47</v>
      </c>
      <c r="L64" s="97">
        <f t="shared" si="4"/>
        <v>-163.66057526953901</v>
      </c>
    </row>
    <row r="65" spans="1:12" ht="16.5" customHeight="1">
      <c r="A65" s="44" t="s">
        <v>235</v>
      </c>
      <c r="B65" s="68">
        <v>398</v>
      </c>
      <c r="C65" s="53">
        <v>629</v>
      </c>
      <c r="D65" s="25">
        <v>550</v>
      </c>
      <c r="E65" s="25">
        <v>344.42765104393402</v>
      </c>
      <c r="F65" s="25">
        <v>605.21211624411296</v>
      </c>
      <c r="G65" s="25">
        <v>466.40704927476401</v>
      </c>
      <c r="H65" s="39">
        <f t="shared" si="2"/>
        <v>5.9632231763379305E-3</v>
      </c>
      <c r="I65" s="39">
        <f t="shared" si="0"/>
        <v>0.38190954773869346</v>
      </c>
      <c r="J65" s="53">
        <f t="shared" si="1"/>
        <v>152</v>
      </c>
      <c r="K65" s="53">
        <f t="shared" si="3"/>
        <v>-79</v>
      </c>
      <c r="L65" s="97">
        <f t="shared" si="4"/>
        <v>-138.80506696934896</v>
      </c>
    </row>
    <row r="66" spans="1:12" ht="16.5" customHeight="1">
      <c r="A66" s="44" t="s">
        <v>236</v>
      </c>
      <c r="B66" s="68">
        <v>204</v>
      </c>
      <c r="C66" s="53">
        <v>381</v>
      </c>
      <c r="D66" s="25">
        <v>327</v>
      </c>
      <c r="E66" s="25">
        <v>200.95969031687201</v>
      </c>
      <c r="F66" s="25">
        <v>377.08179883711</v>
      </c>
      <c r="G66" s="25">
        <v>318.21554826578301</v>
      </c>
      <c r="H66" s="39">
        <f t="shared" si="2"/>
        <v>3.545407233931824E-3</v>
      </c>
      <c r="I66" s="39">
        <f t="shared" si="0"/>
        <v>0.6029411764705882</v>
      </c>
      <c r="J66" s="53">
        <f t="shared" si="1"/>
        <v>123</v>
      </c>
      <c r="K66" s="53">
        <f t="shared" si="3"/>
        <v>-54</v>
      </c>
      <c r="L66" s="97">
        <f t="shared" si="4"/>
        <v>-58.866250571326987</v>
      </c>
    </row>
    <row r="67" spans="1:12" ht="16.5" customHeight="1">
      <c r="A67" s="44" t="s">
        <v>237</v>
      </c>
      <c r="B67" s="68">
        <v>239</v>
      </c>
      <c r="C67" s="53">
        <v>351</v>
      </c>
      <c r="D67" s="25">
        <v>265</v>
      </c>
      <c r="E67" s="25">
        <v>201.869541156249</v>
      </c>
      <c r="F67" s="25">
        <v>299.006060750676</v>
      </c>
      <c r="G67" s="25">
        <v>221.86768031763199</v>
      </c>
      <c r="H67" s="39">
        <f t="shared" si="2"/>
        <v>2.8731893485991846E-3</v>
      </c>
      <c r="I67" s="39">
        <f t="shared" ref="I67:I84" si="5">(D67-B67)/B67</f>
        <v>0.10878661087866109</v>
      </c>
      <c r="J67" s="53">
        <f t="shared" ref="J67:J84" si="6">D67-B67</f>
        <v>26</v>
      </c>
      <c r="K67" s="53">
        <f t="shared" si="3"/>
        <v>-86</v>
      </c>
      <c r="L67" s="97">
        <f t="shared" si="4"/>
        <v>-77.138380433044006</v>
      </c>
    </row>
    <row r="68" spans="1:12" ht="16.5" customHeight="1">
      <c r="A68" s="44" t="s">
        <v>238</v>
      </c>
      <c r="B68" s="68">
        <v>636</v>
      </c>
      <c r="C68" s="53">
        <v>1273</v>
      </c>
      <c r="D68" s="25">
        <v>1168</v>
      </c>
      <c r="E68" s="25">
        <v>620.55241590018397</v>
      </c>
      <c r="F68" s="25">
        <v>1182.78484940354</v>
      </c>
      <c r="G68" s="25">
        <v>1135.6259478717</v>
      </c>
      <c r="H68" s="39">
        <f t="shared" ref="H68:H84" si="7">D68/$D$84</f>
        <v>1.2663717581750368E-2</v>
      </c>
      <c r="I68" s="39">
        <f t="shared" si="5"/>
        <v>0.83647798742138368</v>
      </c>
      <c r="J68" s="53">
        <f t="shared" si="6"/>
        <v>532</v>
      </c>
      <c r="K68" s="53">
        <f t="shared" ref="K68:K84" si="8">D68-C68</f>
        <v>-105</v>
      </c>
      <c r="L68" s="97">
        <f t="shared" ref="L68:L84" si="9">G68-F68</f>
        <v>-47.158901531840002</v>
      </c>
    </row>
    <row r="69" spans="1:12" ht="16.5" customHeight="1">
      <c r="A69" s="44" t="s">
        <v>239</v>
      </c>
      <c r="B69" s="68">
        <v>592</v>
      </c>
      <c r="C69" s="53">
        <v>991</v>
      </c>
      <c r="D69" s="25">
        <v>1204</v>
      </c>
      <c r="E69" s="25">
        <v>595.62012125270905</v>
      </c>
      <c r="F69" s="25">
        <v>1103.6907646452901</v>
      </c>
      <c r="G69" s="25">
        <v>1196.1747090523199</v>
      </c>
      <c r="H69" s="39">
        <f t="shared" si="7"/>
        <v>1.3054037644201578E-2</v>
      </c>
      <c r="I69" s="39">
        <f t="shared" si="5"/>
        <v>1.0337837837837838</v>
      </c>
      <c r="J69" s="53">
        <f t="shared" si="6"/>
        <v>612</v>
      </c>
      <c r="K69" s="53">
        <f t="shared" si="8"/>
        <v>213</v>
      </c>
      <c r="L69" s="97">
        <f t="shared" si="9"/>
        <v>92.483944407029867</v>
      </c>
    </row>
    <row r="70" spans="1:12" ht="16.5" customHeight="1">
      <c r="A70" s="44" t="s">
        <v>240</v>
      </c>
      <c r="B70" s="68">
        <v>68</v>
      </c>
      <c r="C70" s="53">
        <v>128</v>
      </c>
      <c r="D70" s="25">
        <v>115</v>
      </c>
      <c r="E70" s="25">
        <v>65.618617723607201</v>
      </c>
      <c r="F70" s="25">
        <v>155.40706770638101</v>
      </c>
      <c r="G70" s="25">
        <v>110.899232978535</v>
      </c>
      <c r="H70" s="39">
        <f t="shared" si="7"/>
        <v>1.2468557550524763E-3</v>
      </c>
      <c r="I70" s="39">
        <f t="shared" si="5"/>
        <v>0.69117647058823528</v>
      </c>
      <c r="J70" s="53">
        <f t="shared" si="6"/>
        <v>47</v>
      </c>
      <c r="K70" s="53">
        <f t="shared" si="8"/>
        <v>-13</v>
      </c>
      <c r="L70" s="97">
        <f t="shared" si="9"/>
        <v>-44.507834727846017</v>
      </c>
    </row>
    <row r="71" spans="1:12" ht="16.5" customHeight="1">
      <c r="A71" s="44" t="s">
        <v>241</v>
      </c>
      <c r="B71" s="68">
        <v>178</v>
      </c>
      <c r="C71" s="53">
        <v>271</v>
      </c>
      <c r="D71" s="25">
        <v>250</v>
      </c>
      <c r="E71" s="25">
        <v>144.512518601273</v>
      </c>
      <c r="F71" s="25">
        <v>300.556634814066</v>
      </c>
      <c r="G71" s="25">
        <v>200.48738083013501</v>
      </c>
      <c r="H71" s="39">
        <f t="shared" si="7"/>
        <v>2.7105559892445139E-3</v>
      </c>
      <c r="I71" s="39">
        <f t="shared" si="5"/>
        <v>0.4044943820224719</v>
      </c>
      <c r="J71" s="53">
        <f t="shared" si="6"/>
        <v>72</v>
      </c>
      <c r="K71" s="53">
        <f t="shared" si="8"/>
        <v>-21</v>
      </c>
      <c r="L71" s="97">
        <f t="shared" si="9"/>
        <v>-100.06925398393099</v>
      </c>
    </row>
    <row r="72" spans="1:12" ht="16.5" customHeight="1">
      <c r="A72" s="44" t="s">
        <v>242</v>
      </c>
      <c r="B72" s="68">
        <v>655</v>
      </c>
      <c r="C72" s="53">
        <v>575</v>
      </c>
      <c r="D72" s="25">
        <v>887</v>
      </c>
      <c r="E72" s="25">
        <v>322.94139580843898</v>
      </c>
      <c r="F72" s="25">
        <v>524.08671957670299</v>
      </c>
      <c r="G72" s="25">
        <v>437.38244005437002</v>
      </c>
      <c r="H72" s="39">
        <f t="shared" si="7"/>
        <v>9.6170526498395355E-3</v>
      </c>
      <c r="I72" s="39">
        <f t="shared" si="5"/>
        <v>0.35419847328244275</v>
      </c>
      <c r="J72" s="53">
        <f t="shared" si="6"/>
        <v>232</v>
      </c>
      <c r="K72" s="53">
        <f t="shared" si="8"/>
        <v>312</v>
      </c>
      <c r="L72" s="97">
        <f t="shared" si="9"/>
        <v>-86.704279522332968</v>
      </c>
    </row>
    <row r="73" spans="1:12" ht="16.5" customHeight="1">
      <c r="A73" s="44" t="s">
        <v>243</v>
      </c>
      <c r="B73" s="68">
        <v>295</v>
      </c>
      <c r="C73" s="53">
        <v>529</v>
      </c>
      <c r="D73" s="25">
        <v>496</v>
      </c>
      <c r="E73" s="25">
        <v>297.04972394831299</v>
      </c>
      <c r="F73" s="25">
        <v>638.84323740474804</v>
      </c>
      <c r="G73" s="25">
        <v>501.82677992722699</v>
      </c>
      <c r="H73" s="39">
        <f t="shared" si="7"/>
        <v>5.3777430826611157E-3</v>
      </c>
      <c r="I73" s="39">
        <f t="shared" si="5"/>
        <v>0.68135593220338986</v>
      </c>
      <c r="J73" s="53">
        <f t="shared" si="6"/>
        <v>201</v>
      </c>
      <c r="K73" s="53">
        <f t="shared" si="8"/>
        <v>-33</v>
      </c>
      <c r="L73" s="97">
        <f t="shared" si="9"/>
        <v>-137.01645747752104</v>
      </c>
    </row>
    <row r="74" spans="1:12" ht="16.5" customHeight="1">
      <c r="A74" s="44" t="s">
        <v>244</v>
      </c>
      <c r="B74" s="68">
        <v>93</v>
      </c>
      <c r="C74" s="53">
        <v>124</v>
      </c>
      <c r="D74" s="25">
        <v>203</v>
      </c>
      <c r="E74" s="25">
        <v>93</v>
      </c>
      <c r="F74" s="25">
        <v>124</v>
      </c>
      <c r="G74" s="25">
        <v>203</v>
      </c>
      <c r="H74" s="39">
        <f t="shared" si="7"/>
        <v>2.2009714632665453E-3</v>
      </c>
      <c r="I74" s="39">
        <f t="shared" si="5"/>
        <v>1.1827956989247312</v>
      </c>
      <c r="J74" s="53">
        <f t="shared" si="6"/>
        <v>110</v>
      </c>
      <c r="K74" s="53">
        <f t="shared" si="8"/>
        <v>79</v>
      </c>
      <c r="L74" s="97">
        <f t="shared" si="9"/>
        <v>79</v>
      </c>
    </row>
    <row r="75" spans="1:12" ht="16.5" customHeight="1">
      <c r="A75" s="44" t="s">
        <v>245</v>
      </c>
      <c r="B75" s="68">
        <v>992</v>
      </c>
      <c r="C75" s="53">
        <v>1755</v>
      </c>
      <c r="D75" s="25">
        <v>2268</v>
      </c>
      <c r="E75" s="25">
        <v>869.98617251223504</v>
      </c>
      <c r="F75" s="25">
        <v>1969.5275385559701</v>
      </c>
      <c r="G75" s="25">
        <v>1986.9924269886001</v>
      </c>
      <c r="H75" s="39">
        <f t="shared" si="7"/>
        <v>2.4590163934426229E-2</v>
      </c>
      <c r="I75" s="39">
        <f t="shared" si="5"/>
        <v>1.2862903225806452</v>
      </c>
      <c r="J75" s="53">
        <f t="shared" si="6"/>
        <v>1276</v>
      </c>
      <c r="K75" s="53">
        <f t="shared" si="8"/>
        <v>513</v>
      </c>
      <c r="L75" s="97">
        <f t="shared" si="9"/>
        <v>17.464888432630005</v>
      </c>
    </row>
    <row r="76" spans="1:12" ht="16.5" customHeight="1">
      <c r="A76" s="44" t="s">
        <v>246</v>
      </c>
      <c r="B76" s="68">
        <v>174</v>
      </c>
      <c r="C76" s="53">
        <v>294</v>
      </c>
      <c r="D76" s="25">
        <v>640</v>
      </c>
      <c r="E76" s="25">
        <v>144.16982334591501</v>
      </c>
      <c r="F76" s="25">
        <v>353.04120973878702</v>
      </c>
      <c r="G76" s="25">
        <v>524.26151436372299</v>
      </c>
      <c r="H76" s="39">
        <f t="shared" si="7"/>
        <v>6.9390233324659557E-3</v>
      </c>
      <c r="I76" s="39">
        <f t="shared" si="5"/>
        <v>2.6781609195402298</v>
      </c>
      <c r="J76" s="53">
        <f t="shared" si="6"/>
        <v>466</v>
      </c>
      <c r="K76" s="53">
        <f t="shared" si="8"/>
        <v>346</v>
      </c>
      <c r="L76" s="97">
        <f t="shared" si="9"/>
        <v>171.22030462493598</v>
      </c>
    </row>
    <row r="77" spans="1:12" ht="16.5" customHeight="1">
      <c r="A77" s="44" t="s">
        <v>247</v>
      </c>
      <c r="B77" s="68">
        <v>522</v>
      </c>
      <c r="C77" s="53">
        <v>855</v>
      </c>
      <c r="D77" s="25">
        <v>743</v>
      </c>
      <c r="E77" s="25">
        <v>498.31005779199199</v>
      </c>
      <c r="F77" s="25">
        <v>958.29142883238501</v>
      </c>
      <c r="G77" s="25">
        <v>797.16804365156099</v>
      </c>
      <c r="H77" s="39">
        <f t="shared" si="7"/>
        <v>8.0557724000346956E-3</v>
      </c>
      <c r="I77" s="39">
        <f t="shared" si="5"/>
        <v>0.42337164750957856</v>
      </c>
      <c r="J77" s="53">
        <f t="shared" si="6"/>
        <v>221</v>
      </c>
      <c r="K77" s="53">
        <f t="shared" si="8"/>
        <v>-112</v>
      </c>
      <c r="L77" s="97">
        <f t="shared" si="9"/>
        <v>-161.12338518082402</v>
      </c>
    </row>
    <row r="78" spans="1:12" ht="16.5" customHeight="1">
      <c r="A78" s="44" t="s">
        <v>248</v>
      </c>
      <c r="B78" s="68">
        <v>103</v>
      </c>
      <c r="C78" s="53">
        <v>52</v>
      </c>
      <c r="D78" s="25">
        <v>102</v>
      </c>
      <c r="E78" s="25">
        <v>47.222912764220702</v>
      </c>
      <c r="F78" s="25">
        <v>37.225709825884998</v>
      </c>
      <c r="G78" s="25">
        <v>37.5621175577947</v>
      </c>
      <c r="H78" s="39">
        <f t="shared" si="7"/>
        <v>1.1059068436117616E-3</v>
      </c>
      <c r="I78" s="39">
        <f t="shared" si="5"/>
        <v>-9.7087378640776691E-3</v>
      </c>
      <c r="J78" s="53">
        <f t="shared" si="6"/>
        <v>-1</v>
      </c>
      <c r="K78" s="53">
        <f t="shared" si="8"/>
        <v>50</v>
      </c>
      <c r="L78" s="97">
        <f t="shared" si="9"/>
        <v>0.33640773190970208</v>
      </c>
    </row>
    <row r="79" spans="1:12" ht="16.5" customHeight="1">
      <c r="A79" s="44" t="s">
        <v>249</v>
      </c>
      <c r="B79" s="68">
        <v>274</v>
      </c>
      <c r="C79" s="53">
        <v>525</v>
      </c>
      <c r="D79" s="25">
        <v>692</v>
      </c>
      <c r="E79" s="25">
        <v>249.33422541726301</v>
      </c>
      <c r="F79" s="25">
        <v>601.04137227476804</v>
      </c>
      <c r="G79" s="25">
        <v>629.67850931172302</v>
      </c>
      <c r="H79" s="39">
        <f t="shared" si="7"/>
        <v>7.5028189782288144E-3</v>
      </c>
      <c r="I79" s="39">
        <f t="shared" si="5"/>
        <v>1.5255474452554745</v>
      </c>
      <c r="J79" s="53">
        <f t="shared" si="6"/>
        <v>418</v>
      </c>
      <c r="K79" s="53">
        <f t="shared" si="8"/>
        <v>167</v>
      </c>
      <c r="L79" s="97">
        <f t="shared" si="9"/>
        <v>28.637137036954982</v>
      </c>
    </row>
    <row r="80" spans="1:12" ht="16.5" customHeight="1">
      <c r="A80" s="44" t="s">
        <v>250</v>
      </c>
      <c r="B80" s="68">
        <v>378</v>
      </c>
      <c r="C80" s="53">
        <v>529</v>
      </c>
      <c r="D80" s="25">
        <v>659</v>
      </c>
      <c r="E80" s="25">
        <v>235.92325044825699</v>
      </c>
      <c r="F80" s="25">
        <v>664.93953686001396</v>
      </c>
      <c r="G80" s="25">
        <v>410.96577501701501</v>
      </c>
      <c r="H80" s="39">
        <f t="shared" si="7"/>
        <v>7.1450255876485385E-3</v>
      </c>
      <c r="I80" s="39">
        <f t="shared" si="5"/>
        <v>0.74338624338624337</v>
      </c>
      <c r="J80" s="53">
        <f t="shared" si="6"/>
        <v>281</v>
      </c>
      <c r="K80" s="53">
        <f t="shared" si="8"/>
        <v>130</v>
      </c>
      <c r="L80" s="97">
        <f t="shared" si="9"/>
        <v>-253.97376184299895</v>
      </c>
    </row>
    <row r="81" spans="1:12" ht="16.5" customHeight="1">
      <c r="A81" s="44" t="s">
        <v>251</v>
      </c>
      <c r="B81" s="68">
        <v>166</v>
      </c>
      <c r="C81" s="53">
        <v>301</v>
      </c>
      <c r="D81" s="25">
        <v>290</v>
      </c>
      <c r="E81" s="25">
        <v>166.59691765960699</v>
      </c>
      <c r="F81" s="25">
        <v>300.14895862394201</v>
      </c>
      <c r="G81" s="25">
        <v>289.70045384724102</v>
      </c>
      <c r="H81" s="39">
        <f t="shared" si="7"/>
        <v>3.144244947523636E-3</v>
      </c>
      <c r="I81" s="39">
        <f t="shared" si="5"/>
        <v>0.74698795180722888</v>
      </c>
      <c r="J81" s="53">
        <f t="shared" si="6"/>
        <v>124</v>
      </c>
      <c r="K81" s="53">
        <f t="shared" si="8"/>
        <v>-11</v>
      </c>
      <c r="L81" s="97">
        <f t="shared" si="9"/>
        <v>-10.448504776700986</v>
      </c>
    </row>
    <row r="82" spans="1:12" ht="16.5" customHeight="1">
      <c r="A82" s="44" t="s">
        <v>252</v>
      </c>
      <c r="B82" s="68">
        <v>178</v>
      </c>
      <c r="C82" s="53">
        <v>247</v>
      </c>
      <c r="D82" s="25">
        <v>422</v>
      </c>
      <c r="E82" s="25">
        <v>107.60145728491401</v>
      </c>
      <c r="F82" s="25">
        <v>252.96815666769899</v>
      </c>
      <c r="G82" s="25">
        <v>250.153174720935</v>
      </c>
      <c r="H82" s="39">
        <f t="shared" si="7"/>
        <v>4.5754185098447397E-3</v>
      </c>
      <c r="I82" s="39">
        <f t="shared" si="5"/>
        <v>1.3707865168539326</v>
      </c>
      <c r="J82" s="53">
        <f t="shared" si="6"/>
        <v>244</v>
      </c>
      <c r="K82" s="53">
        <f t="shared" si="8"/>
        <v>175</v>
      </c>
      <c r="L82" s="97">
        <f t="shared" si="9"/>
        <v>-2.8149819467639929</v>
      </c>
    </row>
    <row r="83" spans="1:12" ht="16.5" customHeight="1">
      <c r="A83" s="44" t="s">
        <v>253</v>
      </c>
      <c r="B83" s="68">
        <v>262</v>
      </c>
      <c r="C83" s="53">
        <v>371</v>
      </c>
      <c r="D83" s="25">
        <v>495</v>
      </c>
      <c r="E83" s="25">
        <v>244.09376908993599</v>
      </c>
      <c r="F83" s="25">
        <v>464.15649857164499</v>
      </c>
      <c r="G83" s="25">
        <v>509.72757678500199</v>
      </c>
      <c r="H83" s="39">
        <f t="shared" si="7"/>
        <v>5.3669008587041373E-3</v>
      </c>
      <c r="I83" s="39">
        <f t="shared" si="5"/>
        <v>0.88931297709923662</v>
      </c>
      <c r="J83" s="53">
        <f t="shared" si="6"/>
        <v>233</v>
      </c>
      <c r="K83" s="53">
        <f t="shared" si="8"/>
        <v>124</v>
      </c>
      <c r="L83" s="97">
        <f t="shared" si="9"/>
        <v>45.571078213356998</v>
      </c>
    </row>
    <row r="84" spans="1:12" s="9" customFormat="1" ht="16.5" customHeight="1">
      <c r="A84" s="44" t="s">
        <v>173</v>
      </c>
      <c r="B84" s="63">
        <v>53348</v>
      </c>
      <c r="C84" s="64">
        <v>91011</v>
      </c>
      <c r="D84" s="67">
        <v>92232</v>
      </c>
      <c r="E84" s="67">
        <v>50287.690042807597</v>
      </c>
      <c r="F84" s="67">
        <v>77407.040768581399</v>
      </c>
      <c r="G84" s="67">
        <v>81503.647568301196</v>
      </c>
      <c r="H84" s="39">
        <f t="shared" si="7"/>
        <v>1</v>
      </c>
      <c r="I84" s="39">
        <f t="shared" si="5"/>
        <v>0.72887455949613855</v>
      </c>
      <c r="J84" s="53">
        <f t="shared" si="6"/>
        <v>38884</v>
      </c>
      <c r="K84" s="53">
        <f t="shared" si="8"/>
        <v>1221</v>
      </c>
      <c r="L84" s="97">
        <f t="shared" si="9"/>
        <v>4096.606799719797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zoomScale="80" zoomScaleNormal="80" workbookViewId="0">
      <selection activeCell="O7" sqref="O7"/>
    </sheetView>
  </sheetViews>
  <sheetFormatPr defaultRowHeight="15"/>
  <cols>
    <col min="1" max="1" width="38.42578125" customWidth="1"/>
    <col min="2" max="2" width="11.140625" style="145" customWidth="1"/>
    <col min="3" max="3" width="12" style="141" customWidth="1"/>
    <col min="4" max="4" width="14.140625" style="143" customWidth="1"/>
    <col min="5" max="6" width="8.7109375" style="156"/>
    <col min="7" max="7" width="13.5703125" style="156" customWidth="1"/>
    <col min="8" max="8" width="24.42578125" customWidth="1"/>
    <col min="9" max="9" width="27" customWidth="1"/>
    <col min="10" max="10" width="29.5703125" customWidth="1"/>
    <col min="11" max="11" width="29.5703125" style="156" customWidth="1"/>
  </cols>
  <sheetData>
    <row r="1" spans="1:11" s="156" customFormat="1" ht="15.75" thickBot="1">
      <c r="B1" s="187" t="s">
        <v>281</v>
      </c>
      <c r="C1" s="187"/>
      <c r="D1" s="188"/>
      <c r="E1" s="189" t="s">
        <v>280</v>
      </c>
      <c r="F1" s="187"/>
      <c r="G1" s="188"/>
    </row>
    <row r="2" spans="1:11" ht="48.6" customHeight="1">
      <c r="A2" s="94" t="s">
        <v>90</v>
      </c>
      <c r="B2" s="93">
        <v>43070</v>
      </c>
      <c r="C2" s="93">
        <v>43405</v>
      </c>
      <c r="D2" s="93">
        <v>43435</v>
      </c>
      <c r="E2" s="93">
        <v>43070</v>
      </c>
      <c r="F2" s="93">
        <v>43405</v>
      </c>
      <c r="G2" s="93">
        <v>43435</v>
      </c>
      <c r="H2" s="13" t="s">
        <v>338</v>
      </c>
      <c r="I2" s="92" t="s">
        <v>339</v>
      </c>
      <c r="J2" s="2" t="s">
        <v>340</v>
      </c>
      <c r="K2" s="160" t="s">
        <v>342</v>
      </c>
    </row>
    <row r="3" spans="1:11">
      <c r="A3" s="78" t="s">
        <v>2</v>
      </c>
      <c r="B3" s="107">
        <v>85.437823566372174</v>
      </c>
      <c r="C3" s="107">
        <v>97.475084480067935</v>
      </c>
      <c r="D3" s="107">
        <v>96.62170621445388</v>
      </c>
      <c r="E3" s="107"/>
      <c r="F3" s="107"/>
      <c r="G3" s="107"/>
      <c r="H3" s="90">
        <f>(D3-B3)/B3</f>
        <v>0.13090083737202801</v>
      </c>
      <c r="I3" s="79">
        <f>D3-B3</f>
        <v>11.183882648081706</v>
      </c>
      <c r="J3" s="79">
        <f>D3-C3</f>
        <v>-0.8533782656140545</v>
      </c>
      <c r="K3" s="79">
        <f>G3-F3</f>
        <v>0</v>
      </c>
    </row>
    <row r="4" spans="1:11">
      <c r="A4" s="78" t="s">
        <v>3</v>
      </c>
      <c r="B4" s="107">
        <v>114.33814787355524</v>
      </c>
      <c r="C4" s="107">
        <v>203.91570263247249</v>
      </c>
      <c r="D4" s="107">
        <v>126.26980638508054</v>
      </c>
      <c r="E4" s="107"/>
      <c r="F4" s="107"/>
      <c r="G4" s="107"/>
      <c r="H4" s="90">
        <f t="shared" ref="H4:H67" si="0">(D4-B4)/B4</f>
        <v>0.10435413493596496</v>
      </c>
      <c r="I4" s="79">
        <f t="shared" ref="I4:I67" si="1">D4-B4</f>
        <v>11.931658511525299</v>
      </c>
      <c r="J4" s="79">
        <f t="shared" ref="J4:J67" si="2">D4-C4</f>
        <v>-77.645896247391946</v>
      </c>
      <c r="K4" s="79">
        <f t="shared" ref="K4:K67" si="3">G4-F4</f>
        <v>0</v>
      </c>
    </row>
    <row r="5" spans="1:11">
      <c r="A5" s="78" t="s">
        <v>4</v>
      </c>
      <c r="B5" s="107">
        <v>94.543306850758597</v>
      </c>
      <c r="C5" s="107">
        <v>104.46599145032729</v>
      </c>
      <c r="D5" s="107">
        <v>104.24298194388915</v>
      </c>
      <c r="E5" s="107"/>
      <c r="F5" s="107"/>
      <c r="G5" s="107"/>
      <c r="H5" s="90">
        <f t="shared" si="0"/>
        <v>0.10259504788045948</v>
      </c>
      <c r="I5" s="79">
        <f t="shared" si="1"/>
        <v>9.6996750931305513</v>
      </c>
      <c r="J5" s="79">
        <f t="shared" si="2"/>
        <v>-0.22300950643814588</v>
      </c>
      <c r="K5" s="79">
        <f t="shared" si="3"/>
        <v>0</v>
      </c>
    </row>
    <row r="6" spans="1:11">
      <c r="A6" s="78" t="s">
        <v>5</v>
      </c>
      <c r="B6" s="107">
        <v>194.53609316491185</v>
      </c>
      <c r="C6" s="107">
        <v>178.21997255140499</v>
      </c>
      <c r="D6" s="107">
        <v>202.61586590438699</v>
      </c>
      <c r="E6" s="107"/>
      <c r="F6" s="107"/>
      <c r="G6" s="107"/>
      <c r="H6" s="90">
        <f t="shared" si="0"/>
        <v>4.1533540681449654E-2</v>
      </c>
      <c r="I6" s="79">
        <f t="shared" si="1"/>
        <v>8.0797727394751462</v>
      </c>
      <c r="J6" s="79">
        <f t="shared" si="2"/>
        <v>24.395893352982</v>
      </c>
      <c r="K6" s="79">
        <f t="shared" si="3"/>
        <v>0</v>
      </c>
    </row>
    <row r="7" spans="1:11">
      <c r="A7" s="78" t="s">
        <v>6</v>
      </c>
      <c r="B7" s="107">
        <v>272.36230680711691</v>
      </c>
      <c r="C7" s="107">
        <v>281.04635433166811</v>
      </c>
      <c r="D7" s="107">
        <v>257.93529924059789</v>
      </c>
      <c r="E7" s="107"/>
      <c r="F7" s="107"/>
      <c r="G7" s="107"/>
      <c r="H7" s="90">
        <f t="shared" si="0"/>
        <v>-5.2969912524408247E-2</v>
      </c>
      <c r="I7" s="79">
        <f t="shared" si="1"/>
        <v>-14.427007566519023</v>
      </c>
      <c r="J7" s="79">
        <f t="shared" si="2"/>
        <v>-23.111055091070227</v>
      </c>
      <c r="K7" s="79">
        <f t="shared" si="3"/>
        <v>0</v>
      </c>
    </row>
    <row r="8" spans="1:11">
      <c r="A8" s="78" t="s">
        <v>7</v>
      </c>
      <c r="B8" s="107">
        <v>132.94683133645231</v>
      </c>
      <c r="C8" s="107">
        <v>140.49123115658915</v>
      </c>
      <c r="D8" s="107">
        <v>153.73877735150489</v>
      </c>
      <c r="E8" s="107"/>
      <c r="F8" s="107"/>
      <c r="G8" s="107"/>
      <c r="H8" s="90">
        <f t="shared" si="0"/>
        <v>0.1563929414942867</v>
      </c>
      <c r="I8" s="79">
        <f t="shared" si="1"/>
        <v>20.791946015052588</v>
      </c>
      <c r="J8" s="79">
        <f t="shared" si="2"/>
        <v>13.247546194915742</v>
      </c>
      <c r="K8" s="79">
        <f t="shared" si="3"/>
        <v>0</v>
      </c>
    </row>
    <row r="9" spans="1:11">
      <c r="A9" s="78" t="s">
        <v>302</v>
      </c>
      <c r="B9" s="107">
        <v>99.44376548171256</v>
      </c>
      <c r="C9" s="107">
        <v>114.26466918909165</v>
      </c>
      <c r="D9" s="107">
        <v>116.15934440801753</v>
      </c>
      <c r="E9" s="107"/>
      <c r="F9" s="107"/>
      <c r="G9" s="107"/>
      <c r="H9" s="90">
        <f t="shared" si="0"/>
        <v>0.16809076813748491</v>
      </c>
      <c r="I9" s="79">
        <f t="shared" si="1"/>
        <v>16.715578926304971</v>
      </c>
      <c r="J9" s="79">
        <f t="shared" si="2"/>
        <v>1.8946752189258831</v>
      </c>
      <c r="K9" s="79">
        <f t="shared" si="3"/>
        <v>0</v>
      </c>
    </row>
    <row r="10" spans="1:11">
      <c r="A10" s="78" t="s">
        <v>8</v>
      </c>
      <c r="B10" s="107">
        <v>154.19610572075726</v>
      </c>
      <c r="C10" s="107">
        <v>176.60070040322162</v>
      </c>
      <c r="D10" s="107">
        <v>195.88032275249563</v>
      </c>
      <c r="E10" s="107"/>
      <c r="F10" s="107"/>
      <c r="G10" s="107"/>
      <c r="H10" s="90">
        <f t="shared" si="0"/>
        <v>0.27033248885822547</v>
      </c>
      <c r="I10" s="79">
        <f t="shared" si="1"/>
        <v>41.68421703173837</v>
      </c>
      <c r="J10" s="79">
        <f t="shared" si="2"/>
        <v>19.279622349274007</v>
      </c>
      <c r="K10" s="79">
        <f t="shared" si="3"/>
        <v>0</v>
      </c>
    </row>
    <row r="11" spans="1:11">
      <c r="A11" s="78" t="s">
        <v>9</v>
      </c>
      <c r="B11" s="107">
        <v>91.39770049048677</v>
      </c>
      <c r="C11" s="107">
        <v>95.414595290439024</v>
      </c>
      <c r="D11" s="107">
        <v>101.78608067259226</v>
      </c>
      <c r="E11" s="107"/>
      <c r="F11" s="107"/>
      <c r="G11" s="107"/>
      <c r="H11" s="90">
        <f t="shared" si="0"/>
        <v>0.11366128607564671</v>
      </c>
      <c r="I11" s="79">
        <f t="shared" si="1"/>
        <v>10.388380182105493</v>
      </c>
      <c r="J11" s="79">
        <f t="shared" si="2"/>
        <v>6.3714853821532387</v>
      </c>
      <c r="K11" s="79">
        <f t="shared" si="3"/>
        <v>0</v>
      </c>
    </row>
    <row r="12" spans="1:11">
      <c r="A12" s="78" t="s">
        <v>10</v>
      </c>
      <c r="B12" s="107">
        <v>126.51001171772684</v>
      </c>
      <c r="C12" s="107">
        <v>129.15803795644754</v>
      </c>
      <c r="D12" s="107">
        <v>149.04462878159757</v>
      </c>
      <c r="E12" s="107"/>
      <c r="F12" s="107"/>
      <c r="G12" s="107"/>
      <c r="H12" s="90">
        <f t="shared" si="0"/>
        <v>0.17812516778633047</v>
      </c>
      <c r="I12" s="79">
        <f t="shared" si="1"/>
        <v>22.534617063870726</v>
      </c>
      <c r="J12" s="79">
        <f t="shared" si="2"/>
        <v>19.886590825150023</v>
      </c>
      <c r="K12" s="79">
        <f t="shared" si="3"/>
        <v>0</v>
      </c>
    </row>
    <row r="13" spans="1:11">
      <c r="A13" s="78" t="s">
        <v>11</v>
      </c>
      <c r="B13" s="107">
        <v>206.2746828658502</v>
      </c>
      <c r="C13" s="107">
        <v>219.46951964398849</v>
      </c>
      <c r="D13" s="107">
        <v>240.90697826361966</v>
      </c>
      <c r="E13" s="107"/>
      <c r="F13" s="107"/>
      <c r="G13" s="107"/>
      <c r="H13" s="90">
        <f t="shared" si="0"/>
        <v>0.16789406686564839</v>
      </c>
      <c r="I13" s="79">
        <f t="shared" si="1"/>
        <v>34.632295397769468</v>
      </c>
      <c r="J13" s="79">
        <f t="shared" si="2"/>
        <v>21.437458619631172</v>
      </c>
      <c r="K13" s="79">
        <f t="shared" si="3"/>
        <v>0</v>
      </c>
    </row>
    <row r="14" spans="1:11">
      <c r="A14" s="78" t="s">
        <v>12</v>
      </c>
      <c r="B14" s="107">
        <v>86.295302611063022</v>
      </c>
      <c r="C14" s="107">
        <v>98.190952418507138</v>
      </c>
      <c r="D14" s="107">
        <v>101.06635466859073</v>
      </c>
      <c r="E14" s="107"/>
      <c r="F14" s="107"/>
      <c r="G14" s="107"/>
      <c r="H14" s="90">
        <f t="shared" si="0"/>
        <v>0.17116866863659469</v>
      </c>
      <c r="I14" s="79">
        <f t="shared" si="1"/>
        <v>14.771052057527712</v>
      </c>
      <c r="J14" s="79">
        <f t="shared" si="2"/>
        <v>2.8754022500835958</v>
      </c>
      <c r="K14" s="79">
        <f t="shared" si="3"/>
        <v>0</v>
      </c>
    </row>
    <row r="15" spans="1:11">
      <c r="A15" s="78" t="s">
        <v>13</v>
      </c>
      <c r="B15" s="107">
        <v>72.507186824420913</v>
      </c>
      <c r="C15" s="107">
        <v>82.926468291133929</v>
      </c>
      <c r="D15" s="107">
        <v>83.594505950024882</v>
      </c>
      <c r="E15" s="107"/>
      <c r="F15" s="107"/>
      <c r="G15" s="107"/>
      <c r="H15" s="90">
        <f t="shared" si="0"/>
        <v>0.15291338157212417</v>
      </c>
      <c r="I15" s="79">
        <f t="shared" si="1"/>
        <v>11.087319125603969</v>
      </c>
      <c r="J15" s="79">
        <f t="shared" si="2"/>
        <v>0.66803765889095246</v>
      </c>
      <c r="K15" s="79">
        <f t="shared" si="3"/>
        <v>0</v>
      </c>
    </row>
    <row r="16" spans="1:11">
      <c r="A16" s="78" t="s">
        <v>14</v>
      </c>
      <c r="B16" s="107">
        <v>71.313985872826493</v>
      </c>
      <c r="C16" s="107">
        <v>81.814700384112086</v>
      </c>
      <c r="D16" s="107">
        <v>82.541441341086667</v>
      </c>
      <c r="E16" s="107"/>
      <c r="F16" s="107"/>
      <c r="G16" s="107"/>
      <c r="H16" s="90">
        <f t="shared" si="0"/>
        <v>0.15743693653979715</v>
      </c>
      <c r="I16" s="79">
        <f t="shared" si="1"/>
        <v>11.227455468260175</v>
      </c>
      <c r="J16" s="79">
        <f t="shared" si="2"/>
        <v>0.72674095697458085</v>
      </c>
      <c r="K16" s="79">
        <f t="shared" si="3"/>
        <v>0</v>
      </c>
    </row>
    <row r="17" spans="1:11">
      <c r="A17" s="78" t="s">
        <v>263</v>
      </c>
      <c r="B17" s="107">
        <v>81.599640328689802</v>
      </c>
      <c r="C17" s="107">
        <v>92.251656567252851</v>
      </c>
      <c r="D17" s="107">
        <v>94.61083207019206</v>
      </c>
      <c r="E17" s="107"/>
      <c r="F17" s="107"/>
      <c r="G17" s="107"/>
      <c r="H17" s="90">
        <f t="shared" si="0"/>
        <v>0.15945158200565773</v>
      </c>
      <c r="I17" s="79">
        <f t="shared" si="1"/>
        <v>13.011191741502259</v>
      </c>
      <c r="J17" s="79">
        <f t="shared" si="2"/>
        <v>2.359175502939209</v>
      </c>
      <c r="K17" s="79">
        <f t="shared" si="3"/>
        <v>0</v>
      </c>
    </row>
    <row r="18" spans="1:11">
      <c r="A18" s="78" t="s">
        <v>16</v>
      </c>
      <c r="B18" s="107">
        <v>110.6421658098967</v>
      </c>
      <c r="C18" s="107">
        <v>114.82591393122871</v>
      </c>
      <c r="D18" s="107">
        <v>126.16450588525866</v>
      </c>
      <c r="E18" s="107"/>
      <c r="F18" s="107"/>
      <c r="G18" s="107"/>
      <c r="H18" s="90">
        <f t="shared" si="0"/>
        <v>0.14029316908015124</v>
      </c>
      <c r="I18" s="79">
        <f t="shared" si="1"/>
        <v>15.522340075361967</v>
      </c>
      <c r="J18" s="79">
        <f t="shared" si="2"/>
        <v>11.338591954029951</v>
      </c>
      <c r="K18" s="79">
        <f t="shared" si="3"/>
        <v>0</v>
      </c>
    </row>
    <row r="19" spans="1:11">
      <c r="A19" s="78" t="s">
        <v>17</v>
      </c>
      <c r="B19" s="107">
        <v>89.574154958557003</v>
      </c>
      <c r="C19" s="107">
        <v>103.27325254714002</v>
      </c>
      <c r="D19" s="107">
        <v>103.77153129007695</v>
      </c>
      <c r="E19" s="107"/>
      <c r="F19" s="107"/>
      <c r="G19" s="107"/>
      <c r="H19" s="90">
        <f t="shared" si="0"/>
        <v>0.15849857961918373</v>
      </c>
      <c r="I19" s="79">
        <f t="shared" si="1"/>
        <v>14.197376331519948</v>
      </c>
      <c r="J19" s="79">
        <f t="shared" si="2"/>
        <v>0.49827874293693242</v>
      </c>
      <c r="K19" s="79">
        <f t="shared" si="3"/>
        <v>0</v>
      </c>
    </row>
    <row r="20" spans="1:11">
      <c r="A20" s="78" t="s">
        <v>264</v>
      </c>
      <c r="B20" s="107">
        <v>299.89456814073981</v>
      </c>
      <c r="C20" s="107">
        <v>277.27027031917066</v>
      </c>
      <c r="D20" s="107">
        <v>349.14757217934169</v>
      </c>
      <c r="E20" s="107"/>
      <c r="F20" s="107"/>
      <c r="G20" s="107"/>
      <c r="H20" s="90">
        <f t="shared" si="0"/>
        <v>0.16423439858866523</v>
      </c>
      <c r="I20" s="79">
        <f t="shared" si="1"/>
        <v>49.253004038601887</v>
      </c>
      <c r="J20" s="79">
        <f t="shared" si="2"/>
        <v>71.877301860171031</v>
      </c>
      <c r="K20" s="79">
        <f t="shared" si="3"/>
        <v>0</v>
      </c>
    </row>
    <row r="21" spans="1:11">
      <c r="A21" s="78" t="s">
        <v>19</v>
      </c>
      <c r="B21" s="107">
        <v>136.02909668138031</v>
      </c>
      <c r="C21" s="107">
        <v>143.3679063574773</v>
      </c>
      <c r="D21" s="107">
        <v>156.33756768966978</v>
      </c>
      <c r="E21" s="107"/>
      <c r="F21" s="107"/>
      <c r="G21" s="107"/>
      <c r="H21" s="90">
        <f t="shared" si="0"/>
        <v>0.14929505160103956</v>
      </c>
      <c r="I21" s="79">
        <f t="shared" si="1"/>
        <v>20.308471008289473</v>
      </c>
      <c r="J21" s="79">
        <f t="shared" si="2"/>
        <v>12.969661332192487</v>
      </c>
      <c r="K21" s="79">
        <f t="shared" si="3"/>
        <v>0</v>
      </c>
    </row>
    <row r="22" spans="1:11">
      <c r="A22" s="78" t="s">
        <v>265</v>
      </c>
      <c r="B22" s="107">
        <v>161.09331118368135</v>
      </c>
      <c r="C22" s="107">
        <v>165.65421549951006</v>
      </c>
      <c r="D22" s="107">
        <v>179.69180503353309</v>
      </c>
      <c r="E22" s="107"/>
      <c r="F22" s="107"/>
      <c r="G22" s="107"/>
      <c r="H22" s="90">
        <f t="shared" si="0"/>
        <v>0.11545168271229718</v>
      </c>
      <c r="I22" s="79">
        <f t="shared" si="1"/>
        <v>18.598493849851735</v>
      </c>
      <c r="J22" s="79">
        <f t="shared" si="2"/>
        <v>14.037589534023027</v>
      </c>
      <c r="K22" s="79">
        <f t="shared" si="3"/>
        <v>0</v>
      </c>
    </row>
    <row r="23" spans="1:11">
      <c r="A23" s="78" t="s">
        <v>266</v>
      </c>
      <c r="B23" s="107">
        <v>104.80728561893648</v>
      </c>
      <c r="C23" s="107">
        <v>112.05528888518691</v>
      </c>
      <c r="D23" s="107">
        <v>122.63847760810779</v>
      </c>
      <c r="E23" s="107"/>
      <c r="F23" s="107"/>
      <c r="G23" s="107"/>
      <c r="H23" s="90">
        <f t="shared" si="0"/>
        <v>0.17013313419834999</v>
      </c>
      <c r="I23" s="79">
        <f t="shared" si="1"/>
        <v>17.831191989171316</v>
      </c>
      <c r="J23" s="79">
        <f t="shared" si="2"/>
        <v>10.58318872292088</v>
      </c>
      <c r="K23" s="79">
        <f t="shared" si="3"/>
        <v>0</v>
      </c>
    </row>
    <row r="24" spans="1:11">
      <c r="A24" s="78" t="s">
        <v>267</v>
      </c>
      <c r="B24" s="107">
        <v>99.733499800296741</v>
      </c>
      <c r="C24" s="107">
        <v>106.37012197052115</v>
      </c>
      <c r="D24" s="107">
        <v>115.11620709002592</v>
      </c>
      <c r="E24" s="107"/>
      <c r="F24" s="107"/>
      <c r="G24" s="107"/>
      <c r="H24" s="90">
        <f t="shared" si="0"/>
        <v>0.15423811778921864</v>
      </c>
      <c r="I24" s="79">
        <f t="shared" si="1"/>
        <v>15.382707289729183</v>
      </c>
      <c r="J24" s="79">
        <f t="shared" si="2"/>
        <v>8.7460851195047695</v>
      </c>
      <c r="K24" s="79">
        <f t="shared" si="3"/>
        <v>0</v>
      </c>
    </row>
    <row r="25" spans="1:11">
      <c r="A25" s="78" t="s">
        <v>23</v>
      </c>
      <c r="B25" s="107">
        <v>129.72709753718976</v>
      </c>
      <c r="C25" s="107">
        <v>151.60614326304662</v>
      </c>
      <c r="D25" s="107">
        <v>156.51404360779816</v>
      </c>
      <c r="E25" s="107"/>
      <c r="F25" s="107"/>
      <c r="G25" s="107"/>
      <c r="H25" s="90">
        <f t="shared" si="0"/>
        <v>0.20648689887576646</v>
      </c>
      <c r="I25" s="79">
        <f t="shared" si="1"/>
        <v>26.786946070608394</v>
      </c>
      <c r="J25" s="79">
        <f t="shared" si="2"/>
        <v>4.907900344751539</v>
      </c>
      <c r="K25" s="79">
        <f t="shared" si="3"/>
        <v>0</v>
      </c>
    </row>
    <row r="26" spans="1:11">
      <c r="A26" s="78" t="s">
        <v>268</v>
      </c>
      <c r="B26" s="107">
        <v>99.359637627080147</v>
      </c>
      <c r="C26" s="107">
        <v>113.49522215259519</v>
      </c>
      <c r="D26" s="107">
        <v>117.77675159698678</v>
      </c>
      <c r="E26" s="107"/>
      <c r="F26" s="107"/>
      <c r="G26" s="107"/>
      <c r="H26" s="90">
        <f t="shared" si="0"/>
        <v>0.18535810324742077</v>
      </c>
      <c r="I26" s="79">
        <f t="shared" si="1"/>
        <v>18.417113969906637</v>
      </c>
      <c r="J26" s="79">
        <f t="shared" si="2"/>
        <v>4.2815294443915946</v>
      </c>
      <c r="K26" s="79">
        <f t="shared" si="3"/>
        <v>0</v>
      </c>
    </row>
    <row r="27" spans="1:11">
      <c r="A27" s="78" t="s">
        <v>25</v>
      </c>
      <c r="B27" s="107">
        <v>133.99628926221291</v>
      </c>
      <c r="C27" s="107">
        <v>149.5286993159026</v>
      </c>
      <c r="D27" s="107">
        <v>155.43011074662653</v>
      </c>
      <c r="E27" s="107"/>
      <c r="F27" s="107"/>
      <c r="G27" s="107"/>
      <c r="H27" s="90">
        <f t="shared" si="0"/>
        <v>0.1599583212522436</v>
      </c>
      <c r="I27" s="79">
        <f t="shared" si="1"/>
        <v>21.433821484413613</v>
      </c>
      <c r="J27" s="79">
        <f t="shared" si="2"/>
        <v>5.9014114307239254</v>
      </c>
      <c r="K27" s="79">
        <f t="shared" si="3"/>
        <v>0</v>
      </c>
    </row>
    <row r="28" spans="1:11">
      <c r="A28" s="78" t="s">
        <v>26</v>
      </c>
      <c r="B28" s="107">
        <v>113.65739796474992</v>
      </c>
      <c r="C28" s="107">
        <v>129.2561497841651</v>
      </c>
      <c r="D28" s="107">
        <v>138.09803887554304</v>
      </c>
      <c r="E28" s="107"/>
      <c r="F28" s="107"/>
      <c r="G28" s="107"/>
      <c r="H28" s="90">
        <f t="shared" si="0"/>
        <v>0.21503783606213844</v>
      </c>
      <c r="I28" s="79">
        <f t="shared" si="1"/>
        <v>24.440640910793121</v>
      </c>
      <c r="J28" s="79">
        <f t="shared" si="2"/>
        <v>8.8418890913779364</v>
      </c>
      <c r="K28" s="79">
        <f t="shared" si="3"/>
        <v>0</v>
      </c>
    </row>
    <row r="29" spans="1:11">
      <c r="A29" s="78" t="s">
        <v>27</v>
      </c>
      <c r="B29" s="107">
        <v>107.6913068583996</v>
      </c>
      <c r="C29" s="107">
        <v>122.93883824512753</v>
      </c>
      <c r="D29" s="107">
        <v>129.36130222536218</v>
      </c>
      <c r="E29" s="107"/>
      <c r="F29" s="107"/>
      <c r="G29" s="107"/>
      <c r="H29" s="90">
        <f t="shared" si="0"/>
        <v>0.20122325561018473</v>
      </c>
      <c r="I29" s="79">
        <f t="shared" si="1"/>
        <v>21.669995366962581</v>
      </c>
      <c r="J29" s="79">
        <f t="shared" si="2"/>
        <v>6.422463980234653</v>
      </c>
      <c r="K29" s="79">
        <f t="shared" si="3"/>
        <v>0</v>
      </c>
    </row>
    <row r="30" spans="1:11">
      <c r="A30" s="78" t="s">
        <v>28</v>
      </c>
      <c r="B30" s="107">
        <v>132.77312224400359</v>
      </c>
      <c r="C30" s="107">
        <v>153.56684305295224</v>
      </c>
      <c r="D30" s="107">
        <v>173.80090627357703</v>
      </c>
      <c r="E30" s="107"/>
      <c r="F30" s="107"/>
      <c r="G30" s="107"/>
      <c r="H30" s="90">
        <f t="shared" si="0"/>
        <v>0.30900669756168492</v>
      </c>
      <c r="I30" s="79">
        <f t="shared" si="1"/>
        <v>41.027784029573439</v>
      </c>
      <c r="J30" s="79">
        <f t="shared" si="2"/>
        <v>20.23406322062479</v>
      </c>
      <c r="K30" s="79">
        <f t="shared" si="3"/>
        <v>0</v>
      </c>
    </row>
    <row r="31" spans="1:11">
      <c r="A31" s="78" t="s">
        <v>29</v>
      </c>
      <c r="B31" s="107">
        <v>192.06060087183775</v>
      </c>
      <c r="C31" s="107">
        <v>196.72092807213139</v>
      </c>
      <c r="D31" s="107">
        <v>215.91674649067036</v>
      </c>
      <c r="E31" s="107"/>
      <c r="F31" s="107"/>
      <c r="G31" s="107"/>
      <c r="H31" s="90">
        <f t="shared" si="0"/>
        <v>0.12421155359579368</v>
      </c>
      <c r="I31" s="79">
        <f t="shared" si="1"/>
        <v>23.856145618832613</v>
      </c>
      <c r="J31" s="79">
        <f t="shared" si="2"/>
        <v>19.195818418538977</v>
      </c>
      <c r="K31" s="79">
        <f t="shared" si="3"/>
        <v>0</v>
      </c>
    </row>
    <row r="32" spans="1:11">
      <c r="A32" s="78" t="s">
        <v>30</v>
      </c>
      <c r="B32" s="107">
        <v>74.417790237620281</v>
      </c>
      <c r="C32" s="107">
        <v>85.347053672603735</v>
      </c>
      <c r="D32" s="107">
        <v>86.955843019071537</v>
      </c>
      <c r="E32" s="107"/>
      <c r="F32" s="107"/>
      <c r="G32" s="107"/>
      <c r="H32" s="90">
        <f t="shared" si="0"/>
        <v>0.16848192806339093</v>
      </c>
      <c r="I32" s="79">
        <f t="shared" si="1"/>
        <v>12.538052781451256</v>
      </c>
      <c r="J32" s="79">
        <f t="shared" si="2"/>
        <v>1.6087893464678018</v>
      </c>
      <c r="K32" s="79">
        <f t="shared" si="3"/>
        <v>0</v>
      </c>
    </row>
    <row r="33" spans="1:11">
      <c r="A33" s="78" t="s">
        <v>31</v>
      </c>
      <c r="B33" s="107">
        <v>84.313899626324201</v>
      </c>
      <c r="C33" s="107">
        <v>93.889459536357705</v>
      </c>
      <c r="D33" s="107">
        <v>98.687011374439336</v>
      </c>
      <c r="E33" s="107"/>
      <c r="F33" s="107"/>
      <c r="G33" s="107"/>
      <c r="H33" s="90">
        <f t="shared" si="0"/>
        <v>0.17047143842019152</v>
      </c>
      <c r="I33" s="79">
        <f t="shared" si="1"/>
        <v>14.373111748115136</v>
      </c>
      <c r="J33" s="79">
        <f t="shared" si="2"/>
        <v>4.7975518380816311</v>
      </c>
      <c r="K33" s="79">
        <f t="shared" si="3"/>
        <v>0</v>
      </c>
    </row>
    <row r="34" spans="1:11">
      <c r="A34" s="78" t="s">
        <v>269</v>
      </c>
      <c r="B34" s="107">
        <v>133.71507894036989</v>
      </c>
      <c r="C34" s="107">
        <v>154.82075242438725</v>
      </c>
      <c r="D34" s="107">
        <v>155.34544005604278</v>
      </c>
      <c r="E34" s="107"/>
      <c r="F34" s="107"/>
      <c r="G34" s="107"/>
      <c r="H34" s="90">
        <f t="shared" si="0"/>
        <v>0.16176456153698957</v>
      </c>
      <c r="I34" s="79">
        <f t="shared" si="1"/>
        <v>21.630361115672883</v>
      </c>
      <c r="J34" s="79">
        <f t="shared" si="2"/>
        <v>0.52468763165552446</v>
      </c>
      <c r="K34" s="79">
        <f t="shared" si="3"/>
        <v>0</v>
      </c>
    </row>
    <row r="35" spans="1:11">
      <c r="A35" s="78" t="s">
        <v>270</v>
      </c>
      <c r="B35" s="107">
        <v>133.34090614659343</v>
      </c>
      <c r="C35" s="107">
        <v>149.83232083672115</v>
      </c>
      <c r="D35" s="107">
        <v>154.12908074325026</v>
      </c>
      <c r="E35" s="107"/>
      <c r="F35" s="107"/>
      <c r="G35" s="107"/>
      <c r="H35" s="90">
        <f t="shared" si="0"/>
        <v>0.15590245482359746</v>
      </c>
      <c r="I35" s="79">
        <f t="shared" si="1"/>
        <v>20.78817459665683</v>
      </c>
      <c r="J35" s="79">
        <f t="shared" si="2"/>
        <v>4.296759906529104</v>
      </c>
      <c r="K35" s="79">
        <f t="shared" si="3"/>
        <v>0</v>
      </c>
    </row>
    <row r="36" spans="1:11">
      <c r="A36" s="78" t="s">
        <v>34</v>
      </c>
      <c r="B36" s="107">
        <v>166.47298223454263</v>
      </c>
      <c r="C36" s="107">
        <v>180.74678497347506</v>
      </c>
      <c r="D36" s="107">
        <v>174.05938207312377</v>
      </c>
      <c r="E36" s="107"/>
      <c r="F36" s="107"/>
      <c r="G36" s="107"/>
      <c r="H36" s="90">
        <f t="shared" si="0"/>
        <v>4.5571357806834495E-2</v>
      </c>
      <c r="I36" s="79">
        <f t="shared" si="1"/>
        <v>7.5863998385811442</v>
      </c>
      <c r="J36" s="79">
        <f t="shared" si="2"/>
        <v>-6.6874029003512874</v>
      </c>
      <c r="K36" s="79">
        <f t="shared" si="3"/>
        <v>0</v>
      </c>
    </row>
    <row r="37" spans="1:11">
      <c r="A37" s="78" t="s">
        <v>35</v>
      </c>
      <c r="B37" s="107">
        <v>126.23162635843961</v>
      </c>
      <c r="C37" s="107">
        <v>138.97690433861897</v>
      </c>
      <c r="D37" s="107">
        <v>143.80924444581103</v>
      </c>
      <c r="E37" s="107"/>
      <c r="F37" s="107"/>
      <c r="G37" s="107"/>
      <c r="H37" s="90">
        <f t="shared" si="0"/>
        <v>0.13924892354202179</v>
      </c>
      <c r="I37" s="79">
        <f t="shared" si="1"/>
        <v>17.57761808737142</v>
      </c>
      <c r="J37" s="79">
        <f t="shared" si="2"/>
        <v>4.8323401071920671</v>
      </c>
      <c r="K37" s="79">
        <f t="shared" si="3"/>
        <v>0</v>
      </c>
    </row>
    <row r="38" spans="1:11">
      <c r="A38" s="78" t="s">
        <v>36</v>
      </c>
      <c r="B38" s="107">
        <v>104.29889162240413</v>
      </c>
      <c r="C38" s="107">
        <v>121.11540911754658</v>
      </c>
      <c r="D38" s="107">
        <v>122.15817048730972</v>
      </c>
      <c r="E38" s="107"/>
      <c r="F38" s="107"/>
      <c r="G38" s="107"/>
      <c r="H38" s="90">
        <f t="shared" si="0"/>
        <v>0.17123172247661061</v>
      </c>
      <c r="I38" s="79">
        <f t="shared" si="1"/>
        <v>17.85927886490559</v>
      </c>
      <c r="J38" s="79">
        <f t="shared" si="2"/>
        <v>1.0427613697631415</v>
      </c>
      <c r="K38" s="79">
        <f t="shared" si="3"/>
        <v>0</v>
      </c>
    </row>
    <row r="39" spans="1:11">
      <c r="A39" s="78" t="s">
        <v>37</v>
      </c>
      <c r="B39" s="107">
        <v>121.7101429966518</v>
      </c>
      <c r="C39" s="107">
        <v>133.8996259682022</v>
      </c>
      <c r="D39" s="107">
        <v>128.50271039093968</v>
      </c>
      <c r="E39" s="107"/>
      <c r="F39" s="107"/>
      <c r="G39" s="107"/>
      <c r="H39" s="90">
        <f t="shared" si="0"/>
        <v>5.580937814258214E-2</v>
      </c>
      <c r="I39" s="79">
        <f t="shared" si="1"/>
        <v>6.7925673942878859</v>
      </c>
      <c r="J39" s="79">
        <f t="shared" si="2"/>
        <v>-5.3969155772625186</v>
      </c>
      <c r="K39" s="79">
        <f t="shared" si="3"/>
        <v>0</v>
      </c>
    </row>
    <row r="40" spans="1:11">
      <c r="A40" s="78" t="s">
        <v>38</v>
      </c>
      <c r="B40" s="107">
        <v>71.808795699416308</v>
      </c>
      <c r="C40" s="107">
        <v>82.464628876923129</v>
      </c>
      <c r="D40" s="107">
        <v>83.752444431499086</v>
      </c>
      <c r="E40" s="107"/>
      <c r="F40" s="107"/>
      <c r="G40" s="107"/>
      <c r="H40" s="90">
        <f t="shared" si="0"/>
        <v>0.16632570725844747</v>
      </c>
      <c r="I40" s="79">
        <f t="shared" si="1"/>
        <v>11.943648732082778</v>
      </c>
      <c r="J40" s="79">
        <f t="shared" si="2"/>
        <v>1.2878155545759569</v>
      </c>
      <c r="K40" s="79">
        <f t="shared" si="3"/>
        <v>0</v>
      </c>
    </row>
    <row r="41" spans="1:11">
      <c r="A41" s="78" t="s">
        <v>39</v>
      </c>
      <c r="B41" s="107">
        <v>119.88872251740644</v>
      </c>
      <c r="C41" s="107">
        <v>139.61514652066106</v>
      </c>
      <c r="D41" s="107">
        <v>139.20115795864501</v>
      </c>
      <c r="E41" s="107"/>
      <c r="F41" s="107"/>
      <c r="G41" s="107"/>
      <c r="H41" s="90">
        <f t="shared" si="0"/>
        <v>0.16108633936302588</v>
      </c>
      <c r="I41" s="79">
        <f t="shared" si="1"/>
        <v>19.312435441238577</v>
      </c>
      <c r="J41" s="79">
        <f t="shared" si="2"/>
        <v>-0.41398856201604417</v>
      </c>
      <c r="K41" s="79">
        <f t="shared" si="3"/>
        <v>0</v>
      </c>
    </row>
    <row r="42" spans="1:11">
      <c r="A42" s="78" t="s">
        <v>40</v>
      </c>
      <c r="B42" s="107">
        <v>79.418610976902613</v>
      </c>
      <c r="C42" s="107">
        <v>92.664953483232807</v>
      </c>
      <c r="D42" s="107">
        <v>92.003586185301259</v>
      </c>
      <c r="E42" s="107"/>
      <c r="F42" s="107"/>
      <c r="G42" s="107"/>
      <c r="H42" s="90">
        <f t="shared" si="0"/>
        <v>0.15846380405795243</v>
      </c>
      <c r="I42" s="79">
        <f t="shared" si="1"/>
        <v>12.584975208398646</v>
      </c>
      <c r="J42" s="79">
        <f t="shared" si="2"/>
        <v>-0.66136729793154814</v>
      </c>
      <c r="K42" s="79">
        <f t="shared" si="3"/>
        <v>0</v>
      </c>
    </row>
    <row r="43" spans="1:11">
      <c r="A43" s="78" t="s">
        <v>271</v>
      </c>
      <c r="B43" s="107">
        <v>94.797804353550561</v>
      </c>
      <c r="C43" s="107">
        <v>101.59868799981113</v>
      </c>
      <c r="D43" s="107">
        <v>105.88692786671869</v>
      </c>
      <c r="E43" s="107"/>
      <c r="F43" s="107"/>
      <c r="G43" s="107"/>
      <c r="H43" s="90">
        <f t="shared" si="0"/>
        <v>0.11697658599571563</v>
      </c>
      <c r="I43" s="79">
        <f t="shared" si="1"/>
        <v>11.089123513168133</v>
      </c>
      <c r="J43" s="79">
        <f t="shared" si="2"/>
        <v>4.2882398669075599</v>
      </c>
      <c r="K43" s="79">
        <f t="shared" si="3"/>
        <v>0</v>
      </c>
    </row>
    <row r="44" spans="1:11">
      <c r="A44" s="78" t="s">
        <v>42</v>
      </c>
      <c r="B44" s="107">
        <v>97.091954068481201</v>
      </c>
      <c r="C44" s="107">
        <v>109.41156368055785</v>
      </c>
      <c r="D44" s="107">
        <v>111.63463324367883</v>
      </c>
      <c r="E44" s="107"/>
      <c r="F44" s="107"/>
      <c r="G44" s="107"/>
      <c r="H44" s="90">
        <f t="shared" si="0"/>
        <v>0.14978253671710373</v>
      </c>
      <c r="I44" s="79">
        <f t="shared" si="1"/>
        <v>14.542679175197634</v>
      </c>
      <c r="J44" s="79">
        <f t="shared" si="2"/>
        <v>2.2230695631209869</v>
      </c>
      <c r="K44" s="79">
        <f t="shared" si="3"/>
        <v>0</v>
      </c>
    </row>
    <row r="45" spans="1:11">
      <c r="A45" s="78" t="s">
        <v>272</v>
      </c>
      <c r="B45" s="107">
        <v>78.159663347718535</v>
      </c>
      <c r="C45" s="107">
        <v>88.719357105319162</v>
      </c>
      <c r="D45" s="107">
        <v>90.166018444445697</v>
      </c>
      <c r="E45" s="107"/>
      <c r="F45" s="107"/>
      <c r="G45" s="107"/>
      <c r="H45" s="90">
        <f t="shared" si="0"/>
        <v>0.15361318847182093</v>
      </c>
      <c r="I45" s="79">
        <f t="shared" si="1"/>
        <v>12.006355096727162</v>
      </c>
      <c r="J45" s="79">
        <f t="shared" si="2"/>
        <v>1.4466613391265355</v>
      </c>
      <c r="K45" s="79">
        <f t="shared" si="3"/>
        <v>0</v>
      </c>
    </row>
    <row r="46" spans="1:11">
      <c r="A46" s="78" t="s">
        <v>273</v>
      </c>
      <c r="B46" s="107">
        <v>80.004851004434911</v>
      </c>
      <c r="C46" s="107">
        <v>89.222851747522228</v>
      </c>
      <c r="D46" s="107">
        <v>91.238650537323693</v>
      </c>
      <c r="E46" s="107"/>
      <c r="F46" s="107"/>
      <c r="G46" s="107"/>
      <c r="H46" s="90">
        <f t="shared" si="0"/>
        <v>0.14041397980062556</v>
      </c>
      <c r="I46" s="79">
        <f t="shared" si="1"/>
        <v>11.233799532888781</v>
      </c>
      <c r="J46" s="79">
        <f t="shared" si="2"/>
        <v>2.0157987898014653</v>
      </c>
      <c r="K46" s="79">
        <f t="shared" si="3"/>
        <v>0</v>
      </c>
    </row>
    <row r="47" spans="1:11">
      <c r="A47" s="78" t="s">
        <v>45</v>
      </c>
      <c r="B47" s="107">
        <v>171.8792387492658</v>
      </c>
      <c r="C47" s="107">
        <v>195.98816213010443</v>
      </c>
      <c r="D47" s="107">
        <v>203.68096968843301</v>
      </c>
      <c r="E47" s="107"/>
      <c r="F47" s="107"/>
      <c r="G47" s="107"/>
      <c r="H47" s="90">
        <f t="shared" si="0"/>
        <v>0.18502368971716812</v>
      </c>
      <c r="I47" s="79">
        <f t="shared" si="1"/>
        <v>31.801730939167214</v>
      </c>
      <c r="J47" s="79">
        <f t="shared" si="2"/>
        <v>7.6928075583285818</v>
      </c>
      <c r="K47" s="79">
        <f t="shared" si="3"/>
        <v>0</v>
      </c>
    </row>
    <row r="48" spans="1:11">
      <c r="A48" s="78" t="s">
        <v>46</v>
      </c>
      <c r="B48" s="107">
        <v>319.13237743414004</v>
      </c>
      <c r="C48" s="107">
        <v>313.47119553688685</v>
      </c>
      <c r="D48" s="107">
        <v>363.77080257700868</v>
      </c>
      <c r="E48" s="107"/>
      <c r="F48" s="107"/>
      <c r="G48" s="107"/>
      <c r="H48" s="90">
        <f t="shared" si="0"/>
        <v>0.13987432269256592</v>
      </c>
      <c r="I48" s="79">
        <f t="shared" si="1"/>
        <v>44.638425142868641</v>
      </c>
      <c r="J48" s="79">
        <f t="shared" si="2"/>
        <v>50.299607040121828</v>
      </c>
      <c r="K48" s="79">
        <f t="shared" si="3"/>
        <v>0</v>
      </c>
    </row>
    <row r="49" spans="1:11">
      <c r="A49" s="78" t="s">
        <v>47</v>
      </c>
      <c r="B49" s="107">
        <v>114.89444012673511</v>
      </c>
      <c r="C49" s="107">
        <v>123.55561585009799</v>
      </c>
      <c r="D49" s="107">
        <v>134.23045532958881</v>
      </c>
      <c r="E49" s="107"/>
      <c r="F49" s="107"/>
      <c r="G49" s="107"/>
      <c r="H49" s="90">
        <f t="shared" si="0"/>
        <v>0.16829374146847295</v>
      </c>
      <c r="I49" s="79">
        <f t="shared" si="1"/>
        <v>19.336015202853702</v>
      </c>
      <c r="J49" s="79">
        <f t="shared" si="2"/>
        <v>10.674839479490814</v>
      </c>
      <c r="K49" s="79">
        <f t="shared" si="3"/>
        <v>0</v>
      </c>
    </row>
    <row r="50" spans="1:11">
      <c r="A50" s="78" t="s">
        <v>48</v>
      </c>
      <c r="B50" s="107">
        <v>102.15330004188125</v>
      </c>
      <c r="C50" s="107">
        <v>109.52019321097706</v>
      </c>
      <c r="D50" s="107">
        <v>115.91509812268494</v>
      </c>
      <c r="E50" s="107"/>
      <c r="F50" s="107"/>
      <c r="G50" s="107"/>
      <c r="H50" s="90">
        <f t="shared" si="0"/>
        <v>0.13471711706975267</v>
      </c>
      <c r="I50" s="79">
        <f t="shared" si="1"/>
        <v>13.761798080803686</v>
      </c>
      <c r="J50" s="79">
        <f t="shared" si="2"/>
        <v>6.3949049117078829</v>
      </c>
      <c r="K50" s="79">
        <f t="shared" si="3"/>
        <v>0</v>
      </c>
    </row>
    <row r="51" spans="1:11">
      <c r="A51" s="78" t="s">
        <v>49</v>
      </c>
      <c r="B51" s="107">
        <v>91.771561732539581</v>
      </c>
      <c r="C51" s="107">
        <v>103.74486711920945</v>
      </c>
      <c r="D51" s="107">
        <v>105.87192814476472</v>
      </c>
      <c r="E51" s="107"/>
      <c r="F51" s="107"/>
      <c r="G51" s="107"/>
      <c r="H51" s="90">
        <f t="shared" si="0"/>
        <v>0.15364636000550433</v>
      </c>
      <c r="I51" s="79">
        <f t="shared" si="1"/>
        <v>14.100366412225142</v>
      </c>
      <c r="J51" s="79">
        <f t="shared" si="2"/>
        <v>2.1270610255552782</v>
      </c>
      <c r="K51" s="79">
        <f t="shared" si="3"/>
        <v>0</v>
      </c>
    </row>
    <row r="52" spans="1:11">
      <c r="A52" s="78" t="s">
        <v>50</v>
      </c>
      <c r="B52" s="107">
        <v>69.517052225075588</v>
      </c>
      <c r="C52" s="107">
        <v>80.269463832317683</v>
      </c>
      <c r="D52" s="107">
        <v>79.926825691245128</v>
      </c>
      <c r="E52" s="107"/>
      <c r="F52" s="107"/>
      <c r="G52" s="107"/>
      <c r="H52" s="90">
        <f t="shared" si="0"/>
        <v>0.14974417258755135</v>
      </c>
      <c r="I52" s="79">
        <f t="shared" si="1"/>
        <v>10.40977346616954</v>
      </c>
      <c r="J52" s="79">
        <f t="shared" si="2"/>
        <v>-0.34263814107255541</v>
      </c>
      <c r="K52" s="79">
        <f t="shared" si="3"/>
        <v>0</v>
      </c>
    </row>
    <row r="53" spans="1:11">
      <c r="A53" s="78" t="s">
        <v>51</v>
      </c>
      <c r="B53" s="107">
        <v>125.63174901937731</v>
      </c>
      <c r="C53" s="107">
        <v>136.25082460999207</v>
      </c>
      <c r="D53" s="107">
        <v>138.52512391816455</v>
      </c>
      <c r="E53" s="107"/>
      <c r="F53" s="107"/>
      <c r="G53" s="107"/>
      <c r="H53" s="90">
        <f t="shared" si="0"/>
        <v>0.10262831648390554</v>
      </c>
      <c r="I53" s="79">
        <f t="shared" si="1"/>
        <v>12.893374898787243</v>
      </c>
      <c r="J53" s="79">
        <f t="shared" si="2"/>
        <v>2.2742993081724876</v>
      </c>
      <c r="K53" s="79">
        <f t="shared" si="3"/>
        <v>0</v>
      </c>
    </row>
    <row r="54" spans="1:11">
      <c r="A54" s="78" t="s">
        <v>52</v>
      </c>
      <c r="B54" s="107">
        <v>109.89921169198834</v>
      </c>
      <c r="C54" s="107">
        <v>122.94092419110844</v>
      </c>
      <c r="D54" s="107">
        <v>124.25573707799539</v>
      </c>
      <c r="E54" s="107"/>
      <c r="F54" s="107"/>
      <c r="G54" s="107"/>
      <c r="H54" s="90">
        <f t="shared" si="0"/>
        <v>0.13063356110545823</v>
      </c>
      <c r="I54" s="79">
        <f t="shared" si="1"/>
        <v>14.35652538600705</v>
      </c>
      <c r="J54" s="79">
        <f t="shared" si="2"/>
        <v>1.3148128868869549</v>
      </c>
      <c r="K54" s="79">
        <f t="shared" si="3"/>
        <v>0</v>
      </c>
    </row>
    <row r="55" spans="1:11">
      <c r="A55" s="78" t="s">
        <v>53</v>
      </c>
      <c r="B55" s="107">
        <v>160.25475512445934</v>
      </c>
      <c r="C55" s="107">
        <v>177.99497053894365</v>
      </c>
      <c r="D55" s="107">
        <v>181.36001827092122</v>
      </c>
      <c r="E55" s="107"/>
      <c r="F55" s="107"/>
      <c r="G55" s="107"/>
      <c r="H55" s="90">
        <f t="shared" si="0"/>
        <v>0.1316982022160329</v>
      </c>
      <c r="I55" s="79">
        <f t="shared" si="1"/>
        <v>21.10526314646188</v>
      </c>
      <c r="J55" s="79">
        <f t="shared" si="2"/>
        <v>3.3650477319775689</v>
      </c>
      <c r="K55" s="79">
        <f t="shared" si="3"/>
        <v>0</v>
      </c>
    </row>
    <row r="56" spans="1:11">
      <c r="A56" s="78" t="s">
        <v>54</v>
      </c>
      <c r="B56" s="107">
        <v>166.16429116692029</v>
      </c>
      <c r="C56" s="107">
        <v>180.9616384483123</v>
      </c>
      <c r="D56" s="107">
        <v>190.5857139627351</v>
      </c>
      <c r="E56" s="107"/>
      <c r="F56" s="107"/>
      <c r="G56" s="107"/>
      <c r="H56" s="90">
        <f t="shared" si="0"/>
        <v>0.14697154619870928</v>
      </c>
      <c r="I56" s="79">
        <f t="shared" si="1"/>
        <v>24.421422795814806</v>
      </c>
      <c r="J56" s="79">
        <f t="shared" si="2"/>
        <v>9.624075514422799</v>
      </c>
      <c r="K56" s="79">
        <f t="shared" si="3"/>
        <v>0</v>
      </c>
    </row>
    <row r="57" spans="1:11">
      <c r="A57" s="78" t="s">
        <v>55</v>
      </c>
      <c r="B57" s="107">
        <v>183.53154623239567</v>
      </c>
      <c r="C57" s="107">
        <v>213.6562838117348</v>
      </c>
      <c r="D57" s="107">
        <v>221.79396877720637</v>
      </c>
      <c r="E57" s="107"/>
      <c r="F57" s="107"/>
      <c r="G57" s="107"/>
      <c r="H57" s="90">
        <f t="shared" si="0"/>
        <v>0.20847872385034641</v>
      </c>
      <c r="I57" s="79">
        <f t="shared" si="1"/>
        <v>38.262422544810704</v>
      </c>
      <c r="J57" s="79">
        <f t="shared" si="2"/>
        <v>8.1376849654715784</v>
      </c>
      <c r="K57" s="79">
        <f t="shared" si="3"/>
        <v>0</v>
      </c>
    </row>
    <row r="58" spans="1:11">
      <c r="A58" s="78" t="s">
        <v>56</v>
      </c>
      <c r="B58" s="107">
        <v>105.31085184835386</v>
      </c>
      <c r="C58" s="107">
        <v>152.34945887886641</v>
      </c>
      <c r="D58" s="107">
        <v>144.53965670870201</v>
      </c>
      <c r="E58" s="107"/>
      <c r="F58" s="107"/>
      <c r="G58" s="107"/>
      <c r="H58" s="90">
        <f t="shared" si="0"/>
        <v>0.37250486698974833</v>
      </c>
      <c r="I58" s="79">
        <f t="shared" si="1"/>
        <v>39.228804860348149</v>
      </c>
      <c r="J58" s="79">
        <f t="shared" si="2"/>
        <v>-7.8098021701644029</v>
      </c>
      <c r="K58" s="79">
        <f t="shared" si="3"/>
        <v>0</v>
      </c>
    </row>
    <row r="59" spans="1:11">
      <c r="A59" s="78" t="s">
        <v>57</v>
      </c>
      <c r="B59" s="107">
        <v>215.82430554798367</v>
      </c>
      <c r="C59" s="107">
        <v>240.09089800864561</v>
      </c>
      <c r="D59" s="107">
        <v>248.35665987049501</v>
      </c>
      <c r="E59" s="107"/>
      <c r="F59" s="107"/>
      <c r="G59" s="107"/>
      <c r="H59" s="90">
        <f t="shared" si="0"/>
        <v>0.15073535967096394</v>
      </c>
      <c r="I59" s="79">
        <f t="shared" si="1"/>
        <v>32.532354322511338</v>
      </c>
      <c r="J59" s="79">
        <f t="shared" si="2"/>
        <v>8.2657618618493984</v>
      </c>
      <c r="K59" s="79">
        <f t="shared" si="3"/>
        <v>0</v>
      </c>
    </row>
    <row r="60" spans="1:11">
      <c r="A60" s="78" t="s">
        <v>274</v>
      </c>
      <c r="B60" s="107">
        <v>153.2274526562137</v>
      </c>
      <c r="C60" s="107">
        <v>172.67224813309062</v>
      </c>
      <c r="D60" s="107">
        <v>183.29609231230955</v>
      </c>
      <c r="E60" s="107"/>
      <c r="F60" s="107"/>
      <c r="G60" s="107"/>
      <c r="H60" s="90">
        <f t="shared" si="0"/>
        <v>0.19623532947166375</v>
      </c>
      <c r="I60" s="79">
        <f t="shared" si="1"/>
        <v>30.068639656095854</v>
      </c>
      <c r="J60" s="79">
        <f t="shared" si="2"/>
        <v>10.623844179218935</v>
      </c>
      <c r="K60" s="79">
        <f t="shared" si="3"/>
        <v>0</v>
      </c>
    </row>
    <row r="61" spans="1:11">
      <c r="A61" s="78" t="s">
        <v>59</v>
      </c>
      <c r="B61" s="107">
        <v>125.1730176672701</v>
      </c>
      <c r="C61" s="107">
        <v>136.78692216171035</v>
      </c>
      <c r="D61" s="107">
        <v>144.6380878878642</v>
      </c>
      <c r="E61" s="107"/>
      <c r="F61" s="107"/>
      <c r="G61" s="107"/>
      <c r="H61" s="90">
        <f t="shared" si="0"/>
        <v>0.15550532042245213</v>
      </c>
      <c r="I61" s="79">
        <f t="shared" si="1"/>
        <v>19.4650702205941</v>
      </c>
      <c r="J61" s="79">
        <f t="shared" si="2"/>
        <v>7.8511657261538517</v>
      </c>
      <c r="K61" s="79">
        <f t="shared" si="3"/>
        <v>0</v>
      </c>
    </row>
    <row r="62" spans="1:11">
      <c r="A62" s="78" t="s">
        <v>60</v>
      </c>
      <c r="B62" s="107">
        <v>80.427403225630556</v>
      </c>
      <c r="C62" s="107">
        <v>90.624613807603765</v>
      </c>
      <c r="D62" s="107">
        <v>91.817664779515738</v>
      </c>
      <c r="E62" s="107"/>
      <c r="F62" s="107"/>
      <c r="G62" s="107"/>
      <c r="H62" s="90">
        <f t="shared" si="0"/>
        <v>0.14162165004794461</v>
      </c>
      <c r="I62" s="79">
        <f t="shared" si="1"/>
        <v>11.390261553885182</v>
      </c>
      <c r="J62" s="79">
        <f t="shared" si="2"/>
        <v>1.1930509719119726</v>
      </c>
      <c r="K62" s="79">
        <f t="shared" si="3"/>
        <v>0</v>
      </c>
    </row>
    <row r="63" spans="1:11">
      <c r="A63" s="78" t="s">
        <v>61</v>
      </c>
      <c r="B63" s="107">
        <v>84.0110461163612</v>
      </c>
      <c r="C63" s="107">
        <v>92.161623315983661</v>
      </c>
      <c r="D63" s="107">
        <v>96.32497668853496</v>
      </c>
      <c r="E63" s="107"/>
      <c r="F63" s="107"/>
      <c r="G63" s="107"/>
      <c r="H63" s="90">
        <f t="shared" si="0"/>
        <v>0.14657513673997227</v>
      </c>
      <c r="I63" s="79">
        <f t="shared" si="1"/>
        <v>12.31393057217376</v>
      </c>
      <c r="J63" s="79">
        <f t="shared" si="2"/>
        <v>4.163353372551299</v>
      </c>
      <c r="K63" s="79">
        <f t="shared" si="3"/>
        <v>0</v>
      </c>
    </row>
    <row r="64" spans="1:11">
      <c r="A64" s="78" t="s">
        <v>62</v>
      </c>
      <c r="B64" s="107">
        <v>170.21716069821954</v>
      </c>
      <c r="C64" s="107">
        <v>190.15305865350197</v>
      </c>
      <c r="D64" s="107">
        <v>194.91463667637748</v>
      </c>
      <c r="E64" s="107"/>
      <c r="F64" s="107"/>
      <c r="G64" s="107"/>
      <c r="H64" s="90">
        <f t="shared" si="0"/>
        <v>0.14509392517681841</v>
      </c>
      <c r="I64" s="79">
        <f t="shared" si="1"/>
        <v>24.697475978157939</v>
      </c>
      <c r="J64" s="79">
        <f t="shared" si="2"/>
        <v>4.7615780228755114</v>
      </c>
      <c r="K64" s="79">
        <f t="shared" si="3"/>
        <v>0</v>
      </c>
    </row>
    <row r="65" spans="1:11">
      <c r="A65" s="78" t="s">
        <v>63</v>
      </c>
      <c r="B65" s="107">
        <v>127.19418347391021</v>
      </c>
      <c r="C65" s="107">
        <v>145.92775197678847</v>
      </c>
      <c r="D65" s="107">
        <v>145.89900454133661</v>
      </c>
      <c r="E65" s="107"/>
      <c r="F65" s="107"/>
      <c r="G65" s="107"/>
      <c r="H65" s="90">
        <f t="shared" si="0"/>
        <v>0.14705720463438554</v>
      </c>
      <c r="I65" s="79">
        <f t="shared" si="1"/>
        <v>18.704821067426394</v>
      </c>
      <c r="J65" s="79">
        <f t="shared" si="2"/>
        <v>-2.8747435451862202E-2</v>
      </c>
      <c r="K65" s="79">
        <f t="shared" si="3"/>
        <v>0</v>
      </c>
    </row>
    <row r="66" spans="1:11">
      <c r="A66" s="78" t="s">
        <v>64</v>
      </c>
      <c r="B66" s="107">
        <v>229.0984121380956</v>
      </c>
      <c r="C66" s="107">
        <v>271.88053999839951</v>
      </c>
      <c r="D66" s="107">
        <v>256.3619861693503</v>
      </c>
      <c r="E66" s="107"/>
      <c r="F66" s="107"/>
      <c r="G66" s="107"/>
      <c r="H66" s="90">
        <f t="shared" si="0"/>
        <v>0.11900376688259545</v>
      </c>
      <c r="I66" s="79">
        <f t="shared" si="1"/>
        <v>27.263574031254706</v>
      </c>
      <c r="J66" s="79">
        <f t="shared" si="2"/>
        <v>-15.51855382904921</v>
      </c>
      <c r="K66" s="79">
        <f t="shared" si="3"/>
        <v>0</v>
      </c>
    </row>
    <row r="67" spans="1:11">
      <c r="A67" s="78" t="s">
        <v>65</v>
      </c>
      <c r="B67" s="107">
        <v>104.64671642181952</v>
      </c>
      <c r="C67" s="107">
        <v>117.61854188670388</v>
      </c>
      <c r="D67" s="107">
        <v>120.1860552237334</v>
      </c>
      <c r="E67" s="107"/>
      <c r="F67" s="107"/>
      <c r="G67" s="107"/>
      <c r="H67" s="90">
        <f t="shared" si="0"/>
        <v>0.14849332433209372</v>
      </c>
      <c r="I67" s="79">
        <f t="shared" si="1"/>
        <v>15.539338801913885</v>
      </c>
      <c r="J67" s="79">
        <f t="shared" si="2"/>
        <v>2.5675133370295242</v>
      </c>
      <c r="K67" s="79">
        <f t="shared" si="3"/>
        <v>0</v>
      </c>
    </row>
    <row r="68" spans="1:11">
      <c r="A68" s="78" t="s">
        <v>66</v>
      </c>
      <c r="B68" s="107">
        <v>93.463174423794186</v>
      </c>
      <c r="C68" s="107">
        <v>106.97551402503949</v>
      </c>
      <c r="D68" s="107">
        <v>106.08069793112898</v>
      </c>
      <c r="E68" s="107"/>
      <c r="F68" s="107"/>
      <c r="G68" s="107"/>
      <c r="H68" s="90">
        <f t="shared" ref="H68:H92" si="4">(D68-B68)/B68</f>
        <v>0.13499994607632951</v>
      </c>
      <c r="I68" s="79">
        <f t="shared" ref="I68:I92" si="5">D68-B68</f>
        <v>12.617523507334795</v>
      </c>
      <c r="J68" s="79">
        <f t="shared" ref="J68:J92" si="6">D68-C68</f>
        <v>-0.89481609391050654</v>
      </c>
      <c r="K68" s="79">
        <f t="shared" ref="K68:K92" si="7">G68-F68</f>
        <v>0</v>
      </c>
    </row>
    <row r="69" spans="1:11">
      <c r="A69" s="78" t="s">
        <v>67</v>
      </c>
      <c r="B69" s="107">
        <v>91.433304155786303</v>
      </c>
      <c r="C69" s="107">
        <v>107.58942694023975</v>
      </c>
      <c r="D69" s="107">
        <v>105.15772795021311</v>
      </c>
      <c r="E69" s="107"/>
      <c r="F69" s="107"/>
      <c r="G69" s="107"/>
      <c r="H69" s="90">
        <f t="shared" si="4"/>
        <v>0.1501031152832758</v>
      </c>
      <c r="I69" s="79">
        <f t="shared" si="5"/>
        <v>13.724423794426812</v>
      </c>
      <c r="J69" s="79">
        <f t="shared" si="6"/>
        <v>-2.4316989900266321</v>
      </c>
      <c r="K69" s="79">
        <f t="shared" si="7"/>
        <v>0</v>
      </c>
    </row>
    <row r="70" spans="1:11">
      <c r="A70" s="78" t="s">
        <v>68</v>
      </c>
      <c r="B70" s="107">
        <v>120.30294321975633</v>
      </c>
      <c r="C70" s="107">
        <v>120.7983589853167</v>
      </c>
      <c r="D70" s="107">
        <v>137.62770988649851</v>
      </c>
      <c r="E70" s="107"/>
      <c r="F70" s="107"/>
      <c r="G70" s="107"/>
      <c r="H70" s="90">
        <f t="shared" si="4"/>
        <v>0.14400949971020394</v>
      </c>
      <c r="I70" s="79">
        <f t="shared" si="5"/>
        <v>17.324766666742178</v>
      </c>
      <c r="J70" s="79">
        <f t="shared" si="6"/>
        <v>16.829350901181812</v>
      </c>
      <c r="K70" s="79">
        <f t="shared" si="7"/>
        <v>0</v>
      </c>
    </row>
    <row r="71" spans="1:11">
      <c r="A71" s="78" t="s">
        <v>69</v>
      </c>
      <c r="B71" s="107">
        <v>87.279542200704114</v>
      </c>
      <c r="C71" s="107">
        <v>106.80648676107153</v>
      </c>
      <c r="D71" s="107">
        <v>107.59021142492773</v>
      </c>
      <c r="E71" s="107"/>
      <c r="F71" s="107"/>
      <c r="G71" s="107"/>
      <c r="H71" s="90">
        <f t="shared" si="4"/>
        <v>0.23270824653866898</v>
      </c>
      <c r="I71" s="79">
        <f t="shared" si="5"/>
        <v>20.310669224223616</v>
      </c>
      <c r="J71" s="79">
        <f t="shared" si="6"/>
        <v>0.78372466385620498</v>
      </c>
      <c r="K71" s="79">
        <f t="shared" si="7"/>
        <v>0</v>
      </c>
    </row>
    <row r="72" spans="1:11">
      <c r="A72" s="78" t="s">
        <v>70</v>
      </c>
      <c r="B72" s="107">
        <v>101.14456634163439</v>
      </c>
      <c r="C72" s="107">
        <v>115.0176724884151</v>
      </c>
      <c r="D72" s="107">
        <v>120.0390472821863</v>
      </c>
      <c r="E72" s="107"/>
      <c r="F72" s="107"/>
      <c r="G72" s="107"/>
      <c r="H72" s="90">
        <f t="shared" si="4"/>
        <v>0.18680668298811356</v>
      </c>
      <c r="I72" s="79">
        <f t="shared" si="5"/>
        <v>18.894480940551915</v>
      </c>
      <c r="J72" s="79">
        <f t="shared" si="6"/>
        <v>5.0213747937712014</v>
      </c>
      <c r="K72" s="79">
        <f t="shared" si="7"/>
        <v>0</v>
      </c>
    </row>
    <row r="73" spans="1:11">
      <c r="A73" s="78" t="s">
        <v>275</v>
      </c>
      <c r="B73" s="107">
        <v>84.855392847763284</v>
      </c>
      <c r="C73" s="107">
        <v>106.02681361547268</v>
      </c>
      <c r="D73" s="107">
        <v>101.75256180452571</v>
      </c>
      <c r="E73" s="107"/>
      <c r="F73" s="107"/>
      <c r="G73" s="107"/>
      <c r="H73" s="90">
        <f t="shared" si="4"/>
        <v>0.19912899333430903</v>
      </c>
      <c r="I73" s="79">
        <f t="shared" si="5"/>
        <v>16.897168956762428</v>
      </c>
      <c r="J73" s="79">
        <f t="shared" si="6"/>
        <v>-4.2742518109469643</v>
      </c>
      <c r="K73" s="79">
        <f t="shared" si="7"/>
        <v>0</v>
      </c>
    </row>
    <row r="74" spans="1:11">
      <c r="A74" s="78" t="s">
        <v>276</v>
      </c>
      <c r="B74" s="107">
        <v>78.4678407511838</v>
      </c>
      <c r="C74" s="107">
        <v>96.860438948701471</v>
      </c>
      <c r="D74" s="107">
        <v>94.493447177631793</v>
      </c>
      <c r="E74" s="107"/>
      <c r="F74" s="107"/>
      <c r="G74" s="107"/>
      <c r="H74" s="90">
        <f t="shared" si="4"/>
        <v>0.20423152049339682</v>
      </c>
      <c r="I74" s="79">
        <f t="shared" si="5"/>
        <v>16.025606426447993</v>
      </c>
      <c r="J74" s="79">
        <f t="shared" si="6"/>
        <v>-2.366991771069678</v>
      </c>
      <c r="K74" s="79">
        <f t="shared" si="7"/>
        <v>0</v>
      </c>
    </row>
    <row r="75" spans="1:11">
      <c r="A75" s="78" t="s">
        <v>73</v>
      </c>
      <c r="B75" s="107">
        <v>123.36923038768899</v>
      </c>
      <c r="C75" s="107">
        <v>137.15343375359154</v>
      </c>
      <c r="D75" s="107">
        <v>140.33391299393801</v>
      </c>
      <c r="E75" s="107"/>
      <c r="F75" s="107"/>
      <c r="G75" s="107"/>
      <c r="H75" s="90">
        <f t="shared" si="4"/>
        <v>0.13751145689194422</v>
      </c>
      <c r="I75" s="79">
        <f t="shared" si="5"/>
        <v>16.964682606249028</v>
      </c>
      <c r="J75" s="79">
        <f t="shared" si="6"/>
        <v>3.1804792403464717</v>
      </c>
      <c r="K75" s="79">
        <f t="shared" si="7"/>
        <v>0</v>
      </c>
    </row>
    <row r="76" spans="1:11">
      <c r="A76" s="78" t="s">
        <v>74</v>
      </c>
      <c r="B76" s="107">
        <v>103.89410151087245</v>
      </c>
      <c r="C76" s="107">
        <v>114.51923333843405</v>
      </c>
      <c r="D76" s="107">
        <v>112.83755521655777</v>
      </c>
      <c r="E76" s="107"/>
      <c r="F76" s="107"/>
      <c r="G76" s="107"/>
      <c r="H76" s="90">
        <f t="shared" si="4"/>
        <v>8.6082400979707235E-2</v>
      </c>
      <c r="I76" s="79">
        <f t="shared" si="5"/>
        <v>8.9434537056853287</v>
      </c>
      <c r="J76" s="79">
        <f t="shared" si="6"/>
        <v>-1.6816781218762742</v>
      </c>
      <c r="K76" s="79">
        <f t="shared" si="7"/>
        <v>0</v>
      </c>
    </row>
    <row r="77" spans="1:11">
      <c r="A77" s="78" t="s">
        <v>75</v>
      </c>
      <c r="B77" s="107">
        <v>107.28437024426083</v>
      </c>
      <c r="C77" s="107">
        <v>122.79709686629229</v>
      </c>
      <c r="D77" s="107">
        <v>122.13635952145574</v>
      </c>
      <c r="E77" s="107"/>
      <c r="F77" s="107"/>
      <c r="G77" s="107"/>
      <c r="H77" s="90">
        <f t="shared" si="4"/>
        <v>0.13843572221545872</v>
      </c>
      <c r="I77" s="79">
        <f t="shared" si="5"/>
        <v>14.851989277194917</v>
      </c>
      <c r="J77" s="79">
        <f t="shared" si="6"/>
        <v>-0.66073734483654789</v>
      </c>
      <c r="K77" s="79">
        <f t="shared" si="7"/>
        <v>0</v>
      </c>
    </row>
    <row r="78" spans="1:11">
      <c r="A78" s="78" t="s">
        <v>76</v>
      </c>
      <c r="B78" s="107">
        <v>103.55763211857889</v>
      </c>
      <c r="C78" s="107">
        <v>115.97335529928824</v>
      </c>
      <c r="D78" s="107">
        <v>115.64166281723793</v>
      </c>
      <c r="E78" s="107"/>
      <c r="F78" s="107"/>
      <c r="G78" s="107"/>
      <c r="H78" s="90">
        <f t="shared" si="4"/>
        <v>0.11668894364852017</v>
      </c>
      <c r="I78" s="79">
        <f t="shared" si="5"/>
        <v>12.084030698659035</v>
      </c>
      <c r="J78" s="79">
        <f t="shared" si="6"/>
        <v>-0.33169248205031465</v>
      </c>
      <c r="K78" s="79">
        <f t="shared" si="7"/>
        <v>0</v>
      </c>
    </row>
    <row r="79" spans="1:11">
      <c r="A79" s="78" t="s">
        <v>77</v>
      </c>
      <c r="B79" s="107">
        <v>90.791802858753016</v>
      </c>
      <c r="C79" s="107">
        <v>126.9292501323748</v>
      </c>
      <c r="D79" s="107">
        <v>114.71603622313502</v>
      </c>
      <c r="E79" s="107"/>
      <c r="F79" s="107"/>
      <c r="G79" s="107"/>
      <c r="H79" s="90">
        <f t="shared" si="4"/>
        <v>0.26350653485316849</v>
      </c>
      <c r="I79" s="79">
        <f t="shared" si="5"/>
        <v>23.924233364382005</v>
      </c>
      <c r="J79" s="79">
        <f t="shared" si="6"/>
        <v>-12.213213909239784</v>
      </c>
      <c r="K79" s="79">
        <f t="shared" si="7"/>
        <v>0</v>
      </c>
    </row>
    <row r="80" spans="1:11">
      <c r="A80" s="78" t="s">
        <v>78</v>
      </c>
      <c r="B80" s="107">
        <v>84.807707416671846</v>
      </c>
      <c r="C80" s="107">
        <v>99.168472136702576</v>
      </c>
      <c r="D80" s="107">
        <v>97.679907444129853</v>
      </c>
      <c r="E80" s="107"/>
      <c r="F80" s="107"/>
      <c r="G80" s="107"/>
      <c r="H80" s="90">
        <f t="shared" si="4"/>
        <v>0.15178101636700461</v>
      </c>
      <c r="I80" s="79">
        <f t="shared" si="5"/>
        <v>12.872200027458007</v>
      </c>
      <c r="J80" s="79">
        <f t="shared" si="6"/>
        <v>-1.4885646925727229</v>
      </c>
      <c r="K80" s="79">
        <f t="shared" si="7"/>
        <v>0</v>
      </c>
    </row>
    <row r="81" spans="1:11">
      <c r="A81" s="78" t="s">
        <v>79</v>
      </c>
      <c r="B81" s="107">
        <v>110.39603511124007</v>
      </c>
      <c r="C81" s="107">
        <v>124.49932303142759</v>
      </c>
      <c r="D81" s="107">
        <v>123.80302915390534</v>
      </c>
      <c r="E81" s="107"/>
      <c r="F81" s="107"/>
      <c r="G81" s="107"/>
      <c r="H81" s="90">
        <f t="shared" si="4"/>
        <v>0.12144452497008409</v>
      </c>
      <c r="I81" s="79">
        <f t="shared" si="5"/>
        <v>13.406994042665275</v>
      </c>
      <c r="J81" s="79">
        <f t="shared" si="6"/>
        <v>-0.69629387752225114</v>
      </c>
      <c r="K81" s="79">
        <f t="shared" si="7"/>
        <v>0</v>
      </c>
    </row>
    <row r="82" spans="1:11">
      <c r="A82" s="78" t="s">
        <v>80</v>
      </c>
      <c r="B82" s="107">
        <v>124.03830139886215</v>
      </c>
      <c r="C82" s="107">
        <v>141.12993082580599</v>
      </c>
      <c r="D82" s="107">
        <v>131.34631553365026</v>
      </c>
      <c r="E82" s="107"/>
      <c r="F82" s="107"/>
      <c r="G82" s="107"/>
      <c r="H82" s="90">
        <f t="shared" si="4"/>
        <v>5.891739932239308E-2</v>
      </c>
      <c r="I82" s="79">
        <f t="shared" si="5"/>
        <v>7.3080141347881096</v>
      </c>
      <c r="J82" s="79">
        <f t="shared" si="6"/>
        <v>-9.78361529215573</v>
      </c>
      <c r="K82" s="79">
        <f t="shared" si="7"/>
        <v>0</v>
      </c>
    </row>
    <row r="83" spans="1:11">
      <c r="A83" s="78" t="s">
        <v>81</v>
      </c>
      <c r="B83" s="107">
        <v>66.706872889532079</v>
      </c>
      <c r="C83" s="107">
        <v>75.936754474619377</v>
      </c>
      <c r="D83" s="107">
        <v>75.360000163798375</v>
      </c>
      <c r="E83" s="107"/>
      <c r="F83" s="107"/>
      <c r="G83" s="107"/>
      <c r="H83" s="90">
        <f t="shared" si="4"/>
        <v>0.12971867664365033</v>
      </c>
      <c r="I83" s="79">
        <f t="shared" si="5"/>
        <v>8.6531272742662964</v>
      </c>
      <c r="J83" s="79">
        <f t="shared" si="6"/>
        <v>-0.57675431082100204</v>
      </c>
      <c r="K83" s="79">
        <f t="shared" si="7"/>
        <v>0</v>
      </c>
    </row>
    <row r="84" spans="1:11">
      <c r="A84" s="78" t="s">
        <v>82</v>
      </c>
      <c r="B84" s="107">
        <v>100.16347253977288</v>
      </c>
      <c r="C84" s="107">
        <v>115.63209785193682</v>
      </c>
      <c r="D84" s="107">
        <v>115.65914669710598</v>
      </c>
      <c r="E84" s="107"/>
      <c r="F84" s="107"/>
      <c r="G84" s="107"/>
      <c r="H84" s="90">
        <f t="shared" si="4"/>
        <v>0.15470384327160863</v>
      </c>
      <c r="I84" s="79">
        <f t="shared" si="5"/>
        <v>15.495674157333099</v>
      </c>
      <c r="J84" s="79">
        <f t="shared" si="6"/>
        <v>2.704884516916195E-2</v>
      </c>
      <c r="K84" s="79">
        <f t="shared" si="7"/>
        <v>0</v>
      </c>
    </row>
    <row r="85" spans="1:11">
      <c r="A85" s="78" t="s">
        <v>83</v>
      </c>
      <c r="B85" s="107">
        <v>127.82744609369026</v>
      </c>
      <c r="C85" s="107">
        <v>136.14300869136252</v>
      </c>
      <c r="D85" s="107">
        <v>147.04047179510715</v>
      </c>
      <c r="E85" s="107"/>
      <c r="F85" s="107"/>
      <c r="G85" s="107"/>
      <c r="H85" s="90">
        <f t="shared" si="4"/>
        <v>0.15030438523613185</v>
      </c>
      <c r="I85" s="79">
        <f t="shared" si="5"/>
        <v>19.213025701416896</v>
      </c>
      <c r="J85" s="79">
        <f t="shared" si="6"/>
        <v>10.897463103744627</v>
      </c>
      <c r="K85" s="79">
        <f t="shared" si="7"/>
        <v>0</v>
      </c>
    </row>
    <row r="86" spans="1:11">
      <c r="A86" s="78" t="s">
        <v>277</v>
      </c>
      <c r="B86" s="107">
        <v>87.357224856407299</v>
      </c>
      <c r="C86" s="107">
        <v>98.80753964712143</v>
      </c>
      <c r="D86" s="107">
        <v>100.5815832749369</v>
      </c>
      <c r="E86" s="107"/>
      <c r="F86" s="107"/>
      <c r="G86" s="107"/>
      <c r="H86" s="90">
        <f t="shared" si="4"/>
        <v>0.15138253808161869</v>
      </c>
      <c r="I86" s="79">
        <f t="shared" si="5"/>
        <v>13.224358418529604</v>
      </c>
      <c r="J86" s="79">
        <f t="shared" si="6"/>
        <v>1.7740436278154732</v>
      </c>
      <c r="K86" s="79">
        <f t="shared" si="7"/>
        <v>0</v>
      </c>
    </row>
    <row r="87" spans="1:11">
      <c r="A87" s="78" t="s">
        <v>85</v>
      </c>
      <c r="B87" s="107">
        <v>69.159963340782141</v>
      </c>
      <c r="C87" s="107">
        <v>78.250850744172936</v>
      </c>
      <c r="D87" s="107">
        <v>78.65559998748671</v>
      </c>
      <c r="E87" s="107"/>
      <c r="F87" s="107"/>
      <c r="G87" s="107"/>
      <c r="H87" s="90">
        <f t="shared" si="4"/>
        <v>0.13729961943321614</v>
      </c>
      <c r="I87" s="79">
        <f t="shared" si="5"/>
        <v>9.4956366467045683</v>
      </c>
      <c r="J87" s="79">
        <f t="shared" si="6"/>
        <v>0.40474924331377338</v>
      </c>
      <c r="K87" s="79">
        <f t="shared" si="7"/>
        <v>0</v>
      </c>
    </row>
    <row r="88" spans="1:11">
      <c r="A88" s="78" t="s">
        <v>86</v>
      </c>
      <c r="B88" s="107">
        <v>63.185990174220152</v>
      </c>
      <c r="C88" s="107">
        <v>72.39512381774847</v>
      </c>
      <c r="D88" s="107">
        <v>72.644016185717064</v>
      </c>
      <c r="E88" s="107"/>
      <c r="F88" s="107"/>
      <c r="G88" s="107"/>
      <c r="H88" s="90">
        <f t="shared" si="4"/>
        <v>0.14968549175883267</v>
      </c>
      <c r="I88" s="79">
        <f t="shared" si="5"/>
        <v>9.4580260114969121</v>
      </c>
      <c r="J88" s="79">
        <f t="shared" si="6"/>
        <v>0.24889236796859393</v>
      </c>
      <c r="K88" s="79">
        <f t="shared" si="7"/>
        <v>0</v>
      </c>
    </row>
    <row r="89" spans="1:11">
      <c r="A89" s="78" t="s">
        <v>87</v>
      </c>
      <c r="B89" s="107">
        <v>66.097868032914135</v>
      </c>
      <c r="C89" s="107">
        <v>77.297998096863111</v>
      </c>
      <c r="D89" s="107">
        <v>77.481533847785542</v>
      </c>
      <c r="E89" s="107"/>
      <c r="F89" s="107"/>
      <c r="G89" s="107"/>
      <c r="H89" s="90">
        <f t="shared" si="4"/>
        <v>0.17222440229392558</v>
      </c>
      <c r="I89" s="79">
        <f t="shared" si="5"/>
        <v>11.383665814871406</v>
      </c>
      <c r="J89" s="79">
        <f t="shared" si="6"/>
        <v>0.18353575092243091</v>
      </c>
      <c r="K89" s="79">
        <f t="shared" si="7"/>
        <v>0</v>
      </c>
    </row>
    <row r="90" spans="1:11">
      <c r="A90" s="173" t="s">
        <v>278</v>
      </c>
      <c r="B90" s="107">
        <v>190.38689811034888</v>
      </c>
      <c r="C90" s="107">
        <v>240.06754861572182</v>
      </c>
      <c r="D90" s="107">
        <v>246.74811217879937</v>
      </c>
      <c r="E90" s="107"/>
      <c r="F90" s="107"/>
      <c r="G90" s="107"/>
      <c r="H90" s="90">
        <f t="shared" si="4"/>
        <v>0.29603515067398883</v>
      </c>
      <c r="I90" s="79">
        <f t="shared" si="5"/>
        <v>56.361214068450494</v>
      </c>
      <c r="J90" s="79">
        <f t="shared" si="6"/>
        <v>6.6805635630775555</v>
      </c>
      <c r="K90" s="79">
        <f t="shared" si="7"/>
        <v>0</v>
      </c>
    </row>
    <row r="91" spans="1:11" s="156" customFormat="1">
      <c r="A91" s="99" t="s">
        <v>285</v>
      </c>
      <c r="B91" s="107">
        <v>60.174519955925383</v>
      </c>
      <c r="C91" s="107">
        <v>68.835524433292079</v>
      </c>
      <c r="D91" s="107">
        <v>69.051762224913347</v>
      </c>
      <c r="E91" s="107"/>
      <c r="F91" s="107"/>
      <c r="G91" s="107"/>
      <c r="H91" s="90">
        <f t="shared" si="4"/>
        <v>0.14752493705791203</v>
      </c>
      <c r="I91" s="79">
        <f t="shared" si="5"/>
        <v>8.8772422689879633</v>
      </c>
      <c r="J91" s="79">
        <f t="shared" si="6"/>
        <v>0.21623779162126766</v>
      </c>
      <c r="K91" s="79">
        <f t="shared" si="7"/>
        <v>0</v>
      </c>
    </row>
    <row r="92" spans="1:11" s="115" customFormat="1">
      <c r="A92" s="78" t="s">
        <v>173</v>
      </c>
      <c r="B92" s="116">
        <v>97.145451724592732</v>
      </c>
      <c r="C92" s="163">
        <v>110.73565767250228</v>
      </c>
      <c r="D92" s="163">
        <v>113.40745642216854</v>
      </c>
      <c r="E92" s="163"/>
      <c r="F92" s="163"/>
      <c r="G92" s="163"/>
      <c r="H92" s="113">
        <f t="shared" si="4"/>
        <v>0.16739851849861764</v>
      </c>
      <c r="I92" s="79">
        <f t="shared" si="5"/>
        <v>16.262004697575804</v>
      </c>
      <c r="J92" s="114">
        <f t="shared" si="6"/>
        <v>2.6717987496662516</v>
      </c>
      <c r="K92" s="79">
        <f t="shared" si="7"/>
        <v>0</v>
      </c>
    </row>
    <row r="93" spans="1:11">
      <c r="D93" s="143" t="s">
        <v>284</v>
      </c>
    </row>
    <row r="94" spans="1:11">
      <c r="F94" s="167"/>
      <c r="G94" s="167"/>
    </row>
    <row r="95" spans="1:11">
      <c r="B95" s="146"/>
      <c r="C95" s="142"/>
      <c r="D95" s="144"/>
      <c r="E95" s="146"/>
      <c r="F95" s="146"/>
      <c r="G95" s="146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H1" zoomScale="80" zoomScaleNormal="80" workbookViewId="0">
      <selection activeCell="Q13" sqref="Q13"/>
    </sheetView>
  </sheetViews>
  <sheetFormatPr defaultRowHeight="15"/>
  <cols>
    <col min="1" max="1" width="16.140625" customWidth="1"/>
    <col min="2" max="2" width="9.140625" style="148"/>
    <col min="3" max="3" width="9.140625" style="147"/>
    <col min="4" max="4" width="15.140625" style="148" customWidth="1"/>
    <col min="5" max="6" width="8.7109375" style="156"/>
    <col min="7" max="7" width="13.42578125" style="156" customWidth="1"/>
    <col min="8" max="8" width="30.5703125" customWidth="1"/>
    <col min="9" max="9" width="30" customWidth="1"/>
    <col min="10" max="10" width="33.42578125" customWidth="1"/>
    <col min="11" max="11" width="33.42578125" style="156" customWidth="1"/>
  </cols>
  <sheetData>
    <row r="1" spans="1:11" s="156" customFormat="1" ht="15.75" thickBot="1">
      <c r="B1" s="187" t="s">
        <v>281</v>
      </c>
      <c r="C1" s="187"/>
      <c r="D1" s="188"/>
      <c r="E1" s="189" t="s">
        <v>280</v>
      </c>
      <c r="F1" s="187"/>
      <c r="G1" s="188"/>
    </row>
    <row r="2" spans="1:11" ht="49.5" customHeight="1">
      <c r="A2" s="93" t="s">
        <v>174</v>
      </c>
      <c r="B2" s="93">
        <v>43070</v>
      </c>
      <c r="C2" s="93">
        <v>43405</v>
      </c>
      <c r="D2" s="93">
        <v>43435</v>
      </c>
      <c r="E2" s="93">
        <v>43070</v>
      </c>
      <c r="F2" s="93">
        <v>43405</v>
      </c>
      <c r="G2" s="93">
        <v>43435</v>
      </c>
      <c r="H2" s="92" t="s">
        <v>338</v>
      </c>
      <c r="I2" s="92" t="s">
        <v>339</v>
      </c>
      <c r="J2" s="92" t="s">
        <v>340</v>
      </c>
      <c r="K2" s="160" t="s">
        <v>341</v>
      </c>
    </row>
    <row r="3" spans="1:11">
      <c r="A3" s="80" t="s">
        <v>175</v>
      </c>
      <c r="B3" s="104">
        <v>87.167171138393911</v>
      </c>
      <c r="C3" s="104">
        <v>99.680152050793041</v>
      </c>
      <c r="D3" s="104">
        <v>100.94401491515134</v>
      </c>
      <c r="E3" s="104"/>
      <c r="F3" s="104"/>
      <c r="G3" s="104"/>
      <c r="H3" s="90">
        <f>(D3-B3)/B3</f>
        <v>0.1580508303393735</v>
      </c>
      <c r="I3" s="81">
        <f>(D3-B3)</f>
        <v>13.776843776757431</v>
      </c>
      <c r="J3" s="81">
        <f>(D3-C3)</f>
        <v>1.2638628643583019</v>
      </c>
      <c r="K3" s="81">
        <f>G3-F3</f>
        <v>0</v>
      </c>
    </row>
    <row r="4" spans="1:11">
      <c r="A4" s="71" t="s">
        <v>176</v>
      </c>
      <c r="B4" s="105">
        <v>79.026123890386273</v>
      </c>
      <c r="C4" s="105">
        <v>89.978887298908205</v>
      </c>
      <c r="D4" s="105">
        <v>91.650372940851668</v>
      </c>
      <c r="E4" s="105"/>
      <c r="F4" s="105"/>
      <c r="G4" s="105"/>
      <c r="H4" s="90">
        <f t="shared" ref="H4:H67" si="0">(D4-B4)/B4</f>
        <v>0.15974779514652579</v>
      </c>
      <c r="I4" s="81">
        <f t="shared" ref="I4:I67" si="1">(D4-B4)</f>
        <v>12.624249050465394</v>
      </c>
      <c r="J4" s="81">
        <f t="shared" ref="J4:J67" si="2">(D4-C4)</f>
        <v>1.6714856419434625</v>
      </c>
      <c r="K4" s="81">
        <f t="shared" ref="K4:K67" si="3">G4-F4</f>
        <v>0</v>
      </c>
    </row>
    <row r="5" spans="1:11">
      <c r="A5" s="71" t="s">
        <v>177</v>
      </c>
      <c r="B5" s="105">
        <v>80.561335032759601</v>
      </c>
      <c r="C5" s="105">
        <v>91.808109409711534</v>
      </c>
      <c r="D5" s="105">
        <v>91.023433702384679</v>
      </c>
      <c r="E5" s="105"/>
      <c r="F5" s="105"/>
      <c r="G5" s="105"/>
      <c r="H5" s="90">
        <f t="shared" si="0"/>
        <v>0.12986501111694279</v>
      </c>
      <c r="I5" s="81">
        <f t="shared" si="1"/>
        <v>10.462098669625078</v>
      </c>
      <c r="J5" s="81">
        <f t="shared" si="2"/>
        <v>-0.78467570732685488</v>
      </c>
      <c r="K5" s="81">
        <f t="shared" si="3"/>
        <v>0</v>
      </c>
    </row>
    <row r="6" spans="1:11">
      <c r="A6" s="71" t="s">
        <v>178</v>
      </c>
      <c r="B6" s="105">
        <v>87.011538863454717</v>
      </c>
      <c r="C6" s="105">
        <v>107.79922172191088</v>
      </c>
      <c r="D6" s="105">
        <v>105.88514758747685</v>
      </c>
      <c r="E6" s="105"/>
      <c r="F6" s="105"/>
      <c r="G6" s="105"/>
      <c r="H6" s="90">
        <f t="shared" si="0"/>
        <v>0.21690926250183978</v>
      </c>
      <c r="I6" s="81">
        <f t="shared" si="1"/>
        <v>18.873608724022134</v>
      </c>
      <c r="J6" s="81">
        <f t="shared" si="2"/>
        <v>-1.9140741344340313</v>
      </c>
      <c r="K6" s="81">
        <f t="shared" si="3"/>
        <v>0</v>
      </c>
    </row>
    <row r="7" spans="1:11">
      <c r="A7" s="71" t="s">
        <v>180</v>
      </c>
      <c r="B7" s="105">
        <v>81.369608318068501</v>
      </c>
      <c r="C7" s="105">
        <v>94.098678934576199</v>
      </c>
      <c r="D7" s="105">
        <v>92.987786675474169</v>
      </c>
      <c r="E7" s="105"/>
      <c r="F7" s="105"/>
      <c r="G7" s="105"/>
      <c r="H7" s="90">
        <f t="shared" si="0"/>
        <v>0.14278277353862839</v>
      </c>
      <c r="I7" s="81">
        <f t="shared" si="1"/>
        <v>11.618178357405668</v>
      </c>
      <c r="J7" s="81">
        <f t="shared" si="2"/>
        <v>-1.1108922591020303</v>
      </c>
      <c r="K7" s="81">
        <f t="shared" si="3"/>
        <v>0</v>
      </c>
    </row>
    <row r="8" spans="1:11">
      <c r="A8" s="71" t="s">
        <v>181</v>
      </c>
      <c r="B8" s="105">
        <v>108.15646597264151</v>
      </c>
      <c r="C8" s="105">
        <v>123.3939327343104</v>
      </c>
      <c r="D8" s="105">
        <v>126.84055663386037</v>
      </c>
      <c r="E8" s="105"/>
      <c r="F8" s="105"/>
      <c r="G8" s="105"/>
      <c r="H8" s="90">
        <f t="shared" si="0"/>
        <v>0.17275056551815454</v>
      </c>
      <c r="I8" s="81">
        <f t="shared" si="1"/>
        <v>18.68409066121886</v>
      </c>
      <c r="J8" s="81">
        <f t="shared" si="2"/>
        <v>3.4466238995499765</v>
      </c>
      <c r="K8" s="81">
        <f t="shared" si="3"/>
        <v>0</v>
      </c>
    </row>
    <row r="9" spans="1:11">
      <c r="A9" s="71" t="s">
        <v>182</v>
      </c>
      <c r="B9" s="105">
        <v>86.79737300782071</v>
      </c>
      <c r="C9" s="105">
        <v>100.61957683472949</v>
      </c>
      <c r="D9" s="105">
        <v>101.20233904601675</v>
      </c>
      <c r="E9" s="105"/>
      <c r="F9" s="105"/>
      <c r="G9" s="105"/>
      <c r="H9" s="90">
        <f t="shared" si="0"/>
        <v>0.16596085271956451</v>
      </c>
      <c r="I9" s="81">
        <f t="shared" si="1"/>
        <v>14.404966038196036</v>
      </c>
      <c r="J9" s="81">
        <f t="shared" si="2"/>
        <v>0.58276221128726036</v>
      </c>
      <c r="K9" s="81">
        <f t="shared" si="3"/>
        <v>0</v>
      </c>
    </row>
    <row r="10" spans="1:11">
      <c r="A10" s="71" t="s">
        <v>184</v>
      </c>
      <c r="B10" s="105">
        <v>91.591332683918381</v>
      </c>
      <c r="C10" s="105">
        <v>108.38223060230563</v>
      </c>
      <c r="D10" s="105">
        <v>103.3212344068537</v>
      </c>
      <c r="E10" s="105"/>
      <c r="F10" s="105"/>
      <c r="G10" s="105"/>
      <c r="H10" s="90">
        <f t="shared" si="0"/>
        <v>0.12806781361523809</v>
      </c>
      <c r="I10" s="81">
        <f t="shared" si="1"/>
        <v>11.729901722935324</v>
      </c>
      <c r="J10" s="81">
        <f t="shared" si="2"/>
        <v>-5.0609961954519207</v>
      </c>
      <c r="K10" s="81">
        <f t="shared" si="3"/>
        <v>0</v>
      </c>
    </row>
    <row r="11" spans="1:11">
      <c r="A11" s="71" t="s">
        <v>185</v>
      </c>
      <c r="B11" s="105">
        <v>80.355574203745618</v>
      </c>
      <c r="C11" s="105">
        <v>93.128029563831348</v>
      </c>
      <c r="D11" s="105">
        <v>93.406979356355336</v>
      </c>
      <c r="E11" s="105"/>
      <c r="F11" s="105"/>
      <c r="G11" s="105"/>
      <c r="H11" s="90">
        <f t="shared" si="0"/>
        <v>0.16242065696048938</v>
      </c>
      <c r="I11" s="81">
        <f t="shared" si="1"/>
        <v>13.051405152609718</v>
      </c>
      <c r="J11" s="81">
        <f t="shared" si="2"/>
        <v>0.27894979252398855</v>
      </c>
      <c r="K11" s="81">
        <f t="shared" si="3"/>
        <v>0</v>
      </c>
    </row>
    <row r="12" spans="1:11">
      <c r="A12" s="71" t="s">
        <v>186</v>
      </c>
      <c r="B12" s="105">
        <v>83.518359014127753</v>
      </c>
      <c r="C12" s="105">
        <v>97.625121885204805</v>
      </c>
      <c r="D12" s="105">
        <v>96.960961506752739</v>
      </c>
      <c r="E12" s="105"/>
      <c r="F12" s="105"/>
      <c r="G12" s="105"/>
      <c r="H12" s="90">
        <f>(D12-B12)/B12</f>
        <v>0.16095386273515105</v>
      </c>
      <c r="I12" s="81">
        <f t="shared" si="1"/>
        <v>13.442602492624985</v>
      </c>
      <c r="J12" s="81">
        <f t="shared" si="2"/>
        <v>-0.66416037845206688</v>
      </c>
      <c r="K12" s="81">
        <f t="shared" si="3"/>
        <v>0</v>
      </c>
    </row>
    <row r="13" spans="1:11">
      <c r="A13" s="71" t="s">
        <v>190</v>
      </c>
      <c r="B13" s="105">
        <v>99.105583590763132</v>
      </c>
      <c r="C13" s="105">
        <v>107.79697091479514</v>
      </c>
      <c r="D13" s="105">
        <v>115.48688413287209</v>
      </c>
      <c r="E13" s="105"/>
      <c r="F13" s="105"/>
      <c r="G13" s="105"/>
      <c r="H13" s="90">
        <f t="shared" si="0"/>
        <v>0.16529139881514945</v>
      </c>
      <c r="I13" s="81">
        <f t="shared" si="1"/>
        <v>16.38130054210896</v>
      </c>
      <c r="J13" s="81">
        <f t="shared" si="2"/>
        <v>7.6899132180769527</v>
      </c>
      <c r="K13" s="81">
        <f t="shared" si="3"/>
        <v>0</v>
      </c>
    </row>
    <row r="14" spans="1:11">
      <c r="A14" s="71" t="s">
        <v>191</v>
      </c>
      <c r="B14" s="105">
        <v>83.666366533658433</v>
      </c>
      <c r="C14" s="105">
        <v>96.189386919272835</v>
      </c>
      <c r="D14" s="105">
        <v>95.915480291188331</v>
      </c>
      <c r="E14" s="105"/>
      <c r="F14" s="105"/>
      <c r="G14" s="105"/>
      <c r="H14" s="90">
        <f t="shared" si="0"/>
        <v>0.14640427527831221</v>
      </c>
      <c r="I14" s="81">
        <f t="shared" si="1"/>
        <v>12.249113757529898</v>
      </c>
      <c r="J14" s="81">
        <f t="shared" si="2"/>
        <v>-0.27390662808450372</v>
      </c>
      <c r="K14" s="81">
        <f t="shared" si="3"/>
        <v>0</v>
      </c>
    </row>
    <row r="15" spans="1:11">
      <c r="A15" s="71" t="s">
        <v>192</v>
      </c>
      <c r="B15" s="105">
        <v>84.573172520732669</v>
      </c>
      <c r="C15" s="105">
        <v>100.73305748558269</v>
      </c>
      <c r="D15" s="105">
        <v>100.90800125561201</v>
      </c>
      <c r="E15" s="105"/>
      <c r="F15" s="105"/>
      <c r="G15" s="105"/>
      <c r="H15" s="90">
        <f t="shared" si="0"/>
        <v>0.19314432990999528</v>
      </c>
      <c r="I15" s="81">
        <f t="shared" si="1"/>
        <v>16.334828734879338</v>
      </c>
      <c r="J15" s="81">
        <f t="shared" si="2"/>
        <v>0.17494377002931571</v>
      </c>
      <c r="K15" s="81">
        <f t="shared" si="3"/>
        <v>0</v>
      </c>
    </row>
    <row r="16" spans="1:11">
      <c r="A16" s="71" t="s">
        <v>193</v>
      </c>
      <c r="B16" s="105">
        <v>87.205117121600765</v>
      </c>
      <c r="C16" s="105">
        <v>97.348754315102056</v>
      </c>
      <c r="D16" s="105">
        <v>101.77242451513618</v>
      </c>
      <c r="E16" s="105"/>
      <c r="F16" s="105"/>
      <c r="G16" s="105"/>
      <c r="H16" s="90">
        <f t="shared" si="0"/>
        <v>0.16704647472948675</v>
      </c>
      <c r="I16" s="81">
        <f t="shared" si="1"/>
        <v>14.567307393535415</v>
      </c>
      <c r="J16" s="81">
        <f t="shared" si="2"/>
        <v>4.4236702000341239</v>
      </c>
      <c r="K16" s="81">
        <f t="shared" si="3"/>
        <v>0</v>
      </c>
    </row>
    <row r="17" spans="1:11">
      <c r="A17" s="71" t="s">
        <v>194</v>
      </c>
      <c r="B17" s="105">
        <v>82.697945946283227</v>
      </c>
      <c r="C17" s="105">
        <v>95.66529638286157</v>
      </c>
      <c r="D17" s="105">
        <v>93.979028821382258</v>
      </c>
      <c r="E17" s="105"/>
      <c r="F17" s="105"/>
      <c r="G17" s="105"/>
      <c r="H17" s="90">
        <f t="shared" si="0"/>
        <v>0.13641309643200453</v>
      </c>
      <c r="I17" s="81">
        <f t="shared" si="1"/>
        <v>11.281082875099031</v>
      </c>
      <c r="J17" s="81">
        <f t="shared" si="2"/>
        <v>-1.6862675614793119</v>
      </c>
      <c r="K17" s="81">
        <f t="shared" si="3"/>
        <v>0</v>
      </c>
    </row>
    <row r="18" spans="1:11">
      <c r="A18" s="71" t="s">
        <v>195</v>
      </c>
      <c r="B18" s="105">
        <v>96.625858062967694</v>
      </c>
      <c r="C18" s="105">
        <v>111.26156834184034</v>
      </c>
      <c r="D18" s="105">
        <v>115.80641919155777</v>
      </c>
      <c r="E18" s="105"/>
      <c r="F18" s="105"/>
      <c r="G18" s="105"/>
      <c r="H18" s="90">
        <f t="shared" si="0"/>
        <v>0.19850339767322708</v>
      </c>
      <c r="I18" s="81">
        <f t="shared" si="1"/>
        <v>19.180561128590071</v>
      </c>
      <c r="J18" s="81">
        <f t="shared" si="2"/>
        <v>4.5448508497174203</v>
      </c>
      <c r="K18" s="81">
        <f t="shared" si="3"/>
        <v>0</v>
      </c>
    </row>
    <row r="19" spans="1:11">
      <c r="A19" s="71" t="s">
        <v>196</v>
      </c>
      <c r="B19" s="105">
        <v>88.118938589773279</v>
      </c>
      <c r="C19" s="105">
        <v>108.12823722578032</v>
      </c>
      <c r="D19" s="105">
        <v>106.31200649389858</v>
      </c>
      <c r="E19" s="105"/>
      <c r="F19" s="105"/>
      <c r="G19" s="105"/>
      <c r="H19" s="90">
        <f t="shared" si="0"/>
        <v>0.20646036136250864</v>
      </c>
      <c r="I19" s="81">
        <f t="shared" si="1"/>
        <v>18.1930679041253</v>
      </c>
      <c r="J19" s="81">
        <f t="shared" si="2"/>
        <v>-1.8162307318817454</v>
      </c>
      <c r="K19" s="81">
        <f t="shared" si="3"/>
        <v>0</v>
      </c>
    </row>
    <row r="20" spans="1:11">
      <c r="A20" s="71" t="s">
        <v>197</v>
      </c>
      <c r="B20" s="105">
        <v>88.263998406398713</v>
      </c>
      <c r="C20" s="105">
        <v>102.37734439979599</v>
      </c>
      <c r="D20" s="105">
        <v>104.61067165406116</v>
      </c>
      <c r="E20" s="105"/>
      <c r="F20" s="105"/>
      <c r="G20" s="105"/>
      <c r="H20" s="90">
        <f t="shared" si="0"/>
        <v>0.18520204775220558</v>
      </c>
      <c r="I20" s="81">
        <f t="shared" si="1"/>
        <v>16.346673247662451</v>
      </c>
      <c r="J20" s="81">
        <f t="shared" si="2"/>
        <v>2.233327254265177</v>
      </c>
      <c r="K20" s="81">
        <f t="shared" si="3"/>
        <v>0</v>
      </c>
    </row>
    <row r="21" spans="1:11">
      <c r="A21" s="71" t="s">
        <v>198</v>
      </c>
      <c r="B21" s="105">
        <v>78.965209804814705</v>
      </c>
      <c r="C21" s="105">
        <v>91.580719136438574</v>
      </c>
      <c r="D21" s="105">
        <v>90.64174125729393</v>
      </c>
      <c r="E21" s="105"/>
      <c r="F21" s="105"/>
      <c r="G21" s="105"/>
      <c r="H21" s="90">
        <f t="shared" si="0"/>
        <v>0.1478693146176796</v>
      </c>
      <c r="I21" s="81">
        <f t="shared" si="1"/>
        <v>11.676531452479225</v>
      </c>
      <c r="J21" s="81">
        <f t="shared" si="2"/>
        <v>-0.93897787914464459</v>
      </c>
      <c r="K21" s="81">
        <f t="shared" si="3"/>
        <v>0</v>
      </c>
    </row>
    <row r="22" spans="1:11">
      <c r="A22" s="71" t="s">
        <v>199</v>
      </c>
      <c r="B22" s="105">
        <v>79.82644545703721</v>
      </c>
      <c r="C22" s="105">
        <v>91.134537568658587</v>
      </c>
      <c r="D22" s="105">
        <v>93.017919666416589</v>
      </c>
      <c r="E22" s="105"/>
      <c r="F22" s="105"/>
      <c r="G22" s="105"/>
      <c r="H22" s="90">
        <f t="shared" si="0"/>
        <v>0.16525193040793809</v>
      </c>
      <c r="I22" s="81">
        <f t="shared" si="1"/>
        <v>13.191474209379379</v>
      </c>
      <c r="J22" s="81">
        <f t="shared" si="2"/>
        <v>1.8833820977580018</v>
      </c>
      <c r="K22" s="81">
        <f t="shared" si="3"/>
        <v>0</v>
      </c>
    </row>
    <row r="23" spans="1:11">
      <c r="A23" s="71" t="s">
        <v>112</v>
      </c>
      <c r="B23" s="105">
        <v>80.346030400823778</v>
      </c>
      <c r="C23" s="105">
        <v>94.23911510648604</v>
      </c>
      <c r="D23" s="105">
        <v>93.563677771272523</v>
      </c>
      <c r="E23" s="105"/>
      <c r="F23" s="105"/>
      <c r="G23" s="105"/>
      <c r="H23" s="90">
        <f t="shared" si="0"/>
        <v>0.16450902806908585</v>
      </c>
      <c r="I23" s="81">
        <f t="shared" si="1"/>
        <v>13.217647370448745</v>
      </c>
      <c r="J23" s="81">
        <f t="shared" si="2"/>
        <v>-0.67543733521351612</v>
      </c>
      <c r="K23" s="81">
        <f t="shared" si="3"/>
        <v>0</v>
      </c>
    </row>
    <row r="24" spans="1:11">
      <c r="A24" s="71" t="s">
        <v>201</v>
      </c>
      <c r="B24" s="105">
        <v>78.668323520679266</v>
      </c>
      <c r="C24" s="105">
        <v>92.915312928586417</v>
      </c>
      <c r="D24" s="105">
        <v>91.911438296613525</v>
      </c>
      <c r="E24" s="105"/>
      <c r="F24" s="105"/>
      <c r="G24" s="105"/>
      <c r="H24" s="90">
        <f t="shared" si="0"/>
        <v>0.16834113380404106</v>
      </c>
      <c r="I24" s="81">
        <f t="shared" si="1"/>
        <v>13.243114775934259</v>
      </c>
      <c r="J24" s="81">
        <f t="shared" si="2"/>
        <v>-1.0038746319728915</v>
      </c>
      <c r="K24" s="81">
        <f t="shared" si="3"/>
        <v>0</v>
      </c>
    </row>
    <row r="25" spans="1:11">
      <c r="A25" s="71" t="s">
        <v>202</v>
      </c>
      <c r="B25" s="105">
        <v>81.883548427821566</v>
      </c>
      <c r="C25" s="105">
        <v>95.60237228470757</v>
      </c>
      <c r="D25" s="105">
        <v>93.707459285212309</v>
      </c>
      <c r="E25" s="105"/>
      <c r="F25" s="105"/>
      <c r="G25" s="105"/>
      <c r="H25" s="90">
        <f t="shared" si="0"/>
        <v>0.14439910194919367</v>
      </c>
      <c r="I25" s="81">
        <f t="shared" si="1"/>
        <v>11.823910857390743</v>
      </c>
      <c r="J25" s="81">
        <f t="shared" si="2"/>
        <v>-1.8949129994952614</v>
      </c>
      <c r="K25" s="81">
        <f t="shared" si="3"/>
        <v>0</v>
      </c>
    </row>
    <row r="26" spans="1:11">
      <c r="A26" s="71" t="s">
        <v>203</v>
      </c>
      <c r="B26" s="105">
        <v>98.439500271854627</v>
      </c>
      <c r="C26" s="105">
        <v>109.68958999815494</v>
      </c>
      <c r="D26" s="105">
        <v>108.60265904202596</v>
      </c>
      <c r="E26" s="105"/>
      <c r="F26" s="105"/>
      <c r="G26" s="105"/>
      <c r="H26" s="90">
        <f t="shared" si="0"/>
        <v>0.1032426895921285</v>
      </c>
      <c r="I26" s="81">
        <f t="shared" si="1"/>
        <v>10.163158770171336</v>
      </c>
      <c r="J26" s="81">
        <f t="shared" si="2"/>
        <v>-1.0869309561289811</v>
      </c>
      <c r="K26" s="81">
        <f t="shared" si="3"/>
        <v>0</v>
      </c>
    </row>
    <row r="27" spans="1:11">
      <c r="A27" s="71" t="s">
        <v>204</v>
      </c>
      <c r="B27" s="105">
        <v>89.980265359617462</v>
      </c>
      <c r="C27" s="105">
        <v>104.44213895426473</v>
      </c>
      <c r="D27" s="105">
        <v>102.86620295307938</v>
      </c>
      <c r="E27" s="105"/>
      <c r="F27" s="105"/>
      <c r="G27" s="105"/>
      <c r="H27" s="90">
        <f t="shared" si="0"/>
        <v>0.14320848623819507</v>
      </c>
      <c r="I27" s="81">
        <f t="shared" si="1"/>
        <v>12.885937593461918</v>
      </c>
      <c r="J27" s="81">
        <f t="shared" si="2"/>
        <v>-1.5759360011853545</v>
      </c>
      <c r="K27" s="81">
        <f t="shared" si="3"/>
        <v>0</v>
      </c>
    </row>
    <row r="28" spans="1:11">
      <c r="A28" s="71" t="s">
        <v>205</v>
      </c>
      <c r="B28" s="105">
        <v>100.92079552925847</v>
      </c>
      <c r="C28" s="105">
        <v>116.31295875048698</v>
      </c>
      <c r="D28" s="105">
        <v>118.76401946783378</v>
      </c>
      <c r="E28" s="105"/>
      <c r="F28" s="105"/>
      <c r="G28" s="105"/>
      <c r="H28" s="90">
        <f t="shared" si="0"/>
        <v>0.17680423390442146</v>
      </c>
      <c r="I28" s="81">
        <f t="shared" si="1"/>
        <v>17.843223938575306</v>
      </c>
      <c r="J28" s="81">
        <f t="shared" si="2"/>
        <v>2.4510607173467918</v>
      </c>
      <c r="K28" s="81">
        <f t="shared" si="3"/>
        <v>0</v>
      </c>
    </row>
    <row r="29" spans="1:11">
      <c r="A29" s="71" t="s">
        <v>206</v>
      </c>
      <c r="B29" s="105">
        <v>81.389568422651564</v>
      </c>
      <c r="C29" s="105">
        <v>94.141754483372409</v>
      </c>
      <c r="D29" s="105">
        <v>95.063859460906954</v>
      </c>
      <c r="E29" s="105"/>
      <c r="F29" s="105"/>
      <c r="G29" s="105"/>
      <c r="H29" s="90">
        <f t="shared" si="0"/>
        <v>0.16801036426739047</v>
      </c>
      <c r="I29" s="81">
        <f t="shared" si="1"/>
        <v>13.67429103825539</v>
      </c>
      <c r="J29" s="81">
        <f t="shared" si="2"/>
        <v>0.9221049775345449</v>
      </c>
      <c r="K29" s="81">
        <f t="shared" si="3"/>
        <v>0</v>
      </c>
    </row>
    <row r="30" spans="1:11">
      <c r="A30" s="71" t="s">
        <v>207</v>
      </c>
      <c r="B30" s="105">
        <v>74.310685520432841</v>
      </c>
      <c r="C30" s="105">
        <v>87.567054889187716</v>
      </c>
      <c r="D30" s="105">
        <v>86.153527642497622</v>
      </c>
      <c r="E30" s="105"/>
      <c r="F30" s="105"/>
      <c r="G30" s="105"/>
      <c r="H30" s="90">
        <f t="shared" si="0"/>
        <v>0.15936930253198126</v>
      </c>
      <c r="I30" s="81">
        <f t="shared" si="1"/>
        <v>11.842842122064781</v>
      </c>
      <c r="J30" s="81">
        <f t="shared" si="2"/>
        <v>-1.4135272466900943</v>
      </c>
      <c r="K30" s="81">
        <f t="shared" si="3"/>
        <v>0</v>
      </c>
    </row>
    <row r="31" spans="1:11">
      <c r="A31" s="71" t="s">
        <v>208</v>
      </c>
      <c r="B31" s="105">
        <v>87.48085327961536</v>
      </c>
      <c r="C31" s="105">
        <v>99.675517399173586</v>
      </c>
      <c r="D31" s="105">
        <v>105.03307994278087</v>
      </c>
      <c r="E31" s="105"/>
      <c r="F31" s="105"/>
      <c r="G31" s="105"/>
      <c r="H31" s="90">
        <f t="shared" si="0"/>
        <v>0.2006407802980987</v>
      </c>
      <c r="I31" s="81">
        <f t="shared" si="1"/>
        <v>17.552226663165513</v>
      </c>
      <c r="J31" s="81">
        <f t="shared" si="2"/>
        <v>5.3575625436072869</v>
      </c>
      <c r="K31" s="81">
        <f t="shared" si="3"/>
        <v>0</v>
      </c>
    </row>
    <row r="32" spans="1:11">
      <c r="A32" s="71" t="s">
        <v>209</v>
      </c>
      <c r="B32" s="105">
        <v>82.543831824911976</v>
      </c>
      <c r="C32" s="105">
        <v>94.231449527272929</v>
      </c>
      <c r="D32" s="105">
        <v>98.985463659515531</v>
      </c>
      <c r="E32" s="105"/>
      <c r="F32" s="105"/>
      <c r="G32" s="105"/>
      <c r="H32" s="90">
        <f t="shared" si="0"/>
        <v>0.19918668022922364</v>
      </c>
      <c r="I32" s="81">
        <f t="shared" si="1"/>
        <v>16.441631834603555</v>
      </c>
      <c r="J32" s="81">
        <f t="shared" si="2"/>
        <v>4.7540141322426024</v>
      </c>
      <c r="K32" s="81">
        <f t="shared" si="3"/>
        <v>0</v>
      </c>
    </row>
    <row r="33" spans="1:11">
      <c r="A33" s="71" t="s">
        <v>210</v>
      </c>
      <c r="B33" s="105">
        <v>85.287801973611607</v>
      </c>
      <c r="C33" s="105">
        <v>99.650820897274869</v>
      </c>
      <c r="D33" s="105">
        <v>98.958531172712128</v>
      </c>
      <c r="E33" s="105"/>
      <c r="F33" s="105"/>
      <c r="G33" s="105"/>
      <c r="H33" s="90">
        <f t="shared" si="0"/>
        <v>0.16028938350797572</v>
      </c>
      <c r="I33" s="81">
        <f t="shared" si="1"/>
        <v>13.670729199100521</v>
      </c>
      <c r="J33" s="81">
        <f t="shared" si="2"/>
        <v>-0.69228972456274107</v>
      </c>
      <c r="K33" s="81">
        <f t="shared" si="3"/>
        <v>0</v>
      </c>
    </row>
    <row r="34" spans="1:11">
      <c r="A34" s="71" t="s">
        <v>212</v>
      </c>
      <c r="B34" s="105">
        <v>81.890401386372687</v>
      </c>
      <c r="C34" s="105">
        <v>96.073817858813499</v>
      </c>
      <c r="D34" s="105">
        <v>95.240957635894972</v>
      </c>
      <c r="E34" s="105"/>
      <c r="F34" s="105"/>
      <c r="G34" s="105"/>
      <c r="H34" s="90">
        <f t="shared" si="0"/>
        <v>0.16302956174963798</v>
      </c>
      <c r="I34" s="81">
        <f t="shared" si="1"/>
        <v>13.350556249522285</v>
      </c>
      <c r="J34" s="81">
        <f t="shared" si="2"/>
        <v>-0.83286022291852646</v>
      </c>
      <c r="K34" s="81">
        <f t="shared" si="3"/>
        <v>0</v>
      </c>
    </row>
    <row r="35" spans="1:11">
      <c r="A35" s="71" t="s">
        <v>230</v>
      </c>
      <c r="B35" s="105">
        <v>82.621167745349467</v>
      </c>
      <c r="C35" s="105">
        <v>95.894584440750606</v>
      </c>
      <c r="D35" s="105">
        <v>96.193259949495967</v>
      </c>
      <c r="E35" s="105"/>
      <c r="F35" s="105"/>
      <c r="G35" s="105"/>
      <c r="H35" s="90">
        <f t="shared" si="0"/>
        <v>0.16426894674228856</v>
      </c>
      <c r="I35" s="81">
        <f t="shared" si="1"/>
        <v>13.5720922041465</v>
      </c>
      <c r="J35" s="81">
        <f t="shared" si="2"/>
        <v>0.29867550874536164</v>
      </c>
      <c r="K35" s="81">
        <f t="shared" si="3"/>
        <v>0</v>
      </c>
    </row>
    <row r="36" spans="1:11">
      <c r="A36" s="71" t="s">
        <v>213</v>
      </c>
      <c r="B36" s="105">
        <v>110.01693442162265</v>
      </c>
      <c r="C36" s="105">
        <v>124.63282070706057</v>
      </c>
      <c r="D36" s="105">
        <v>128.47646507472692</v>
      </c>
      <c r="E36" s="105"/>
      <c r="F36" s="105"/>
      <c r="G36" s="105"/>
      <c r="H36" s="90">
        <f t="shared" si="0"/>
        <v>0.16778808417221489</v>
      </c>
      <c r="I36" s="81">
        <f t="shared" si="1"/>
        <v>18.459530653104267</v>
      </c>
      <c r="J36" s="81">
        <f t="shared" si="2"/>
        <v>3.843644367666343</v>
      </c>
      <c r="K36" s="81">
        <f t="shared" si="3"/>
        <v>0</v>
      </c>
    </row>
    <row r="37" spans="1:11">
      <c r="A37" s="71" t="s">
        <v>214</v>
      </c>
      <c r="B37" s="105">
        <v>98.177042409684475</v>
      </c>
      <c r="C37" s="105">
        <v>111.56595164386519</v>
      </c>
      <c r="D37" s="105">
        <v>114.94966404856419</v>
      </c>
      <c r="E37" s="105"/>
      <c r="F37" s="105"/>
      <c r="G37" s="105"/>
      <c r="H37" s="90">
        <f t="shared" si="0"/>
        <v>0.17084056748103069</v>
      </c>
      <c r="I37" s="81">
        <f t="shared" si="1"/>
        <v>16.772621638879713</v>
      </c>
      <c r="J37" s="81">
        <f t="shared" si="2"/>
        <v>3.383712404698997</v>
      </c>
      <c r="K37" s="81">
        <f t="shared" si="3"/>
        <v>0</v>
      </c>
    </row>
    <row r="38" spans="1:11">
      <c r="A38" s="71" t="s">
        <v>218</v>
      </c>
      <c r="B38" s="105">
        <v>91.922954922545856</v>
      </c>
      <c r="C38" s="105">
        <v>106.21644643353484</v>
      </c>
      <c r="D38" s="105">
        <v>103.87492648698492</v>
      </c>
      <c r="E38" s="105"/>
      <c r="F38" s="105"/>
      <c r="G38" s="105"/>
      <c r="H38" s="90">
        <f t="shared" si="0"/>
        <v>0.13002162054635619</v>
      </c>
      <c r="I38" s="81">
        <f t="shared" si="1"/>
        <v>11.951971564439063</v>
      </c>
      <c r="J38" s="81">
        <f t="shared" si="2"/>
        <v>-2.3415199465499228</v>
      </c>
      <c r="K38" s="81">
        <f t="shared" si="3"/>
        <v>0</v>
      </c>
    </row>
    <row r="39" spans="1:11">
      <c r="A39" s="71" t="s">
        <v>219</v>
      </c>
      <c r="B39" s="105">
        <v>83.013385137922384</v>
      </c>
      <c r="C39" s="105">
        <v>98.866485226753454</v>
      </c>
      <c r="D39" s="105">
        <v>95.237626859420658</v>
      </c>
      <c r="E39" s="105"/>
      <c r="F39" s="105"/>
      <c r="G39" s="105"/>
      <c r="H39" s="90">
        <f t="shared" si="0"/>
        <v>0.14725627320447585</v>
      </c>
      <c r="I39" s="81">
        <f t="shared" si="1"/>
        <v>12.224241721498274</v>
      </c>
      <c r="J39" s="81">
        <f t="shared" si="2"/>
        <v>-3.6288583673327963</v>
      </c>
      <c r="K39" s="81">
        <f t="shared" si="3"/>
        <v>0</v>
      </c>
    </row>
    <row r="40" spans="1:11">
      <c r="A40" s="71" t="s">
        <v>220</v>
      </c>
      <c r="B40" s="105">
        <v>86.709921821338938</v>
      </c>
      <c r="C40" s="105">
        <v>99.447746827634631</v>
      </c>
      <c r="D40" s="105">
        <v>101.1277381296445</v>
      </c>
      <c r="E40" s="105"/>
      <c r="F40" s="105"/>
      <c r="G40" s="105"/>
      <c r="H40" s="90">
        <f t="shared" si="0"/>
        <v>0.16627643071819029</v>
      </c>
      <c r="I40" s="81">
        <f t="shared" si="1"/>
        <v>14.417816308305561</v>
      </c>
      <c r="J40" s="81">
        <f t="shared" si="2"/>
        <v>1.6799913020098671</v>
      </c>
      <c r="K40" s="81">
        <f t="shared" si="3"/>
        <v>0</v>
      </c>
    </row>
    <row r="41" spans="1:11">
      <c r="A41" s="71" t="s">
        <v>130</v>
      </c>
      <c r="B41" s="105">
        <v>92.356659085855057</v>
      </c>
      <c r="C41" s="105">
        <v>108.57928393790458</v>
      </c>
      <c r="D41" s="105">
        <v>110.88020950030082</v>
      </c>
      <c r="E41" s="105"/>
      <c r="F41" s="105"/>
      <c r="G41" s="105"/>
      <c r="H41" s="90">
        <f t="shared" si="0"/>
        <v>0.2005654015399822</v>
      </c>
      <c r="I41" s="81">
        <f t="shared" si="1"/>
        <v>18.523550414445765</v>
      </c>
      <c r="J41" s="81">
        <f t="shared" si="2"/>
        <v>2.3009255623962446</v>
      </c>
      <c r="K41" s="81">
        <f t="shared" si="3"/>
        <v>0</v>
      </c>
    </row>
    <row r="42" spans="1:11">
      <c r="A42" s="71" t="s">
        <v>223</v>
      </c>
      <c r="B42" s="105">
        <v>88.449224154616473</v>
      </c>
      <c r="C42" s="105">
        <v>96.37645437058903</v>
      </c>
      <c r="D42" s="105">
        <v>102.08557354362185</v>
      </c>
      <c r="E42" s="105"/>
      <c r="F42" s="105"/>
      <c r="G42" s="105"/>
      <c r="H42" s="90">
        <f t="shared" si="0"/>
        <v>0.15417149804692376</v>
      </c>
      <c r="I42" s="81">
        <f t="shared" si="1"/>
        <v>13.636349389005375</v>
      </c>
      <c r="J42" s="81">
        <f t="shared" si="2"/>
        <v>5.7091191730328177</v>
      </c>
      <c r="K42" s="81">
        <f t="shared" si="3"/>
        <v>0</v>
      </c>
    </row>
    <row r="43" spans="1:11">
      <c r="A43" s="71" t="s">
        <v>224</v>
      </c>
      <c r="B43" s="105">
        <v>119.56632218416409</v>
      </c>
      <c r="C43" s="105">
        <v>131.98417457664726</v>
      </c>
      <c r="D43" s="105">
        <v>142.10548406981528</v>
      </c>
      <c r="E43" s="105"/>
      <c r="F43" s="105"/>
      <c r="G43" s="105"/>
      <c r="H43" s="90">
        <f t="shared" si="0"/>
        <v>0.18850761212622102</v>
      </c>
      <c r="I43" s="81">
        <f t="shared" si="1"/>
        <v>22.539161885651183</v>
      </c>
      <c r="J43" s="81">
        <f t="shared" si="2"/>
        <v>10.121309493168013</v>
      </c>
      <c r="K43" s="81">
        <f t="shared" si="3"/>
        <v>0</v>
      </c>
    </row>
    <row r="44" spans="1:11">
      <c r="A44" s="71" t="s">
        <v>225</v>
      </c>
      <c r="B44" s="105">
        <v>82.667248384043319</v>
      </c>
      <c r="C44" s="105">
        <v>94.864859982163466</v>
      </c>
      <c r="D44" s="105">
        <v>95.296475894379213</v>
      </c>
      <c r="E44" s="105"/>
      <c r="F44" s="105"/>
      <c r="G44" s="105"/>
      <c r="H44" s="90">
        <f t="shared" si="0"/>
        <v>0.15277183839076017</v>
      </c>
      <c r="I44" s="81">
        <f t="shared" si="1"/>
        <v>12.629227510335895</v>
      </c>
      <c r="J44" s="81">
        <f t="shared" si="2"/>
        <v>0.43161591221574724</v>
      </c>
      <c r="K44" s="81">
        <f t="shared" si="3"/>
        <v>0</v>
      </c>
    </row>
    <row r="45" spans="1:11">
      <c r="A45" s="71" t="s">
        <v>226</v>
      </c>
      <c r="B45" s="105">
        <v>90.915224778064555</v>
      </c>
      <c r="C45" s="105">
        <v>99.594279266017296</v>
      </c>
      <c r="D45" s="105">
        <v>103.61813005868672</v>
      </c>
      <c r="E45" s="105"/>
      <c r="F45" s="105"/>
      <c r="G45" s="105"/>
      <c r="H45" s="90">
        <f t="shared" si="0"/>
        <v>0.13972253065019136</v>
      </c>
      <c r="I45" s="81">
        <f t="shared" si="1"/>
        <v>12.702905280622161</v>
      </c>
      <c r="J45" s="81">
        <f t="shared" si="2"/>
        <v>4.0238507926694211</v>
      </c>
      <c r="K45" s="81">
        <f t="shared" si="3"/>
        <v>0</v>
      </c>
    </row>
    <row r="46" spans="1:11">
      <c r="A46" s="71" t="s">
        <v>227</v>
      </c>
      <c r="B46" s="105">
        <v>77.810387419337658</v>
      </c>
      <c r="C46" s="105">
        <v>90.68484213863502</v>
      </c>
      <c r="D46" s="105">
        <v>90.407847932814022</v>
      </c>
      <c r="E46" s="105"/>
      <c r="F46" s="105"/>
      <c r="G46" s="105"/>
      <c r="H46" s="90">
        <f t="shared" si="0"/>
        <v>0.1618994703828657</v>
      </c>
      <c r="I46" s="81">
        <f t="shared" si="1"/>
        <v>12.597460513476364</v>
      </c>
      <c r="J46" s="81">
        <f t="shared" si="2"/>
        <v>-0.27699420582099776</v>
      </c>
      <c r="K46" s="81">
        <f t="shared" si="3"/>
        <v>0</v>
      </c>
    </row>
    <row r="47" spans="1:11">
      <c r="A47" s="71" t="s">
        <v>228</v>
      </c>
      <c r="B47" s="105">
        <v>95.044822173940943</v>
      </c>
      <c r="C47" s="105">
        <v>107.06989105183641</v>
      </c>
      <c r="D47" s="105">
        <v>110.91270002018793</v>
      </c>
      <c r="E47" s="105"/>
      <c r="F47" s="105"/>
      <c r="G47" s="105"/>
      <c r="H47" s="90">
        <f t="shared" si="0"/>
        <v>0.16695152332661822</v>
      </c>
      <c r="I47" s="81">
        <f t="shared" si="1"/>
        <v>15.867877846246984</v>
      </c>
      <c r="J47" s="81">
        <f t="shared" si="2"/>
        <v>3.8428089683515196</v>
      </c>
      <c r="K47" s="81">
        <f t="shared" si="3"/>
        <v>0</v>
      </c>
    </row>
    <row r="48" spans="1:11">
      <c r="A48" s="71" t="s">
        <v>279</v>
      </c>
      <c r="B48" s="105">
        <v>82.40898348256961</v>
      </c>
      <c r="C48" s="105">
        <v>94.926249011404337</v>
      </c>
      <c r="D48" s="105">
        <v>92.759426676420318</v>
      </c>
      <c r="E48" s="105"/>
      <c r="F48" s="105"/>
      <c r="G48" s="105"/>
      <c r="H48" s="90">
        <f t="shared" si="0"/>
        <v>0.125598481578649</v>
      </c>
      <c r="I48" s="81">
        <f t="shared" si="1"/>
        <v>10.350443193850708</v>
      </c>
      <c r="J48" s="81">
        <f t="shared" si="2"/>
        <v>-2.166822334984019</v>
      </c>
      <c r="K48" s="81">
        <f t="shared" si="3"/>
        <v>0</v>
      </c>
    </row>
    <row r="49" spans="1:11">
      <c r="A49" s="71" t="s">
        <v>229</v>
      </c>
      <c r="B49" s="105">
        <v>76.167988162560903</v>
      </c>
      <c r="C49" s="105">
        <v>87.826143188115054</v>
      </c>
      <c r="D49" s="105">
        <v>89.71218901313901</v>
      </c>
      <c r="E49" s="105"/>
      <c r="F49" s="105"/>
      <c r="G49" s="105"/>
      <c r="H49" s="90">
        <f t="shared" si="0"/>
        <v>0.17782012072672193</v>
      </c>
      <c r="I49" s="81">
        <f t="shared" si="1"/>
        <v>13.544200850578108</v>
      </c>
      <c r="J49" s="81">
        <f t="shared" si="2"/>
        <v>1.886045825023956</v>
      </c>
      <c r="K49" s="81">
        <f t="shared" si="3"/>
        <v>0</v>
      </c>
    </row>
    <row r="50" spans="1:11">
      <c r="A50" s="71" t="s">
        <v>231</v>
      </c>
      <c r="B50" s="105">
        <v>85.3369774005144</v>
      </c>
      <c r="C50" s="105">
        <v>99.663689642434917</v>
      </c>
      <c r="D50" s="105">
        <v>98.170199427221192</v>
      </c>
      <c r="E50" s="105"/>
      <c r="F50" s="105"/>
      <c r="G50" s="105"/>
      <c r="H50" s="90">
        <f t="shared" si="0"/>
        <v>0.15038289868735655</v>
      </c>
      <c r="I50" s="81">
        <f t="shared" si="1"/>
        <v>12.833222026706792</v>
      </c>
      <c r="J50" s="81">
        <f t="shared" si="2"/>
        <v>-1.4934902152137255</v>
      </c>
      <c r="K50" s="81">
        <f t="shared" si="3"/>
        <v>0</v>
      </c>
    </row>
    <row r="51" spans="1:11">
      <c r="A51" s="71" t="s">
        <v>232</v>
      </c>
      <c r="B51" s="105">
        <v>88.662187844278563</v>
      </c>
      <c r="C51" s="105">
        <v>102.73075695979179</v>
      </c>
      <c r="D51" s="105">
        <v>100.76348311685376</v>
      </c>
      <c r="E51" s="105"/>
      <c r="F51" s="105"/>
      <c r="G51" s="105"/>
      <c r="H51" s="90">
        <f t="shared" si="0"/>
        <v>0.13648766815713206</v>
      </c>
      <c r="I51" s="81">
        <f t="shared" si="1"/>
        <v>12.1012952725752</v>
      </c>
      <c r="J51" s="81">
        <f t="shared" si="2"/>
        <v>-1.9672738429380274</v>
      </c>
      <c r="K51" s="81">
        <f t="shared" si="3"/>
        <v>0</v>
      </c>
    </row>
    <row r="52" spans="1:11">
      <c r="A52" s="71" t="s">
        <v>233</v>
      </c>
      <c r="B52" s="105">
        <v>75.231648014035656</v>
      </c>
      <c r="C52" s="105">
        <v>86.729132352682242</v>
      </c>
      <c r="D52" s="105">
        <v>86.328073308767955</v>
      </c>
      <c r="E52" s="105"/>
      <c r="F52" s="105"/>
      <c r="G52" s="105"/>
      <c r="H52" s="90">
        <f t="shared" si="0"/>
        <v>0.14749677280314377</v>
      </c>
      <c r="I52" s="81">
        <f t="shared" si="1"/>
        <v>11.096425294732299</v>
      </c>
      <c r="J52" s="81">
        <f t="shared" si="2"/>
        <v>-0.40105904391428737</v>
      </c>
      <c r="K52" s="81">
        <f t="shared" si="3"/>
        <v>0</v>
      </c>
    </row>
    <row r="53" spans="1:11">
      <c r="A53" s="71" t="s">
        <v>234</v>
      </c>
      <c r="B53" s="105">
        <v>79.436101408775144</v>
      </c>
      <c r="C53" s="105">
        <v>90.982631646185126</v>
      </c>
      <c r="D53" s="105">
        <v>91.580565467661245</v>
      </c>
      <c r="E53" s="105"/>
      <c r="F53" s="105"/>
      <c r="G53" s="105"/>
      <c r="H53" s="90">
        <f t="shared" si="0"/>
        <v>0.15288343515741226</v>
      </c>
      <c r="I53" s="81">
        <f t="shared" si="1"/>
        <v>12.144464058886101</v>
      </c>
      <c r="J53" s="81">
        <f t="shared" si="2"/>
        <v>0.59793382147611851</v>
      </c>
      <c r="K53" s="81">
        <f t="shared" si="3"/>
        <v>0</v>
      </c>
    </row>
    <row r="54" spans="1:11">
      <c r="A54" s="71" t="s">
        <v>235</v>
      </c>
      <c r="B54" s="105">
        <v>74.685486609449413</v>
      </c>
      <c r="C54" s="105">
        <v>89.195096513509753</v>
      </c>
      <c r="D54" s="105">
        <v>88.000602873782327</v>
      </c>
      <c r="E54" s="105"/>
      <c r="F54" s="105"/>
      <c r="G54" s="105"/>
      <c r="H54" s="90">
        <f t="shared" si="0"/>
        <v>0.17828251336114678</v>
      </c>
      <c r="I54" s="81">
        <f t="shared" si="1"/>
        <v>13.315116264332914</v>
      </c>
      <c r="J54" s="81">
        <f t="shared" si="2"/>
        <v>-1.1944936397274262</v>
      </c>
      <c r="K54" s="81">
        <f t="shared" si="3"/>
        <v>0</v>
      </c>
    </row>
    <row r="55" spans="1:11">
      <c r="A55" s="71" t="s">
        <v>237</v>
      </c>
      <c r="B55" s="105">
        <v>85.283217658476147</v>
      </c>
      <c r="C55" s="105">
        <v>101.96740065426467</v>
      </c>
      <c r="D55" s="105">
        <v>94.967921527793422</v>
      </c>
      <c r="E55" s="105"/>
      <c r="F55" s="105"/>
      <c r="G55" s="105"/>
      <c r="H55" s="90">
        <f t="shared" si="0"/>
        <v>0.11355931606732393</v>
      </c>
      <c r="I55" s="81">
        <f t="shared" si="1"/>
        <v>9.6847038693172749</v>
      </c>
      <c r="J55" s="81">
        <f t="shared" si="2"/>
        <v>-6.9994791264712433</v>
      </c>
      <c r="K55" s="81">
        <f t="shared" si="3"/>
        <v>0</v>
      </c>
    </row>
    <row r="56" spans="1:11">
      <c r="A56" s="71" t="s">
        <v>238</v>
      </c>
      <c r="B56" s="105">
        <v>96.823259460292775</v>
      </c>
      <c r="C56" s="105">
        <v>107.92488987323165</v>
      </c>
      <c r="D56" s="105">
        <v>113.01959506273779</v>
      </c>
      <c r="E56" s="105"/>
      <c r="F56" s="105"/>
      <c r="G56" s="105"/>
      <c r="H56" s="90">
        <f t="shared" si="0"/>
        <v>0.16727732254342395</v>
      </c>
      <c r="I56" s="81">
        <f t="shared" si="1"/>
        <v>16.196335602445018</v>
      </c>
      <c r="J56" s="81">
        <f t="shared" si="2"/>
        <v>5.0947051895061435</v>
      </c>
      <c r="K56" s="81">
        <f t="shared" si="3"/>
        <v>0</v>
      </c>
    </row>
    <row r="57" spans="1:11">
      <c r="A57" s="71" t="s">
        <v>239</v>
      </c>
      <c r="B57" s="105">
        <v>82.636807492090242</v>
      </c>
      <c r="C57" s="105">
        <v>95.338379231702149</v>
      </c>
      <c r="D57" s="105">
        <v>94.050309332495786</v>
      </c>
      <c r="E57" s="105"/>
      <c r="F57" s="105"/>
      <c r="G57" s="105"/>
      <c r="H57" s="90">
        <f t="shared" si="0"/>
        <v>0.13811644213745808</v>
      </c>
      <c r="I57" s="81">
        <f t="shared" si="1"/>
        <v>11.413501840405544</v>
      </c>
      <c r="J57" s="81">
        <f t="shared" si="2"/>
        <v>-1.2880698992063628</v>
      </c>
      <c r="K57" s="81">
        <f t="shared" si="3"/>
        <v>0</v>
      </c>
    </row>
    <row r="58" spans="1:11">
      <c r="A58" s="71" t="s">
        <v>240</v>
      </c>
      <c r="B58" s="105">
        <v>82.456510274371695</v>
      </c>
      <c r="C58" s="105">
        <v>100.89055636387859</v>
      </c>
      <c r="D58" s="105">
        <v>100.56240310689024</v>
      </c>
      <c r="E58" s="105"/>
      <c r="F58" s="105"/>
      <c r="G58" s="105"/>
      <c r="H58" s="90">
        <f t="shared" si="0"/>
        <v>0.21958111945644687</v>
      </c>
      <c r="I58" s="81">
        <f t="shared" si="1"/>
        <v>18.105892832518549</v>
      </c>
      <c r="J58" s="81">
        <f t="shared" si="2"/>
        <v>-0.32815325698834386</v>
      </c>
      <c r="K58" s="81">
        <f t="shared" si="3"/>
        <v>0</v>
      </c>
    </row>
    <row r="59" spans="1:11">
      <c r="A59" s="71" t="s">
        <v>241</v>
      </c>
      <c r="B59" s="105">
        <v>75.407618800455168</v>
      </c>
      <c r="C59" s="105">
        <v>89.544250603012756</v>
      </c>
      <c r="D59" s="105">
        <v>85.246803690749118</v>
      </c>
      <c r="E59" s="105"/>
      <c r="F59" s="105"/>
      <c r="G59" s="105"/>
      <c r="H59" s="90">
        <f t="shared" si="0"/>
        <v>0.13047998394340704</v>
      </c>
      <c r="I59" s="81">
        <f t="shared" si="1"/>
        <v>9.83918489029395</v>
      </c>
      <c r="J59" s="81">
        <f t="shared" si="2"/>
        <v>-4.2974469122636378</v>
      </c>
      <c r="K59" s="81">
        <f t="shared" si="3"/>
        <v>0</v>
      </c>
    </row>
    <row r="60" spans="1:11">
      <c r="A60" s="71" t="s">
        <v>242</v>
      </c>
      <c r="B60" s="105">
        <v>89.982740531077781</v>
      </c>
      <c r="C60" s="105">
        <v>102.57604904991661</v>
      </c>
      <c r="D60" s="105">
        <v>101.53340866505923</v>
      </c>
      <c r="E60" s="105"/>
      <c r="F60" s="105"/>
      <c r="G60" s="105"/>
      <c r="H60" s="90">
        <f t="shared" si="0"/>
        <v>0.1283653739129243</v>
      </c>
      <c r="I60" s="81">
        <f t="shared" si="1"/>
        <v>11.550668133981446</v>
      </c>
      <c r="J60" s="81">
        <f t="shared" si="2"/>
        <v>-1.0426403848573784</v>
      </c>
      <c r="K60" s="81">
        <f t="shared" si="3"/>
        <v>0</v>
      </c>
    </row>
    <row r="61" spans="1:11">
      <c r="A61" s="71" t="s">
        <v>245</v>
      </c>
      <c r="B61" s="105">
        <v>98.198801033332956</v>
      </c>
      <c r="C61" s="105">
        <v>111.49943823558033</v>
      </c>
      <c r="D61" s="105">
        <v>118.0638819422678</v>
      </c>
      <c r="E61" s="105"/>
      <c r="F61" s="105"/>
      <c r="G61" s="105"/>
      <c r="H61" s="90">
        <f t="shared" si="0"/>
        <v>0.2022945361847317</v>
      </c>
      <c r="I61" s="81">
        <f t="shared" si="1"/>
        <v>19.865080908934843</v>
      </c>
      <c r="J61" s="81">
        <f t="shared" si="2"/>
        <v>6.5644437066874701</v>
      </c>
      <c r="K61" s="81">
        <f t="shared" si="3"/>
        <v>0</v>
      </c>
    </row>
    <row r="62" spans="1:11">
      <c r="A62" s="71" t="s">
        <v>246</v>
      </c>
      <c r="B62" s="105">
        <v>78.423184933341645</v>
      </c>
      <c r="C62" s="105">
        <v>89.658972603616391</v>
      </c>
      <c r="D62" s="105">
        <v>87.723262811350295</v>
      </c>
      <c r="E62" s="105"/>
      <c r="F62" s="105"/>
      <c r="G62" s="105"/>
      <c r="H62" s="90">
        <f t="shared" si="0"/>
        <v>0.11858837263385257</v>
      </c>
      <c r="I62" s="81">
        <f t="shared" si="1"/>
        <v>9.3000778780086506</v>
      </c>
      <c r="J62" s="81">
        <f t="shared" si="2"/>
        <v>-1.9357097922660955</v>
      </c>
      <c r="K62" s="81">
        <f t="shared" si="3"/>
        <v>0</v>
      </c>
    </row>
    <row r="63" spans="1:11">
      <c r="A63" s="71" t="s">
        <v>247</v>
      </c>
      <c r="B63" s="105">
        <v>80.409104930768009</v>
      </c>
      <c r="C63" s="105">
        <v>94.451121932633683</v>
      </c>
      <c r="D63" s="105">
        <v>92.786319394671835</v>
      </c>
      <c r="E63" s="105"/>
      <c r="F63" s="105"/>
      <c r="G63" s="105"/>
      <c r="H63" s="90">
        <f t="shared" si="0"/>
        <v>0.15392802188956797</v>
      </c>
      <c r="I63" s="81">
        <f t="shared" si="1"/>
        <v>12.377214463903826</v>
      </c>
      <c r="J63" s="81">
        <f t="shared" si="2"/>
        <v>-1.6648025379618474</v>
      </c>
      <c r="K63" s="81">
        <f t="shared" si="3"/>
        <v>0</v>
      </c>
    </row>
    <row r="64" spans="1:11">
      <c r="A64" s="71" t="s">
        <v>248</v>
      </c>
      <c r="B64" s="105">
        <v>85.05592099056031</v>
      </c>
      <c r="C64" s="105">
        <v>94.017611347885705</v>
      </c>
      <c r="D64" s="105">
        <v>95.261981087630986</v>
      </c>
      <c r="E64" s="105"/>
      <c r="F64" s="105"/>
      <c r="G64" s="105"/>
      <c r="H64" s="90">
        <f t="shared" si="0"/>
        <v>0.11999235300977303</v>
      </c>
      <c r="I64" s="81">
        <f t="shared" si="1"/>
        <v>10.206060097070676</v>
      </c>
      <c r="J64" s="81">
        <f t="shared" si="2"/>
        <v>1.2443697397452809</v>
      </c>
      <c r="K64" s="81">
        <f t="shared" si="3"/>
        <v>0</v>
      </c>
    </row>
    <row r="65" spans="1:11">
      <c r="A65" s="71" t="s">
        <v>243</v>
      </c>
      <c r="B65" s="105">
        <v>82.46981455900881</v>
      </c>
      <c r="C65" s="105">
        <v>99.059994547534416</v>
      </c>
      <c r="D65" s="105">
        <v>97.459186815402774</v>
      </c>
      <c r="E65" s="105"/>
      <c r="F65" s="105"/>
      <c r="G65" s="105"/>
      <c r="H65" s="90">
        <f t="shared" si="0"/>
        <v>0.18175586226968857</v>
      </c>
      <c r="I65" s="81">
        <f t="shared" si="1"/>
        <v>14.989372256393963</v>
      </c>
      <c r="J65" s="81">
        <f t="shared" si="2"/>
        <v>-1.6008077321316421</v>
      </c>
      <c r="K65" s="81">
        <f t="shared" si="3"/>
        <v>0</v>
      </c>
    </row>
    <row r="66" spans="1:11">
      <c r="A66" s="71" t="s">
        <v>249</v>
      </c>
      <c r="B66" s="105">
        <v>79.223480916859984</v>
      </c>
      <c r="C66" s="105">
        <v>87.748630290449597</v>
      </c>
      <c r="D66" s="105">
        <v>91.221224413354349</v>
      </c>
      <c r="E66" s="105"/>
      <c r="F66" s="105"/>
      <c r="G66" s="105"/>
      <c r="H66" s="90">
        <f t="shared" si="0"/>
        <v>0.1514417614278428</v>
      </c>
      <c r="I66" s="81">
        <f t="shared" si="1"/>
        <v>11.997743496494365</v>
      </c>
      <c r="J66" s="81">
        <f t="shared" si="2"/>
        <v>3.4725941229047521</v>
      </c>
      <c r="K66" s="81">
        <f t="shared" si="3"/>
        <v>0</v>
      </c>
    </row>
    <row r="67" spans="1:11">
      <c r="A67" s="71" t="s">
        <v>250</v>
      </c>
      <c r="B67" s="105">
        <v>85.548114767217569</v>
      </c>
      <c r="C67" s="105">
        <v>100.43157302527263</v>
      </c>
      <c r="D67" s="105">
        <v>99.099111189288209</v>
      </c>
      <c r="E67" s="105"/>
      <c r="F67" s="105"/>
      <c r="G67" s="105"/>
      <c r="H67" s="90">
        <f t="shared" si="0"/>
        <v>0.15840204613443384</v>
      </c>
      <c r="I67" s="81">
        <f t="shared" si="1"/>
        <v>13.550996422070639</v>
      </c>
      <c r="J67" s="81">
        <f t="shared" si="2"/>
        <v>-1.332461835984418</v>
      </c>
      <c r="K67" s="81">
        <f t="shared" si="3"/>
        <v>0</v>
      </c>
    </row>
    <row r="68" spans="1:11">
      <c r="A68" s="71" t="s">
        <v>252</v>
      </c>
      <c r="B68" s="105">
        <v>85.148375276116127</v>
      </c>
      <c r="C68" s="105">
        <v>98.054014588826689</v>
      </c>
      <c r="D68" s="105">
        <v>97.93914934681473</v>
      </c>
      <c r="E68" s="105"/>
      <c r="F68" s="105"/>
      <c r="G68" s="105"/>
      <c r="H68" s="90">
        <f t="shared" ref="H68:H84" si="4">(D68-B68)/B68</f>
        <v>0.15021747660153392</v>
      </c>
      <c r="I68" s="81">
        <f t="shared" ref="I68:I84" si="5">(D68-B68)</f>
        <v>12.790774070698603</v>
      </c>
      <c r="J68" s="81">
        <f t="shared" ref="J68:J84" si="6">(D68-C68)</f>
        <v>-0.11486524201195891</v>
      </c>
      <c r="K68" s="81">
        <f t="shared" ref="K68:K84" si="7">G68-F68</f>
        <v>0</v>
      </c>
    </row>
    <row r="69" spans="1:11">
      <c r="A69" s="71" t="s">
        <v>253</v>
      </c>
      <c r="B69" s="105">
        <v>123.49127587879595</v>
      </c>
      <c r="C69" s="105">
        <v>127.6564069423961</v>
      </c>
      <c r="D69" s="105">
        <v>132.68327869308743</v>
      </c>
      <c r="E69" s="105"/>
      <c r="F69" s="105"/>
      <c r="G69" s="105"/>
      <c r="H69" s="90">
        <f t="shared" si="4"/>
        <v>7.4434430682481886E-2</v>
      </c>
      <c r="I69" s="81">
        <f t="shared" si="5"/>
        <v>9.1920028142914845</v>
      </c>
      <c r="J69" s="81">
        <f t="shared" si="6"/>
        <v>5.0268717506913276</v>
      </c>
      <c r="K69" s="81">
        <f t="shared" si="7"/>
        <v>0</v>
      </c>
    </row>
    <row r="70" spans="1:11">
      <c r="A70" s="71" t="s">
        <v>179</v>
      </c>
      <c r="B70" s="105">
        <v>82.386299957983283</v>
      </c>
      <c r="C70" s="105">
        <v>92.489321629172821</v>
      </c>
      <c r="D70" s="105">
        <v>96.902833111873633</v>
      </c>
      <c r="E70" s="105"/>
      <c r="F70" s="105"/>
      <c r="G70" s="105"/>
      <c r="H70" s="90">
        <f t="shared" si="4"/>
        <v>0.17620081447150474</v>
      </c>
      <c r="I70" s="81">
        <f t="shared" si="5"/>
        <v>14.51653315389035</v>
      </c>
      <c r="J70" s="81">
        <f t="shared" si="6"/>
        <v>4.4135114827008124</v>
      </c>
      <c r="K70" s="81">
        <f t="shared" si="7"/>
        <v>0</v>
      </c>
    </row>
    <row r="71" spans="1:11">
      <c r="A71" s="71" t="s">
        <v>189</v>
      </c>
      <c r="B71" s="105">
        <v>81.930050588785434</v>
      </c>
      <c r="C71" s="105">
        <v>97.182121066777285</v>
      </c>
      <c r="D71" s="105">
        <v>96.603737549754271</v>
      </c>
      <c r="E71" s="105"/>
      <c r="F71" s="105"/>
      <c r="G71" s="105"/>
      <c r="H71" s="90">
        <f t="shared" si="4"/>
        <v>0.17910018186876803</v>
      </c>
      <c r="I71" s="81">
        <f t="shared" si="5"/>
        <v>14.673686960968837</v>
      </c>
      <c r="J71" s="81">
        <f t="shared" si="6"/>
        <v>-0.57838351702301338</v>
      </c>
      <c r="K71" s="81">
        <f t="shared" si="7"/>
        <v>0</v>
      </c>
    </row>
    <row r="72" spans="1:11">
      <c r="A72" s="71" t="s">
        <v>217</v>
      </c>
      <c r="B72" s="105">
        <v>85.744521604658175</v>
      </c>
      <c r="C72" s="105">
        <v>94.759218282237427</v>
      </c>
      <c r="D72" s="105">
        <v>97.984734719839182</v>
      </c>
      <c r="E72" s="105"/>
      <c r="F72" s="105"/>
      <c r="G72" s="105"/>
      <c r="H72" s="90">
        <f t="shared" si="4"/>
        <v>0.14275213023657529</v>
      </c>
      <c r="I72" s="81">
        <f t="shared" si="5"/>
        <v>12.240213115181007</v>
      </c>
      <c r="J72" s="81">
        <f t="shared" si="6"/>
        <v>3.2255164376017547</v>
      </c>
      <c r="K72" s="81">
        <f t="shared" si="7"/>
        <v>0</v>
      </c>
    </row>
    <row r="73" spans="1:11">
      <c r="A73" s="71" t="s">
        <v>222</v>
      </c>
      <c r="B73" s="105">
        <v>102.23976061381809</v>
      </c>
      <c r="C73" s="105">
        <v>115.81320606505436</v>
      </c>
      <c r="D73" s="105">
        <v>112.34347034401404</v>
      </c>
      <c r="E73" s="105"/>
      <c r="F73" s="105"/>
      <c r="G73" s="105"/>
      <c r="H73" s="90">
        <f t="shared" si="4"/>
        <v>9.882368336482969E-2</v>
      </c>
      <c r="I73" s="81">
        <f t="shared" si="5"/>
        <v>10.103709730195945</v>
      </c>
      <c r="J73" s="81">
        <f t="shared" si="6"/>
        <v>-3.4697357210403226</v>
      </c>
      <c r="K73" s="81">
        <f t="shared" si="7"/>
        <v>0</v>
      </c>
    </row>
    <row r="74" spans="1:11">
      <c r="A74" s="71" t="s">
        <v>188</v>
      </c>
      <c r="B74" s="105">
        <v>84.724487315544295</v>
      </c>
      <c r="C74" s="105">
        <v>95.985259712724513</v>
      </c>
      <c r="D74" s="105">
        <v>95.496104223420957</v>
      </c>
      <c r="E74" s="105"/>
      <c r="F74" s="105"/>
      <c r="G74" s="105"/>
      <c r="H74" s="90">
        <f t="shared" si="4"/>
        <v>0.12713699721497645</v>
      </c>
      <c r="I74" s="81">
        <f t="shared" si="5"/>
        <v>10.771616907876663</v>
      </c>
      <c r="J74" s="81">
        <f t="shared" si="6"/>
        <v>-0.48915548930355612</v>
      </c>
      <c r="K74" s="81">
        <f t="shared" si="7"/>
        <v>0</v>
      </c>
    </row>
    <row r="75" spans="1:11">
      <c r="A75" s="71" t="s">
        <v>244</v>
      </c>
      <c r="B75" s="105">
        <v>76.251356756294996</v>
      </c>
      <c r="C75" s="105">
        <v>92.783803704320121</v>
      </c>
      <c r="D75" s="105">
        <v>93.426706660197993</v>
      </c>
      <c r="E75" s="105"/>
      <c r="F75" s="105"/>
      <c r="G75" s="105"/>
      <c r="H75" s="90">
        <f t="shared" si="4"/>
        <v>0.22524648261402996</v>
      </c>
      <c r="I75" s="81">
        <f t="shared" si="5"/>
        <v>17.175349903902998</v>
      </c>
      <c r="J75" s="81">
        <f t="shared" si="6"/>
        <v>0.64290295587787227</v>
      </c>
      <c r="K75" s="81">
        <f t="shared" si="7"/>
        <v>0</v>
      </c>
    </row>
    <row r="76" spans="1:11">
      <c r="A76" s="71" t="s">
        <v>187</v>
      </c>
      <c r="B76" s="105">
        <v>85.365177963253558</v>
      </c>
      <c r="C76" s="105">
        <v>94.874045457945783</v>
      </c>
      <c r="D76" s="105">
        <v>95.862604174975232</v>
      </c>
      <c r="E76" s="105"/>
      <c r="F76" s="105"/>
      <c r="G76" s="105"/>
      <c r="H76" s="90">
        <f t="shared" si="4"/>
        <v>0.12297082325817225</v>
      </c>
      <c r="I76" s="81">
        <f t="shared" si="5"/>
        <v>10.497426211721674</v>
      </c>
      <c r="J76" s="81">
        <f t="shared" si="6"/>
        <v>0.98855871702944853</v>
      </c>
      <c r="K76" s="81">
        <f t="shared" si="7"/>
        <v>0</v>
      </c>
    </row>
    <row r="77" spans="1:11">
      <c r="A77" s="71" t="s">
        <v>183</v>
      </c>
      <c r="B77" s="105">
        <v>106.09546970136697</v>
      </c>
      <c r="C77" s="105">
        <v>118.64939140992564</v>
      </c>
      <c r="D77" s="105">
        <v>133.87641228745778</v>
      </c>
      <c r="E77" s="105"/>
      <c r="F77" s="105"/>
      <c r="G77" s="105"/>
      <c r="H77" s="90">
        <f t="shared" si="4"/>
        <v>0.26184852816324239</v>
      </c>
      <c r="I77" s="81">
        <f t="shared" si="5"/>
        <v>27.780942586090816</v>
      </c>
      <c r="J77" s="81">
        <f t="shared" si="6"/>
        <v>15.227020877532141</v>
      </c>
      <c r="K77" s="81">
        <f t="shared" si="7"/>
        <v>0</v>
      </c>
    </row>
    <row r="78" spans="1:11">
      <c r="A78" s="71" t="s">
        <v>211</v>
      </c>
      <c r="B78" s="105">
        <v>79.449351170269779</v>
      </c>
      <c r="C78" s="105">
        <v>96.324344802628787</v>
      </c>
      <c r="D78" s="105">
        <v>95.014646821757253</v>
      </c>
      <c r="E78" s="105"/>
      <c r="F78" s="105"/>
      <c r="G78" s="105"/>
      <c r="H78" s="90">
        <f t="shared" si="4"/>
        <v>0.19591469813427578</v>
      </c>
      <c r="I78" s="81">
        <f t="shared" si="5"/>
        <v>15.565295651487475</v>
      </c>
      <c r="J78" s="81">
        <f t="shared" si="6"/>
        <v>-1.3096979808715332</v>
      </c>
      <c r="K78" s="81">
        <f t="shared" si="7"/>
        <v>0</v>
      </c>
    </row>
    <row r="79" spans="1:11">
      <c r="A79" s="71" t="s">
        <v>251</v>
      </c>
      <c r="B79" s="105">
        <v>90.169726532095993</v>
      </c>
      <c r="C79" s="105">
        <v>101.62552023204019</v>
      </c>
      <c r="D79" s="105">
        <v>104.89340848966454</v>
      </c>
      <c r="E79" s="105"/>
      <c r="F79" s="105"/>
      <c r="G79" s="105"/>
      <c r="H79" s="90">
        <f t="shared" si="4"/>
        <v>0.16328852846556696</v>
      </c>
      <c r="I79" s="81">
        <f t="shared" si="5"/>
        <v>14.723681957568544</v>
      </c>
      <c r="J79" s="81">
        <f t="shared" si="6"/>
        <v>3.2678882576243495</v>
      </c>
      <c r="K79" s="81">
        <f t="shared" si="7"/>
        <v>0</v>
      </c>
    </row>
    <row r="80" spans="1:11">
      <c r="A80" s="71" t="s">
        <v>216</v>
      </c>
      <c r="B80" s="105">
        <v>93.067561912449804</v>
      </c>
      <c r="C80" s="105">
        <v>110.12178139330844</v>
      </c>
      <c r="D80" s="105">
        <v>109.80910157512032</v>
      </c>
      <c r="E80" s="105"/>
      <c r="F80" s="105"/>
      <c r="G80" s="105"/>
      <c r="H80" s="90">
        <f t="shared" si="4"/>
        <v>0.17988587343052526</v>
      </c>
      <c r="I80" s="81">
        <f t="shared" si="5"/>
        <v>16.741539662670519</v>
      </c>
      <c r="J80" s="81">
        <f t="shared" si="6"/>
        <v>-0.31267981818811563</v>
      </c>
      <c r="K80" s="81">
        <f t="shared" si="7"/>
        <v>0</v>
      </c>
    </row>
    <row r="81" spans="1:11">
      <c r="A81" s="71" t="s">
        <v>221</v>
      </c>
      <c r="B81" s="105">
        <v>78.496743801042868</v>
      </c>
      <c r="C81" s="105">
        <v>91.039113730780869</v>
      </c>
      <c r="D81" s="105">
        <v>94.7498393639722</v>
      </c>
      <c r="E81" s="105"/>
      <c r="F81" s="105"/>
      <c r="G81" s="105"/>
      <c r="H81" s="90">
        <f t="shared" si="4"/>
        <v>0.20705439201560105</v>
      </c>
      <c r="I81" s="81">
        <f t="shared" si="5"/>
        <v>16.253095562929332</v>
      </c>
      <c r="J81" s="81">
        <f t="shared" si="6"/>
        <v>3.7107256331913305</v>
      </c>
      <c r="K81" s="81">
        <f t="shared" si="7"/>
        <v>0</v>
      </c>
    </row>
    <row r="82" spans="1:11">
      <c r="A82" s="71" t="s">
        <v>236</v>
      </c>
      <c r="B82" s="105">
        <v>84.044361940908331</v>
      </c>
      <c r="C82" s="105">
        <v>95.221780611955552</v>
      </c>
      <c r="D82" s="105">
        <v>95.321025465499318</v>
      </c>
      <c r="E82" s="105"/>
      <c r="F82" s="105"/>
      <c r="G82" s="105"/>
      <c r="H82" s="90">
        <f t="shared" si="4"/>
        <v>0.13417513399078002</v>
      </c>
      <c r="I82" s="81">
        <f t="shared" si="5"/>
        <v>11.276663524590987</v>
      </c>
      <c r="J82" s="81">
        <f t="shared" si="6"/>
        <v>9.9244853543765998E-2</v>
      </c>
      <c r="K82" s="81">
        <f t="shared" si="7"/>
        <v>0</v>
      </c>
    </row>
    <row r="83" spans="1:11">
      <c r="A83" s="71" t="s">
        <v>200</v>
      </c>
      <c r="B83" s="105">
        <v>81.805135244238571</v>
      </c>
      <c r="C83" s="105">
        <v>96.504072283596201</v>
      </c>
      <c r="D83" s="105">
        <v>96.609666898607145</v>
      </c>
      <c r="E83" s="105"/>
      <c r="F83" s="105"/>
      <c r="G83" s="105"/>
      <c r="H83" s="90">
        <f t="shared" si="4"/>
        <v>0.1809731334123213</v>
      </c>
      <c r="I83" s="81">
        <f t="shared" si="5"/>
        <v>14.804531654368574</v>
      </c>
      <c r="J83" s="81">
        <f t="shared" si="6"/>
        <v>0.10559461501094347</v>
      </c>
      <c r="K83" s="81">
        <f t="shared" si="7"/>
        <v>0</v>
      </c>
    </row>
    <row r="84" spans="1:11" s="115" customFormat="1">
      <c r="A84" s="71" t="s">
        <v>173</v>
      </c>
      <c r="B84" s="106">
        <v>97.145451724592732</v>
      </c>
      <c r="C84" s="106">
        <v>110.73565767250228</v>
      </c>
      <c r="D84" s="106">
        <v>113.40745642216854</v>
      </c>
      <c r="E84" s="106"/>
      <c r="F84" s="106"/>
      <c r="G84" s="106"/>
      <c r="H84" s="113">
        <f t="shared" si="4"/>
        <v>0.16739851849861764</v>
      </c>
      <c r="I84" s="116">
        <f t="shared" si="5"/>
        <v>16.262004697575804</v>
      </c>
      <c r="J84" s="116">
        <f t="shared" si="6"/>
        <v>2.6717987496662516</v>
      </c>
      <c r="K84" s="81">
        <f t="shared" si="7"/>
        <v>0</v>
      </c>
    </row>
    <row r="85" spans="1:11">
      <c r="B85" s="72"/>
      <c r="C85" s="72"/>
      <c r="D85" s="72"/>
      <c r="E85" s="72"/>
      <c r="F85" s="72"/>
      <c r="G85" s="72"/>
    </row>
    <row r="86" spans="1:11">
      <c r="D86" s="165"/>
      <c r="E86" s="165"/>
    </row>
    <row r="87" spans="1:11">
      <c r="D87" s="165"/>
      <c r="E87" s="165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K1" zoomScale="80" zoomScaleNormal="80" workbookViewId="0">
      <selection activeCell="T16" sqref="T16"/>
    </sheetView>
  </sheetViews>
  <sheetFormatPr defaultRowHeight="15"/>
  <cols>
    <col min="2" max="2" width="19.140625" customWidth="1"/>
    <col min="3" max="3" width="11.140625" style="150" customWidth="1"/>
    <col min="4" max="4" width="11.140625" style="148" customWidth="1"/>
    <col min="5" max="5" width="11.140625" style="149" customWidth="1"/>
    <col min="6" max="8" width="11.140625" style="156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6" customFormat="1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2" s="74" customFormat="1" ht="66.599999999999994" customHeight="1">
      <c r="A2" s="92" t="s">
        <v>91</v>
      </c>
      <c r="B2" s="92" t="s">
        <v>174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92" t="s">
        <v>343</v>
      </c>
      <c r="J2" s="92" t="s">
        <v>344</v>
      </c>
      <c r="K2" s="2" t="s">
        <v>345</v>
      </c>
      <c r="L2" s="160" t="s">
        <v>346</v>
      </c>
    </row>
    <row r="3" spans="1:12">
      <c r="A3" s="75">
        <v>1</v>
      </c>
      <c r="B3" s="89" t="s">
        <v>92</v>
      </c>
      <c r="C3" s="82">
        <v>41694</v>
      </c>
      <c r="D3" s="82">
        <v>41359</v>
      </c>
      <c r="E3" s="82">
        <v>41412</v>
      </c>
      <c r="F3" s="82"/>
      <c r="G3" s="82"/>
      <c r="H3" s="82"/>
      <c r="I3" s="90">
        <f>(E3-C3)/C3</f>
        <v>-6.7635631026046915E-3</v>
      </c>
      <c r="J3" s="83">
        <f>E3-C3</f>
        <v>-282</v>
      </c>
      <c r="K3" s="83">
        <f>E3-D3</f>
        <v>53</v>
      </c>
      <c r="L3" s="83">
        <f>H3-G3</f>
        <v>0</v>
      </c>
    </row>
    <row r="4" spans="1:12">
      <c r="A4" s="75">
        <v>2</v>
      </c>
      <c r="B4" s="89" t="s">
        <v>93</v>
      </c>
      <c r="C4" s="82">
        <v>7191</v>
      </c>
      <c r="D4" s="82">
        <v>7407</v>
      </c>
      <c r="E4" s="82">
        <v>7366</v>
      </c>
      <c r="F4" s="82"/>
      <c r="G4" s="82"/>
      <c r="H4" s="82"/>
      <c r="I4" s="90">
        <f t="shared" ref="I4:I67" si="0">(E4-C4)/C4</f>
        <v>2.4335975524961757E-2</v>
      </c>
      <c r="J4" s="83">
        <f t="shared" ref="J4:J67" si="1">E4-C4</f>
        <v>175</v>
      </c>
      <c r="K4" s="83">
        <f t="shared" ref="K4:K67" si="2">E4-D4</f>
        <v>-41</v>
      </c>
      <c r="L4" s="83">
        <f t="shared" ref="L4:L67" si="3">H4-G4</f>
        <v>0</v>
      </c>
    </row>
    <row r="5" spans="1:12">
      <c r="A5" s="75">
        <v>3</v>
      </c>
      <c r="B5" s="89" t="s">
        <v>94</v>
      </c>
      <c r="C5" s="82">
        <v>13412</v>
      </c>
      <c r="D5" s="82">
        <v>13390</v>
      </c>
      <c r="E5" s="82">
        <v>13382</v>
      </c>
      <c r="F5" s="82"/>
      <c r="G5" s="82"/>
      <c r="H5" s="82"/>
      <c r="I5" s="90">
        <f t="shared" si="0"/>
        <v>-2.2368028631076647E-3</v>
      </c>
      <c r="J5" s="83">
        <f t="shared" si="1"/>
        <v>-30</v>
      </c>
      <c r="K5" s="83">
        <f t="shared" si="2"/>
        <v>-8</v>
      </c>
      <c r="L5" s="83">
        <f t="shared" si="3"/>
        <v>0</v>
      </c>
    </row>
    <row r="6" spans="1:12">
      <c r="A6" s="75">
        <v>4</v>
      </c>
      <c r="B6" s="89" t="s">
        <v>95</v>
      </c>
      <c r="C6" s="82">
        <v>2803</v>
      </c>
      <c r="D6" s="82">
        <v>2934</v>
      </c>
      <c r="E6" s="82">
        <v>2834</v>
      </c>
      <c r="F6" s="82"/>
      <c r="G6" s="82"/>
      <c r="H6" s="82"/>
      <c r="I6" s="90">
        <f t="shared" si="0"/>
        <v>1.1059579022475919E-2</v>
      </c>
      <c r="J6" s="83">
        <f t="shared" si="1"/>
        <v>31</v>
      </c>
      <c r="K6" s="83">
        <f t="shared" si="2"/>
        <v>-100</v>
      </c>
      <c r="L6" s="83">
        <f t="shared" si="3"/>
        <v>0</v>
      </c>
    </row>
    <row r="7" spans="1:12">
      <c r="A7" s="75">
        <v>5</v>
      </c>
      <c r="B7" s="89" t="s">
        <v>96</v>
      </c>
      <c r="C7" s="82">
        <v>6189</v>
      </c>
      <c r="D7" s="82">
        <v>6220</v>
      </c>
      <c r="E7" s="82">
        <v>6227</v>
      </c>
      <c r="F7" s="82"/>
      <c r="G7" s="82"/>
      <c r="H7" s="82"/>
      <c r="I7" s="90">
        <f t="shared" si="0"/>
        <v>6.1399256745839391E-3</v>
      </c>
      <c r="J7" s="83">
        <f t="shared" si="1"/>
        <v>38</v>
      </c>
      <c r="K7" s="83">
        <f t="shared" si="2"/>
        <v>7</v>
      </c>
      <c r="L7" s="83">
        <f t="shared" si="3"/>
        <v>0</v>
      </c>
    </row>
    <row r="8" spans="1:12">
      <c r="A8" s="75">
        <v>6</v>
      </c>
      <c r="B8" s="89" t="s">
        <v>97</v>
      </c>
      <c r="C8" s="82">
        <v>145111</v>
      </c>
      <c r="D8" s="82">
        <v>144750</v>
      </c>
      <c r="E8" s="82">
        <v>145137</v>
      </c>
      <c r="F8" s="82"/>
      <c r="G8" s="82"/>
      <c r="H8" s="82"/>
      <c r="I8" s="90">
        <f t="shared" si="0"/>
        <v>1.7917318466553189E-4</v>
      </c>
      <c r="J8" s="83">
        <f t="shared" si="1"/>
        <v>26</v>
      </c>
      <c r="K8" s="83">
        <f t="shared" si="2"/>
        <v>387</v>
      </c>
      <c r="L8" s="83">
        <f t="shared" si="3"/>
        <v>0</v>
      </c>
    </row>
    <row r="9" spans="1:12">
      <c r="A9" s="75">
        <v>7</v>
      </c>
      <c r="B9" s="89" t="s">
        <v>98</v>
      </c>
      <c r="C9" s="82">
        <v>71208</v>
      </c>
      <c r="D9" s="82">
        <v>73079</v>
      </c>
      <c r="E9" s="82">
        <v>72459</v>
      </c>
      <c r="F9" s="82"/>
      <c r="G9" s="82"/>
      <c r="H9" s="82"/>
      <c r="I9" s="90">
        <f t="shared" si="0"/>
        <v>1.7568250758341758E-2</v>
      </c>
      <c r="J9" s="83">
        <f t="shared" si="1"/>
        <v>1251</v>
      </c>
      <c r="K9" s="83">
        <f t="shared" si="2"/>
        <v>-620</v>
      </c>
      <c r="L9" s="83">
        <f t="shared" si="3"/>
        <v>0</v>
      </c>
    </row>
    <row r="10" spans="1:12">
      <c r="A10" s="75">
        <v>8</v>
      </c>
      <c r="B10" s="89" t="s">
        <v>99</v>
      </c>
      <c r="C10" s="82">
        <v>3943</v>
      </c>
      <c r="D10" s="82">
        <v>4070</v>
      </c>
      <c r="E10" s="82">
        <v>4004</v>
      </c>
      <c r="F10" s="82"/>
      <c r="G10" s="82"/>
      <c r="H10" s="82"/>
      <c r="I10" s="90">
        <f t="shared" si="0"/>
        <v>1.5470453969059092E-2</v>
      </c>
      <c r="J10" s="83">
        <f t="shared" si="1"/>
        <v>61</v>
      </c>
      <c r="K10" s="83">
        <f t="shared" si="2"/>
        <v>-66</v>
      </c>
      <c r="L10" s="83">
        <f t="shared" si="3"/>
        <v>0</v>
      </c>
    </row>
    <row r="11" spans="1:12">
      <c r="A11" s="75">
        <v>9</v>
      </c>
      <c r="B11" s="89" t="s">
        <v>100</v>
      </c>
      <c r="C11" s="82">
        <v>27814</v>
      </c>
      <c r="D11" s="82">
        <v>27845</v>
      </c>
      <c r="E11" s="82">
        <v>27782</v>
      </c>
      <c r="F11" s="82"/>
      <c r="G11" s="82"/>
      <c r="H11" s="82"/>
      <c r="I11" s="90">
        <f t="shared" si="0"/>
        <v>-1.1504997483281802E-3</v>
      </c>
      <c r="J11" s="83">
        <f t="shared" si="1"/>
        <v>-32</v>
      </c>
      <c r="K11" s="83">
        <f t="shared" si="2"/>
        <v>-63</v>
      </c>
      <c r="L11" s="83">
        <f t="shared" si="3"/>
        <v>0</v>
      </c>
    </row>
    <row r="12" spans="1:12">
      <c r="A12" s="75">
        <v>10</v>
      </c>
      <c r="B12" s="89" t="s">
        <v>101</v>
      </c>
      <c r="C12" s="82">
        <v>29908</v>
      </c>
      <c r="D12" s="82">
        <v>29929</v>
      </c>
      <c r="E12" s="82">
        <v>29944</v>
      </c>
      <c r="F12" s="82"/>
      <c r="G12" s="82"/>
      <c r="H12" s="82"/>
      <c r="I12" s="90">
        <f t="shared" si="0"/>
        <v>1.2036913200481477E-3</v>
      </c>
      <c r="J12" s="83">
        <f t="shared" si="1"/>
        <v>36</v>
      </c>
      <c r="K12" s="83">
        <f t="shared" si="2"/>
        <v>15</v>
      </c>
      <c r="L12" s="83">
        <f t="shared" si="3"/>
        <v>0</v>
      </c>
    </row>
    <row r="13" spans="1:12">
      <c r="A13" s="75">
        <v>11</v>
      </c>
      <c r="B13" s="89" t="s">
        <v>102</v>
      </c>
      <c r="C13" s="82">
        <v>4774</v>
      </c>
      <c r="D13" s="82">
        <v>4702</v>
      </c>
      <c r="E13" s="82">
        <v>4717</v>
      </c>
      <c r="F13" s="82"/>
      <c r="G13" s="82"/>
      <c r="H13" s="82"/>
      <c r="I13" s="90">
        <f t="shared" si="0"/>
        <v>-1.193967322999581E-2</v>
      </c>
      <c r="J13" s="83">
        <f t="shared" si="1"/>
        <v>-57</v>
      </c>
      <c r="K13" s="83">
        <f t="shared" si="2"/>
        <v>15</v>
      </c>
      <c r="L13" s="83">
        <f t="shared" si="3"/>
        <v>0</v>
      </c>
    </row>
    <row r="14" spans="1:12">
      <c r="A14" s="75">
        <v>12</v>
      </c>
      <c r="B14" s="89" t="s">
        <v>103</v>
      </c>
      <c r="C14" s="82">
        <v>2530</v>
      </c>
      <c r="D14" s="82">
        <v>2781</v>
      </c>
      <c r="E14" s="82">
        <v>2608</v>
      </c>
      <c r="F14" s="82"/>
      <c r="G14" s="82"/>
      <c r="H14" s="82"/>
      <c r="I14" s="90">
        <f t="shared" si="0"/>
        <v>3.0830039525691699E-2</v>
      </c>
      <c r="J14" s="83">
        <f t="shared" si="1"/>
        <v>78</v>
      </c>
      <c r="K14" s="83">
        <f t="shared" si="2"/>
        <v>-173</v>
      </c>
      <c r="L14" s="83">
        <f t="shared" si="3"/>
        <v>0</v>
      </c>
    </row>
    <row r="15" spans="1:12">
      <c r="A15" s="75">
        <v>13</v>
      </c>
      <c r="B15" s="89" t="s">
        <v>104</v>
      </c>
      <c r="C15" s="82">
        <v>2929</v>
      </c>
      <c r="D15" s="82">
        <v>2908</v>
      </c>
      <c r="E15" s="82">
        <v>2794</v>
      </c>
      <c r="F15" s="82"/>
      <c r="G15" s="82"/>
      <c r="H15" s="82"/>
      <c r="I15" s="90">
        <f t="shared" si="0"/>
        <v>-4.6090815978149541E-2</v>
      </c>
      <c r="J15" s="83">
        <f t="shared" si="1"/>
        <v>-135</v>
      </c>
      <c r="K15" s="83">
        <f t="shared" si="2"/>
        <v>-114</v>
      </c>
      <c r="L15" s="83">
        <f t="shared" si="3"/>
        <v>0</v>
      </c>
    </row>
    <row r="16" spans="1:12">
      <c r="A16" s="75">
        <v>14</v>
      </c>
      <c r="B16" s="89" t="s">
        <v>105</v>
      </c>
      <c r="C16" s="82">
        <v>7375</v>
      </c>
      <c r="D16" s="82">
        <v>7401</v>
      </c>
      <c r="E16" s="82">
        <v>7344</v>
      </c>
      <c r="F16" s="82"/>
      <c r="G16" s="82"/>
      <c r="H16" s="82"/>
      <c r="I16" s="90">
        <f t="shared" si="0"/>
        <v>-4.2033898305084746E-3</v>
      </c>
      <c r="J16" s="83">
        <f t="shared" si="1"/>
        <v>-31</v>
      </c>
      <c r="K16" s="83">
        <f t="shared" si="2"/>
        <v>-57</v>
      </c>
      <c r="L16" s="83">
        <f t="shared" si="3"/>
        <v>0</v>
      </c>
    </row>
    <row r="17" spans="1:12">
      <c r="A17" s="75">
        <v>15</v>
      </c>
      <c r="B17" s="89" t="s">
        <v>106</v>
      </c>
      <c r="C17" s="82">
        <v>6215</v>
      </c>
      <c r="D17" s="82">
        <v>6230</v>
      </c>
      <c r="E17" s="82">
        <v>6230</v>
      </c>
      <c r="F17" s="82"/>
      <c r="G17" s="82"/>
      <c r="H17" s="82"/>
      <c r="I17" s="90">
        <f t="shared" si="0"/>
        <v>2.4135156878519709E-3</v>
      </c>
      <c r="J17" s="83">
        <f t="shared" si="1"/>
        <v>15</v>
      </c>
      <c r="K17" s="83">
        <f t="shared" si="2"/>
        <v>0</v>
      </c>
      <c r="L17" s="83">
        <f t="shared" si="3"/>
        <v>0</v>
      </c>
    </row>
    <row r="18" spans="1:12">
      <c r="A18" s="75">
        <v>16</v>
      </c>
      <c r="B18" s="89" t="s">
        <v>107</v>
      </c>
      <c r="C18" s="82">
        <v>78174</v>
      </c>
      <c r="D18" s="82">
        <v>77789</v>
      </c>
      <c r="E18" s="82">
        <v>77891</v>
      </c>
      <c r="F18" s="82"/>
      <c r="G18" s="82"/>
      <c r="H18" s="82"/>
      <c r="I18" s="90">
        <f t="shared" si="0"/>
        <v>-3.6201294548059457E-3</v>
      </c>
      <c r="J18" s="83">
        <f t="shared" si="1"/>
        <v>-283</v>
      </c>
      <c r="K18" s="83">
        <f t="shared" si="2"/>
        <v>102</v>
      </c>
      <c r="L18" s="83">
        <f t="shared" si="3"/>
        <v>0</v>
      </c>
    </row>
    <row r="19" spans="1:12">
      <c r="A19" s="75">
        <v>17</v>
      </c>
      <c r="B19" s="89" t="s">
        <v>108</v>
      </c>
      <c r="C19" s="82">
        <v>14816</v>
      </c>
      <c r="D19" s="82">
        <v>14613</v>
      </c>
      <c r="E19" s="82">
        <v>14524</v>
      </c>
      <c r="F19" s="82"/>
      <c r="G19" s="82"/>
      <c r="H19" s="82"/>
      <c r="I19" s="90">
        <f t="shared" si="0"/>
        <v>-1.9708423326133911E-2</v>
      </c>
      <c r="J19" s="83">
        <f t="shared" si="1"/>
        <v>-292</v>
      </c>
      <c r="K19" s="83">
        <f t="shared" si="2"/>
        <v>-89</v>
      </c>
      <c r="L19" s="83">
        <f t="shared" si="3"/>
        <v>0</v>
      </c>
    </row>
    <row r="20" spans="1:12">
      <c r="A20" s="75">
        <v>18</v>
      </c>
      <c r="B20" s="89" t="s">
        <v>109</v>
      </c>
      <c r="C20" s="82">
        <v>3149</v>
      </c>
      <c r="D20" s="82">
        <v>3113</v>
      </c>
      <c r="E20" s="82">
        <v>3076</v>
      </c>
      <c r="F20" s="82"/>
      <c r="G20" s="82"/>
      <c r="H20" s="82"/>
      <c r="I20" s="90">
        <f t="shared" si="0"/>
        <v>-2.31819625277866E-2</v>
      </c>
      <c r="J20" s="83">
        <f t="shared" si="1"/>
        <v>-73</v>
      </c>
      <c r="K20" s="83">
        <f t="shared" si="2"/>
        <v>-37</v>
      </c>
      <c r="L20" s="83">
        <f t="shared" si="3"/>
        <v>0</v>
      </c>
    </row>
    <row r="21" spans="1:12">
      <c r="A21" s="75">
        <v>19</v>
      </c>
      <c r="B21" s="89" t="s">
        <v>110</v>
      </c>
      <c r="C21" s="82">
        <v>8844</v>
      </c>
      <c r="D21" s="82">
        <v>8747</v>
      </c>
      <c r="E21" s="82">
        <v>8709</v>
      </c>
      <c r="F21" s="82"/>
      <c r="G21" s="82"/>
      <c r="H21" s="82"/>
      <c r="I21" s="90">
        <f t="shared" si="0"/>
        <v>-1.5264586160108548E-2</v>
      </c>
      <c r="J21" s="83">
        <f t="shared" si="1"/>
        <v>-135</v>
      </c>
      <c r="K21" s="83">
        <f t="shared" si="2"/>
        <v>-38</v>
      </c>
      <c r="L21" s="83">
        <f t="shared" si="3"/>
        <v>0</v>
      </c>
    </row>
    <row r="22" spans="1:12">
      <c r="A22" s="75">
        <v>20</v>
      </c>
      <c r="B22" s="89" t="s">
        <v>111</v>
      </c>
      <c r="C22" s="82">
        <v>26500</v>
      </c>
      <c r="D22" s="82">
        <v>25933</v>
      </c>
      <c r="E22" s="82">
        <v>25886</v>
      </c>
      <c r="F22" s="82"/>
      <c r="G22" s="82"/>
      <c r="H22" s="82"/>
      <c r="I22" s="90">
        <f t="shared" si="0"/>
        <v>-2.3169811320754716E-2</v>
      </c>
      <c r="J22" s="83">
        <f t="shared" si="1"/>
        <v>-614</v>
      </c>
      <c r="K22" s="83">
        <f t="shared" si="2"/>
        <v>-47</v>
      </c>
      <c r="L22" s="83">
        <f t="shared" si="3"/>
        <v>0</v>
      </c>
    </row>
    <row r="23" spans="1:12">
      <c r="A23" s="75">
        <v>21</v>
      </c>
      <c r="B23" s="89" t="s">
        <v>112</v>
      </c>
      <c r="C23" s="82">
        <v>15505</v>
      </c>
      <c r="D23" s="82">
        <v>16332</v>
      </c>
      <c r="E23" s="82">
        <v>16428</v>
      </c>
      <c r="F23" s="82"/>
      <c r="G23" s="82"/>
      <c r="H23" s="82"/>
      <c r="I23" s="90">
        <f t="shared" si="0"/>
        <v>5.9529184134150273E-2</v>
      </c>
      <c r="J23" s="83">
        <f t="shared" si="1"/>
        <v>923</v>
      </c>
      <c r="K23" s="83">
        <f t="shared" si="2"/>
        <v>96</v>
      </c>
      <c r="L23" s="83">
        <f t="shared" si="3"/>
        <v>0</v>
      </c>
    </row>
    <row r="24" spans="1:12">
      <c r="A24" s="75">
        <v>22</v>
      </c>
      <c r="B24" s="89" t="s">
        <v>113</v>
      </c>
      <c r="C24" s="82">
        <v>9769</v>
      </c>
      <c r="D24" s="82">
        <v>9755</v>
      </c>
      <c r="E24" s="82">
        <v>9779</v>
      </c>
      <c r="F24" s="82"/>
      <c r="G24" s="82"/>
      <c r="H24" s="82"/>
      <c r="I24" s="90">
        <f t="shared" si="0"/>
        <v>1.0236462278636503E-3</v>
      </c>
      <c r="J24" s="83">
        <f t="shared" si="1"/>
        <v>10</v>
      </c>
      <c r="K24" s="83">
        <f t="shared" si="2"/>
        <v>24</v>
      </c>
      <c r="L24" s="83">
        <f t="shared" si="3"/>
        <v>0</v>
      </c>
    </row>
    <row r="25" spans="1:12">
      <c r="A25" s="75">
        <v>23</v>
      </c>
      <c r="B25" s="89" t="s">
        <v>114</v>
      </c>
      <c r="C25" s="82">
        <v>7994</v>
      </c>
      <c r="D25" s="82">
        <v>8344</v>
      </c>
      <c r="E25" s="82">
        <v>8277</v>
      </c>
      <c r="F25" s="82"/>
      <c r="G25" s="82"/>
      <c r="H25" s="82"/>
      <c r="I25" s="90">
        <f t="shared" si="0"/>
        <v>3.5401551163372527E-2</v>
      </c>
      <c r="J25" s="83">
        <f t="shared" si="1"/>
        <v>283</v>
      </c>
      <c r="K25" s="83">
        <f t="shared" si="2"/>
        <v>-67</v>
      </c>
      <c r="L25" s="83">
        <f t="shared" si="3"/>
        <v>0</v>
      </c>
    </row>
    <row r="26" spans="1:12">
      <c r="A26" s="75">
        <v>24</v>
      </c>
      <c r="B26" s="89" t="s">
        <v>115</v>
      </c>
      <c r="C26" s="82">
        <v>3880</v>
      </c>
      <c r="D26" s="82">
        <v>4060</v>
      </c>
      <c r="E26" s="82">
        <v>3899</v>
      </c>
      <c r="F26" s="82"/>
      <c r="G26" s="82"/>
      <c r="H26" s="82"/>
      <c r="I26" s="90">
        <f t="shared" si="0"/>
        <v>4.8969072164948453E-3</v>
      </c>
      <c r="J26" s="83">
        <f t="shared" si="1"/>
        <v>19</v>
      </c>
      <c r="K26" s="83">
        <f t="shared" si="2"/>
        <v>-161</v>
      </c>
      <c r="L26" s="83">
        <f t="shared" si="3"/>
        <v>0</v>
      </c>
    </row>
    <row r="27" spans="1:12">
      <c r="A27" s="75">
        <v>25</v>
      </c>
      <c r="B27" s="89" t="s">
        <v>116</v>
      </c>
      <c r="C27" s="82">
        <v>10517</v>
      </c>
      <c r="D27" s="82">
        <v>10535</v>
      </c>
      <c r="E27" s="82">
        <v>10423</v>
      </c>
      <c r="F27" s="82"/>
      <c r="G27" s="82"/>
      <c r="H27" s="82"/>
      <c r="I27" s="90">
        <f t="shared" si="0"/>
        <v>-8.9379100503945985E-3</v>
      </c>
      <c r="J27" s="83">
        <f t="shared" si="1"/>
        <v>-94</v>
      </c>
      <c r="K27" s="83">
        <f t="shared" si="2"/>
        <v>-112</v>
      </c>
      <c r="L27" s="83">
        <f t="shared" si="3"/>
        <v>0</v>
      </c>
    </row>
    <row r="28" spans="1:12">
      <c r="A28" s="75">
        <v>26</v>
      </c>
      <c r="B28" s="89" t="s">
        <v>117</v>
      </c>
      <c r="C28" s="82">
        <v>20943</v>
      </c>
      <c r="D28" s="82">
        <v>20788</v>
      </c>
      <c r="E28" s="82">
        <v>20773</v>
      </c>
      <c r="F28" s="82"/>
      <c r="G28" s="82"/>
      <c r="H28" s="82"/>
      <c r="I28" s="90">
        <f t="shared" si="0"/>
        <v>-8.117270687103089E-3</v>
      </c>
      <c r="J28" s="83">
        <f t="shared" si="1"/>
        <v>-170</v>
      </c>
      <c r="K28" s="83">
        <f t="shared" si="2"/>
        <v>-15</v>
      </c>
      <c r="L28" s="83">
        <f t="shared" si="3"/>
        <v>0</v>
      </c>
    </row>
    <row r="29" spans="1:12">
      <c r="A29" s="75">
        <v>27</v>
      </c>
      <c r="B29" s="89" t="s">
        <v>118</v>
      </c>
      <c r="C29" s="82">
        <v>33876</v>
      </c>
      <c r="D29" s="82">
        <v>33742</v>
      </c>
      <c r="E29" s="82">
        <v>33810</v>
      </c>
      <c r="F29" s="82"/>
      <c r="G29" s="82"/>
      <c r="H29" s="82"/>
      <c r="I29" s="90">
        <f t="shared" si="0"/>
        <v>-1.9482819695359546E-3</v>
      </c>
      <c r="J29" s="83">
        <f t="shared" si="1"/>
        <v>-66</v>
      </c>
      <c r="K29" s="83">
        <f t="shared" si="2"/>
        <v>68</v>
      </c>
      <c r="L29" s="83">
        <f t="shared" si="3"/>
        <v>0</v>
      </c>
    </row>
    <row r="30" spans="1:12">
      <c r="A30" s="75">
        <v>28</v>
      </c>
      <c r="B30" s="89" t="s">
        <v>119</v>
      </c>
      <c r="C30" s="82">
        <v>9113</v>
      </c>
      <c r="D30" s="82">
        <v>9234</v>
      </c>
      <c r="E30" s="82">
        <v>9147</v>
      </c>
      <c r="F30" s="82"/>
      <c r="G30" s="82"/>
      <c r="H30" s="82"/>
      <c r="I30" s="90">
        <f t="shared" si="0"/>
        <v>3.7309338307911773E-3</v>
      </c>
      <c r="J30" s="83">
        <f t="shared" si="1"/>
        <v>34</v>
      </c>
      <c r="K30" s="83">
        <f t="shared" si="2"/>
        <v>-87</v>
      </c>
      <c r="L30" s="83">
        <f t="shared" si="3"/>
        <v>0</v>
      </c>
    </row>
    <row r="31" spans="1:12">
      <c r="A31" s="75">
        <v>29</v>
      </c>
      <c r="B31" s="89" t="s">
        <v>120</v>
      </c>
      <c r="C31" s="82">
        <v>2353</v>
      </c>
      <c r="D31" s="82">
        <v>2383</v>
      </c>
      <c r="E31" s="82">
        <v>2254</v>
      </c>
      <c r="F31" s="82"/>
      <c r="G31" s="82"/>
      <c r="H31" s="82"/>
      <c r="I31" s="90">
        <f t="shared" si="0"/>
        <v>-4.2073948151296219E-2</v>
      </c>
      <c r="J31" s="83">
        <f t="shared" si="1"/>
        <v>-99</v>
      </c>
      <c r="K31" s="83">
        <f t="shared" si="2"/>
        <v>-129</v>
      </c>
      <c r="L31" s="83">
        <f t="shared" si="3"/>
        <v>0</v>
      </c>
    </row>
    <row r="32" spans="1:12">
      <c r="A32" s="75">
        <v>30</v>
      </c>
      <c r="B32" s="89" t="s">
        <v>121</v>
      </c>
      <c r="C32" s="82">
        <v>1437</v>
      </c>
      <c r="D32" s="82">
        <v>1455</v>
      </c>
      <c r="E32" s="82">
        <v>1403</v>
      </c>
      <c r="F32" s="82"/>
      <c r="G32" s="82"/>
      <c r="H32" s="82"/>
      <c r="I32" s="90">
        <f t="shared" si="0"/>
        <v>-2.3660403618649965E-2</v>
      </c>
      <c r="J32" s="83">
        <f t="shared" si="1"/>
        <v>-34</v>
      </c>
      <c r="K32" s="83">
        <f t="shared" si="2"/>
        <v>-52</v>
      </c>
      <c r="L32" s="83">
        <f t="shared" si="3"/>
        <v>0</v>
      </c>
    </row>
    <row r="33" spans="1:12">
      <c r="A33" s="75">
        <v>31</v>
      </c>
      <c r="B33" s="89" t="s">
        <v>122</v>
      </c>
      <c r="C33" s="82">
        <v>23462</v>
      </c>
      <c r="D33" s="82">
        <v>23699</v>
      </c>
      <c r="E33" s="82">
        <v>23706</v>
      </c>
      <c r="F33" s="82"/>
      <c r="G33" s="82"/>
      <c r="H33" s="82"/>
      <c r="I33" s="90">
        <f t="shared" si="0"/>
        <v>1.0399795413860711E-2</v>
      </c>
      <c r="J33" s="83">
        <f t="shared" si="1"/>
        <v>244</v>
      </c>
      <c r="K33" s="83">
        <f t="shared" si="2"/>
        <v>7</v>
      </c>
      <c r="L33" s="83">
        <f t="shared" si="3"/>
        <v>0</v>
      </c>
    </row>
    <row r="34" spans="1:12">
      <c r="A34" s="75">
        <v>32</v>
      </c>
      <c r="B34" s="89" t="s">
        <v>123</v>
      </c>
      <c r="C34" s="82">
        <v>9340</v>
      </c>
      <c r="D34" s="82">
        <v>9215</v>
      </c>
      <c r="E34" s="82">
        <v>9275</v>
      </c>
      <c r="F34" s="82"/>
      <c r="G34" s="82"/>
      <c r="H34" s="82"/>
      <c r="I34" s="90">
        <f t="shared" si="0"/>
        <v>-6.9593147751605992E-3</v>
      </c>
      <c r="J34" s="83">
        <f t="shared" si="1"/>
        <v>-65</v>
      </c>
      <c r="K34" s="83">
        <f t="shared" si="2"/>
        <v>60</v>
      </c>
      <c r="L34" s="83">
        <f t="shared" si="3"/>
        <v>0</v>
      </c>
    </row>
    <row r="35" spans="1:12">
      <c r="A35" s="75">
        <v>33</v>
      </c>
      <c r="B35" s="89" t="s">
        <v>124</v>
      </c>
      <c r="C35" s="82">
        <v>38279</v>
      </c>
      <c r="D35" s="82">
        <v>38048</v>
      </c>
      <c r="E35" s="82">
        <v>38118</v>
      </c>
      <c r="F35" s="82"/>
      <c r="G35" s="82"/>
      <c r="H35" s="82"/>
      <c r="I35" s="90">
        <f t="shared" si="0"/>
        <v>-4.2059614932469496E-3</v>
      </c>
      <c r="J35" s="83">
        <f t="shared" si="1"/>
        <v>-161</v>
      </c>
      <c r="K35" s="83">
        <f t="shared" si="2"/>
        <v>70</v>
      </c>
      <c r="L35" s="83">
        <f t="shared" si="3"/>
        <v>0</v>
      </c>
    </row>
    <row r="36" spans="1:12">
      <c r="A36" s="75">
        <v>34</v>
      </c>
      <c r="B36" s="89" t="s">
        <v>125</v>
      </c>
      <c r="C36" s="82">
        <v>524939</v>
      </c>
      <c r="D36" s="82">
        <v>525453</v>
      </c>
      <c r="E36" s="82">
        <v>527919</v>
      </c>
      <c r="F36" s="82"/>
      <c r="G36" s="82"/>
      <c r="H36" s="82"/>
      <c r="I36" s="90">
        <f t="shared" si="0"/>
        <v>5.6768500721036163E-3</v>
      </c>
      <c r="J36" s="83">
        <f t="shared" si="1"/>
        <v>2980</v>
      </c>
      <c r="K36" s="83">
        <f t="shared" si="2"/>
        <v>2466</v>
      </c>
      <c r="L36" s="83">
        <f t="shared" si="3"/>
        <v>0</v>
      </c>
    </row>
    <row r="37" spans="1:12">
      <c r="A37" s="75">
        <v>35</v>
      </c>
      <c r="B37" s="89" t="s">
        <v>126</v>
      </c>
      <c r="C37" s="82">
        <v>131313</v>
      </c>
      <c r="D37" s="82">
        <v>131060</v>
      </c>
      <c r="E37" s="82">
        <v>131310</v>
      </c>
      <c r="F37" s="82"/>
      <c r="G37" s="82"/>
      <c r="H37" s="82"/>
      <c r="I37" s="90">
        <f t="shared" si="0"/>
        <v>-2.2846176692330537E-5</v>
      </c>
      <c r="J37" s="83">
        <f t="shared" si="1"/>
        <v>-3</v>
      </c>
      <c r="K37" s="83">
        <f t="shared" si="2"/>
        <v>250</v>
      </c>
      <c r="L37" s="83">
        <f t="shared" si="3"/>
        <v>0</v>
      </c>
    </row>
    <row r="38" spans="1:12">
      <c r="A38" s="75">
        <v>36</v>
      </c>
      <c r="B38" s="89" t="s">
        <v>127</v>
      </c>
      <c r="C38" s="82">
        <v>3060</v>
      </c>
      <c r="D38" s="82">
        <v>3047</v>
      </c>
      <c r="E38" s="82">
        <v>2993</v>
      </c>
      <c r="F38" s="82"/>
      <c r="G38" s="82"/>
      <c r="H38" s="82"/>
      <c r="I38" s="90">
        <f t="shared" si="0"/>
        <v>-2.1895424836601306E-2</v>
      </c>
      <c r="J38" s="83">
        <f t="shared" si="1"/>
        <v>-67</v>
      </c>
      <c r="K38" s="83">
        <f t="shared" si="2"/>
        <v>-54</v>
      </c>
      <c r="L38" s="83">
        <f t="shared" si="3"/>
        <v>0</v>
      </c>
    </row>
    <row r="39" spans="1:12">
      <c r="A39" s="75">
        <v>37</v>
      </c>
      <c r="B39" s="89" t="s">
        <v>128</v>
      </c>
      <c r="C39" s="82">
        <v>7663</v>
      </c>
      <c r="D39" s="82">
        <v>7836</v>
      </c>
      <c r="E39" s="82">
        <v>7792</v>
      </c>
      <c r="F39" s="82"/>
      <c r="G39" s="82"/>
      <c r="H39" s="82"/>
      <c r="I39" s="90">
        <f t="shared" si="0"/>
        <v>1.6834138066031581E-2</v>
      </c>
      <c r="J39" s="83">
        <f t="shared" si="1"/>
        <v>129</v>
      </c>
      <c r="K39" s="83">
        <f t="shared" si="2"/>
        <v>-44</v>
      </c>
      <c r="L39" s="83">
        <f t="shared" si="3"/>
        <v>0</v>
      </c>
    </row>
    <row r="40" spans="1:12">
      <c r="A40" s="75">
        <v>38</v>
      </c>
      <c r="B40" s="89" t="s">
        <v>129</v>
      </c>
      <c r="C40" s="82">
        <v>31319</v>
      </c>
      <c r="D40" s="82">
        <v>31549</v>
      </c>
      <c r="E40" s="82">
        <v>31754</v>
      </c>
      <c r="F40" s="82"/>
      <c r="G40" s="82"/>
      <c r="H40" s="82"/>
      <c r="I40" s="90">
        <f t="shared" si="0"/>
        <v>1.388933235416201E-2</v>
      </c>
      <c r="J40" s="83">
        <f t="shared" si="1"/>
        <v>435</v>
      </c>
      <c r="K40" s="83">
        <f t="shared" si="2"/>
        <v>205</v>
      </c>
      <c r="L40" s="83">
        <f t="shared" si="3"/>
        <v>0</v>
      </c>
    </row>
    <row r="41" spans="1:12">
      <c r="A41" s="75">
        <v>39</v>
      </c>
      <c r="B41" s="89" t="s">
        <v>130</v>
      </c>
      <c r="C41" s="82">
        <v>8477</v>
      </c>
      <c r="D41" s="82">
        <v>8479</v>
      </c>
      <c r="E41" s="82">
        <v>8430</v>
      </c>
      <c r="F41" s="82"/>
      <c r="G41" s="82"/>
      <c r="H41" s="82"/>
      <c r="I41" s="90">
        <f t="shared" si="0"/>
        <v>-5.5444142975109119E-3</v>
      </c>
      <c r="J41" s="83">
        <f t="shared" si="1"/>
        <v>-47</v>
      </c>
      <c r="K41" s="83">
        <f t="shared" si="2"/>
        <v>-49</v>
      </c>
      <c r="L41" s="83">
        <f t="shared" si="3"/>
        <v>0</v>
      </c>
    </row>
    <row r="42" spans="1:12">
      <c r="A42" s="75">
        <v>40</v>
      </c>
      <c r="B42" s="89" t="s">
        <v>131</v>
      </c>
      <c r="C42" s="82">
        <v>3965</v>
      </c>
      <c r="D42" s="82">
        <v>3905</v>
      </c>
      <c r="E42" s="82">
        <v>3901</v>
      </c>
      <c r="F42" s="82"/>
      <c r="G42" s="82"/>
      <c r="H42" s="82"/>
      <c r="I42" s="90">
        <f t="shared" si="0"/>
        <v>-1.6141235813366961E-2</v>
      </c>
      <c r="J42" s="83">
        <f t="shared" si="1"/>
        <v>-64</v>
      </c>
      <c r="K42" s="83">
        <f t="shared" si="2"/>
        <v>-4</v>
      </c>
      <c r="L42" s="83">
        <f t="shared" si="3"/>
        <v>0</v>
      </c>
    </row>
    <row r="43" spans="1:12">
      <c r="A43" s="75">
        <v>41</v>
      </c>
      <c r="B43" s="89" t="s">
        <v>132</v>
      </c>
      <c r="C43" s="82">
        <v>46355</v>
      </c>
      <c r="D43" s="82">
        <v>46596</v>
      </c>
      <c r="E43" s="82">
        <v>46644</v>
      </c>
      <c r="F43" s="82"/>
      <c r="G43" s="82"/>
      <c r="H43" s="82"/>
      <c r="I43" s="90">
        <f t="shared" si="0"/>
        <v>6.2344946607701436E-3</v>
      </c>
      <c r="J43" s="83">
        <f t="shared" si="1"/>
        <v>289</v>
      </c>
      <c r="K43" s="83">
        <f t="shared" si="2"/>
        <v>48</v>
      </c>
      <c r="L43" s="83">
        <f t="shared" si="3"/>
        <v>0</v>
      </c>
    </row>
    <row r="44" spans="1:12">
      <c r="A44" s="75">
        <v>42</v>
      </c>
      <c r="B44" s="89" t="s">
        <v>133</v>
      </c>
      <c r="C44" s="82">
        <v>46262</v>
      </c>
      <c r="D44" s="82">
        <v>45876</v>
      </c>
      <c r="E44" s="82">
        <v>45847</v>
      </c>
      <c r="F44" s="82"/>
      <c r="G44" s="82"/>
      <c r="H44" s="82"/>
      <c r="I44" s="90">
        <f t="shared" si="0"/>
        <v>-8.9706454541524355E-3</v>
      </c>
      <c r="J44" s="83">
        <f t="shared" si="1"/>
        <v>-415</v>
      </c>
      <c r="K44" s="83">
        <f t="shared" si="2"/>
        <v>-29</v>
      </c>
      <c r="L44" s="83">
        <f t="shared" si="3"/>
        <v>0</v>
      </c>
    </row>
    <row r="45" spans="1:12">
      <c r="A45" s="75">
        <v>43</v>
      </c>
      <c r="B45" s="89" t="s">
        <v>134</v>
      </c>
      <c r="C45" s="82">
        <v>10845</v>
      </c>
      <c r="D45" s="82">
        <v>10786</v>
      </c>
      <c r="E45" s="82">
        <v>10711</v>
      </c>
      <c r="F45" s="82"/>
      <c r="G45" s="82"/>
      <c r="H45" s="82"/>
      <c r="I45" s="90">
        <f t="shared" si="0"/>
        <v>-1.2355924389119409E-2</v>
      </c>
      <c r="J45" s="83">
        <f t="shared" si="1"/>
        <v>-134</v>
      </c>
      <c r="K45" s="83">
        <f t="shared" si="2"/>
        <v>-75</v>
      </c>
      <c r="L45" s="83">
        <f t="shared" si="3"/>
        <v>0</v>
      </c>
    </row>
    <row r="46" spans="1:12">
      <c r="A46" s="75">
        <v>44</v>
      </c>
      <c r="B46" s="89" t="s">
        <v>135</v>
      </c>
      <c r="C46" s="82">
        <v>12300</v>
      </c>
      <c r="D46" s="82">
        <v>12632</v>
      </c>
      <c r="E46" s="82">
        <v>12595</v>
      </c>
      <c r="F46" s="82"/>
      <c r="G46" s="82"/>
      <c r="H46" s="82"/>
      <c r="I46" s="90">
        <f t="shared" si="0"/>
        <v>2.3983739837398373E-2</v>
      </c>
      <c r="J46" s="83">
        <f t="shared" si="1"/>
        <v>295</v>
      </c>
      <c r="K46" s="83">
        <f t="shared" si="2"/>
        <v>-37</v>
      </c>
      <c r="L46" s="83">
        <f t="shared" si="3"/>
        <v>0</v>
      </c>
    </row>
    <row r="47" spans="1:12">
      <c r="A47" s="75">
        <v>45</v>
      </c>
      <c r="B47" s="89" t="s">
        <v>136</v>
      </c>
      <c r="C47" s="82">
        <v>28629</v>
      </c>
      <c r="D47" s="82">
        <v>28218</v>
      </c>
      <c r="E47" s="82">
        <v>28229</v>
      </c>
      <c r="F47" s="82"/>
      <c r="G47" s="82"/>
      <c r="H47" s="82"/>
      <c r="I47" s="90">
        <f t="shared" si="0"/>
        <v>-1.3971846728841384E-2</v>
      </c>
      <c r="J47" s="83">
        <f t="shared" si="1"/>
        <v>-400</v>
      </c>
      <c r="K47" s="83">
        <f t="shared" si="2"/>
        <v>11</v>
      </c>
      <c r="L47" s="83">
        <f t="shared" si="3"/>
        <v>0</v>
      </c>
    </row>
    <row r="48" spans="1:12">
      <c r="A48" s="75">
        <v>46</v>
      </c>
      <c r="B48" s="89" t="s">
        <v>137</v>
      </c>
      <c r="C48" s="82">
        <v>16083</v>
      </c>
      <c r="D48" s="82">
        <v>16225</v>
      </c>
      <c r="E48" s="82">
        <v>16136</v>
      </c>
      <c r="F48" s="82"/>
      <c r="G48" s="82"/>
      <c r="H48" s="82"/>
      <c r="I48" s="90">
        <f t="shared" si="0"/>
        <v>3.2954050861157746E-3</v>
      </c>
      <c r="J48" s="83">
        <f t="shared" si="1"/>
        <v>53</v>
      </c>
      <c r="K48" s="83">
        <f t="shared" si="2"/>
        <v>-89</v>
      </c>
      <c r="L48" s="83">
        <f t="shared" si="3"/>
        <v>0</v>
      </c>
    </row>
    <row r="49" spans="1:12">
      <c r="A49" s="75">
        <v>47</v>
      </c>
      <c r="B49" s="89" t="s">
        <v>138</v>
      </c>
      <c r="C49" s="82">
        <v>6132</v>
      </c>
      <c r="D49" s="82">
        <v>6283</v>
      </c>
      <c r="E49" s="82">
        <v>6257</v>
      </c>
      <c r="F49" s="82"/>
      <c r="G49" s="82"/>
      <c r="H49" s="82"/>
      <c r="I49" s="90">
        <f t="shared" si="0"/>
        <v>2.0384866275277233E-2</v>
      </c>
      <c r="J49" s="83">
        <f t="shared" si="1"/>
        <v>125</v>
      </c>
      <c r="K49" s="83">
        <f t="shared" si="2"/>
        <v>-26</v>
      </c>
      <c r="L49" s="83">
        <f t="shared" si="3"/>
        <v>0</v>
      </c>
    </row>
    <row r="50" spans="1:12">
      <c r="A50" s="75">
        <v>48</v>
      </c>
      <c r="B50" s="89" t="s">
        <v>139</v>
      </c>
      <c r="C50" s="82">
        <v>34985</v>
      </c>
      <c r="D50" s="82">
        <v>35905</v>
      </c>
      <c r="E50" s="82">
        <v>35592</v>
      </c>
      <c r="F50" s="82"/>
      <c r="G50" s="82"/>
      <c r="H50" s="82"/>
      <c r="I50" s="90">
        <f t="shared" si="0"/>
        <v>1.7350292982706874E-2</v>
      </c>
      <c r="J50" s="83">
        <f t="shared" si="1"/>
        <v>607</v>
      </c>
      <c r="K50" s="83">
        <f t="shared" si="2"/>
        <v>-313</v>
      </c>
      <c r="L50" s="83">
        <f t="shared" si="3"/>
        <v>0</v>
      </c>
    </row>
    <row r="51" spans="1:12">
      <c r="A51" s="75">
        <v>49</v>
      </c>
      <c r="B51" s="89" t="s">
        <v>140</v>
      </c>
      <c r="C51" s="82">
        <v>2430</v>
      </c>
      <c r="D51" s="82">
        <v>2531</v>
      </c>
      <c r="E51" s="82">
        <v>2445</v>
      </c>
      <c r="F51" s="82"/>
      <c r="G51" s="82"/>
      <c r="H51" s="82"/>
      <c r="I51" s="90">
        <f t="shared" si="0"/>
        <v>6.1728395061728392E-3</v>
      </c>
      <c r="J51" s="83">
        <f t="shared" si="1"/>
        <v>15</v>
      </c>
      <c r="K51" s="83">
        <f t="shared" si="2"/>
        <v>-86</v>
      </c>
      <c r="L51" s="83">
        <f t="shared" si="3"/>
        <v>0</v>
      </c>
    </row>
    <row r="52" spans="1:12">
      <c r="A52" s="75">
        <v>50</v>
      </c>
      <c r="B52" s="89" t="s">
        <v>141</v>
      </c>
      <c r="C52" s="82">
        <v>6295</v>
      </c>
      <c r="D52" s="82">
        <v>6534</v>
      </c>
      <c r="E52" s="82">
        <v>6532</v>
      </c>
      <c r="F52" s="82"/>
      <c r="G52" s="82"/>
      <c r="H52" s="82"/>
      <c r="I52" s="90">
        <f t="shared" si="0"/>
        <v>3.7648927720413027E-2</v>
      </c>
      <c r="J52" s="83">
        <f t="shared" si="1"/>
        <v>237</v>
      </c>
      <c r="K52" s="83">
        <f t="shared" si="2"/>
        <v>-2</v>
      </c>
      <c r="L52" s="83">
        <f t="shared" si="3"/>
        <v>0</v>
      </c>
    </row>
    <row r="53" spans="1:12">
      <c r="A53" s="75">
        <v>51</v>
      </c>
      <c r="B53" s="89" t="s">
        <v>142</v>
      </c>
      <c r="C53" s="82">
        <v>6280</v>
      </c>
      <c r="D53" s="82">
        <v>6157</v>
      </c>
      <c r="E53" s="82">
        <v>6113</v>
      </c>
      <c r="F53" s="82"/>
      <c r="G53" s="82"/>
      <c r="H53" s="82"/>
      <c r="I53" s="90">
        <f t="shared" si="0"/>
        <v>-2.659235668789809E-2</v>
      </c>
      <c r="J53" s="83">
        <f t="shared" si="1"/>
        <v>-167</v>
      </c>
      <c r="K53" s="83">
        <f t="shared" si="2"/>
        <v>-44</v>
      </c>
      <c r="L53" s="83">
        <f t="shared" si="3"/>
        <v>0</v>
      </c>
    </row>
    <row r="54" spans="1:12">
      <c r="A54" s="75">
        <v>52</v>
      </c>
      <c r="B54" s="89" t="s">
        <v>143</v>
      </c>
      <c r="C54" s="82">
        <v>13207</v>
      </c>
      <c r="D54" s="82">
        <v>13541</v>
      </c>
      <c r="E54" s="82">
        <v>13506</v>
      </c>
      <c r="F54" s="82"/>
      <c r="G54" s="82"/>
      <c r="H54" s="82"/>
      <c r="I54" s="90">
        <f t="shared" si="0"/>
        <v>2.2639509351101688E-2</v>
      </c>
      <c r="J54" s="83">
        <f t="shared" si="1"/>
        <v>299</v>
      </c>
      <c r="K54" s="83">
        <f t="shared" si="2"/>
        <v>-35</v>
      </c>
      <c r="L54" s="83">
        <f t="shared" si="3"/>
        <v>0</v>
      </c>
    </row>
    <row r="55" spans="1:12">
      <c r="A55" s="75">
        <v>53</v>
      </c>
      <c r="B55" s="89" t="s">
        <v>144</v>
      </c>
      <c r="C55" s="82">
        <v>7197</v>
      </c>
      <c r="D55" s="82">
        <v>7441</v>
      </c>
      <c r="E55" s="82">
        <v>7430</v>
      </c>
      <c r="F55" s="82"/>
      <c r="G55" s="82"/>
      <c r="H55" s="82"/>
      <c r="I55" s="90">
        <f t="shared" si="0"/>
        <v>3.2374600527997774E-2</v>
      </c>
      <c r="J55" s="83">
        <f t="shared" si="1"/>
        <v>233</v>
      </c>
      <c r="K55" s="83">
        <f t="shared" si="2"/>
        <v>-11</v>
      </c>
      <c r="L55" s="83">
        <f t="shared" si="3"/>
        <v>0</v>
      </c>
    </row>
    <row r="56" spans="1:12">
      <c r="A56" s="75">
        <v>54</v>
      </c>
      <c r="B56" s="89" t="s">
        <v>145</v>
      </c>
      <c r="C56" s="82">
        <v>23174</v>
      </c>
      <c r="D56" s="82">
        <v>22730</v>
      </c>
      <c r="E56" s="82">
        <v>22709</v>
      </c>
      <c r="F56" s="82"/>
      <c r="G56" s="82"/>
      <c r="H56" s="82"/>
      <c r="I56" s="90">
        <f t="shared" si="0"/>
        <v>-2.006559074825235E-2</v>
      </c>
      <c r="J56" s="83">
        <f t="shared" si="1"/>
        <v>-465</v>
      </c>
      <c r="K56" s="83">
        <f t="shared" si="2"/>
        <v>-21</v>
      </c>
      <c r="L56" s="83">
        <f t="shared" si="3"/>
        <v>0</v>
      </c>
    </row>
    <row r="57" spans="1:12">
      <c r="A57" s="75">
        <v>55</v>
      </c>
      <c r="B57" s="89" t="s">
        <v>146</v>
      </c>
      <c r="C57" s="82">
        <v>26260</v>
      </c>
      <c r="D57" s="82">
        <v>26289</v>
      </c>
      <c r="E57" s="82">
        <v>26320</v>
      </c>
      <c r="F57" s="82"/>
      <c r="G57" s="82"/>
      <c r="H57" s="82"/>
      <c r="I57" s="90">
        <f t="shared" si="0"/>
        <v>2.284843869002285E-3</v>
      </c>
      <c r="J57" s="83">
        <f t="shared" si="1"/>
        <v>60</v>
      </c>
      <c r="K57" s="83">
        <f t="shared" si="2"/>
        <v>31</v>
      </c>
      <c r="L57" s="83">
        <f t="shared" si="3"/>
        <v>0</v>
      </c>
    </row>
    <row r="58" spans="1:12">
      <c r="A58" s="75">
        <v>56</v>
      </c>
      <c r="B58" s="89" t="s">
        <v>147</v>
      </c>
      <c r="C58" s="82">
        <v>2447</v>
      </c>
      <c r="D58" s="82">
        <v>2488</v>
      </c>
      <c r="E58" s="82">
        <v>2476</v>
      </c>
      <c r="F58" s="82"/>
      <c r="G58" s="82"/>
      <c r="H58" s="82"/>
      <c r="I58" s="90">
        <f t="shared" si="0"/>
        <v>1.1851246424192888E-2</v>
      </c>
      <c r="J58" s="83">
        <f t="shared" si="1"/>
        <v>29</v>
      </c>
      <c r="K58" s="83">
        <f t="shared" si="2"/>
        <v>-12</v>
      </c>
      <c r="L58" s="83">
        <f t="shared" si="3"/>
        <v>0</v>
      </c>
    </row>
    <row r="59" spans="1:12">
      <c r="A59" s="75">
        <v>57</v>
      </c>
      <c r="B59" s="89" t="s">
        <v>148</v>
      </c>
      <c r="C59" s="82">
        <v>4268</v>
      </c>
      <c r="D59" s="82">
        <v>4274</v>
      </c>
      <c r="E59" s="82">
        <v>4252</v>
      </c>
      <c r="F59" s="82"/>
      <c r="G59" s="82"/>
      <c r="H59" s="82"/>
      <c r="I59" s="90">
        <f t="shared" si="0"/>
        <v>-3.7488284910965324E-3</v>
      </c>
      <c r="J59" s="83">
        <f t="shared" si="1"/>
        <v>-16</v>
      </c>
      <c r="K59" s="83">
        <f t="shared" si="2"/>
        <v>-22</v>
      </c>
      <c r="L59" s="83">
        <f t="shared" si="3"/>
        <v>0</v>
      </c>
    </row>
    <row r="60" spans="1:12">
      <c r="A60" s="75">
        <v>58</v>
      </c>
      <c r="B60" s="89" t="s">
        <v>149</v>
      </c>
      <c r="C60" s="82">
        <v>10200</v>
      </c>
      <c r="D60" s="82">
        <v>10333</v>
      </c>
      <c r="E60" s="82">
        <v>10082</v>
      </c>
      <c r="F60" s="82"/>
      <c r="G60" s="82"/>
      <c r="H60" s="82"/>
      <c r="I60" s="90">
        <f t="shared" si="0"/>
        <v>-1.1568627450980392E-2</v>
      </c>
      <c r="J60" s="83">
        <f t="shared" si="1"/>
        <v>-118</v>
      </c>
      <c r="K60" s="83">
        <f t="shared" si="2"/>
        <v>-251</v>
      </c>
      <c r="L60" s="83">
        <f t="shared" si="3"/>
        <v>0</v>
      </c>
    </row>
    <row r="61" spans="1:12">
      <c r="A61" s="75">
        <v>59</v>
      </c>
      <c r="B61" s="89" t="s">
        <v>150</v>
      </c>
      <c r="C61" s="82">
        <v>24723</v>
      </c>
      <c r="D61" s="82">
        <v>24464</v>
      </c>
      <c r="E61" s="82">
        <v>24349</v>
      </c>
      <c r="F61" s="82"/>
      <c r="G61" s="82"/>
      <c r="H61" s="82"/>
      <c r="I61" s="90">
        <f t="shared" si="0"/>
        <v>-1.5127613962706791E-2</v>
      </c>
      <c r="J61" s="83">
        <f t="shared" si="1"/>
        <v>-374</v>
      </c>
      <c r="K61" s="83">
        <f t="shared" si="2"/>
        <v>-115</v>
      </c>
      <c r="L61" s="83">
        <f t="shared" si="3"/>
        <v>0</v>
      </c>
    </row>
    <row r="62" spans="1:12">
      <c r="A62" s="75">
        <v>60</v>
      </c>
      <c r="B62" s="89" t="s">
        <v>151</v>
      </c>
      <c r="C62" s="82">
        <v>9019</v>
      </c>
      <c r="D62" s="82">
        <v>8986</v>
      </c>
      <c r="E62" s="82">
        <v>8912</v>
      </c>
      <c r="F62" s="82"/>
      <c r="G62" s="82"/>
      <c r="H62" s="82"/>
      <c r="I62" s="90">
        <f t="shared" si="0"/>
        <v>-1.186384299811509E-2</v>
      </c>
      <c r="J62" s="83">
        <f t="shared" si="1"/>
        <v>-107</v>
      </c>
      <c r="K62" s="83">
        <f t="shared" si="2"/>
        <v>-74</v>
      </c>
      <c r="L62" s="83">
        <f t="shared" si="3"/>
        <v>0</v>
      </c>
    </row>
    <row r="63" spans="1:12">
      <c r="A63" s="75">
        <v>61</v>
      </c>
      <c r="B63" s="89" t="s">
        <v>152</v>
      </c>
      <c r="C63" s="82">
        <v>18508</v>
      </c>
      <c r="D63" s="82">
        <v>19502</v>
      </c>
      <c r="E63" s="82">
        <v>19577</v>
      </c>
      <c r="F63" s="82"/>
      <c r="G63" s="82"/>
      <c r="H63" s="82"/>
      <c r="I63" s="90">
        <f t="shared" si="0"/>
        <v>5.7758807002377351E-2</v>
      </c>
      <c r="J63" s="83">
        <f t="shared" si="1"/>
        <v>1069</v>
      </c>
      <c r="K63" s="83">
        <f t="shared" si="2"/>
        <v>75</v>
      </c>
      <c r="L63" s="83">
        <f t="shared" si="3"/>
        <v>0</v>
      </c>
    </row>
    <row r="64" spans="1:12">
      <c r="A64" s="75">
        <v>62</v>
      </c>
      <c r="B64" s="89" t="s">
        <v>153</v>
      </c>
      <c r="C64" s="82">
        <v>1265</v>
      </c>
      <c r="D64" s="82">
        <v>1322</v>
      </c>
      <c r="E64" s="82">
        <v>1266</v>
      </c>
      <c r="F64" s="82"/>
      <c r="G64" s="82"/>
      <c r="H64" s="82"/>
      <c r="I64" s="90">
        <f t="shared" si="0"/>
        <v>7.9051383399209485E-4</v>
      </c>
      <c r="J64" s="83">
        <f t="shared" si="1"/>
        <v>1</v>
      </c>
      <c r="K64" s="83">
        <f t="shared" si="2"/>
        <v>-56</v>
      </c>
      <c r="L64" s="83">
        <f t="shared" si="3"/>
        <v>0</v>
      </c>
    </row>
    <row r="65" spans="1:12">
      <c r="A65" s="75">
        <v>63</v>
      </c>
      <c r="B65" s="89" t="s">
        <v>154</v>
      </c>
      <c r="C65" s="82">
        <v>13293</v>
      </c>
      <c r="D65" s="82">
        <v>13695</v>
      </c>
      <c r="E65" s="82">
        <v>13684</v>
      </c>
      <c r="F65" s="82"/>
      <c r="G65" s="82"/>
      <c r="H65" s="82"/>
      <c r="I65" s="90">
        <f t="shared" si="0"/>
        <v>2.9413977281275861E-2</v>
      </c>
      <c r="J65" s="83">
        <f t="shared" si="1"/>
        <v>391</v>
      </c>
      <c r="K65" s="83">
        <f t="shared" si="2"/>
        <v>-11</v>
      </c>
      <c r="L65" s="83">
        <f t="shared" si="3"/>
        <v>0</v>
      </c>
    </row>
    <row r="66" spans="1:12">
      <c r="A66" s="75">
        <v>64</v>
      </c>
      <c r="B66" s="89" t="s">
        <v>155</v>
      </c>
      <c r="C66" s="82">
        <v>9341</v>
      </c>
      <c r="D66" s="82">
        <v>9185</v>
      </c>
      <c r="E66" s="82">
        <v>9191</v>
      </c>
      <c r="F66" s="82"/>
      <c r="G66" s="82"/>
      <c r="H66" s="82"/>
      <c r="I66" s="90">
        <f t="shared" si="0"/>
        <v>-1.6058237876030404E-2</v>
      </c>
      <c r="J66" s="83">
        <f t="shared" si="1"/>
        <v>-150</v>
      </c>
      <c r="K66" s="83">
        <f t="shared" si="2"/>
        <v>6</v>
      </c>
      <c r="L66" s="83">
        <f t="shared" si="3"/>
        <v>0</v>
      </c>
    </row>
    <row r="67" spans="1:12">
      <c r="A67" s="75">
        <v>65</v>
      </c>
      <c r="B67" s="89" t="s">
        <v>156</v>
      </c>
      <c r="C67" s="82">
        <v>8852</v>
      </c>
      <c r="D67" s="82">
        <v>9258</v>
      </c>
      <c r="E67" s="82">
        <v>9214</v>
      </c>
      <c r="F67" s="82"/>
      <c r="G67" s="82"/>
      <c r="H67" s="82"/>
      <c r="I67" s="90">
        <f t="shared" si="0"/>
        <v>4.0894713059195661E-2</v>
      </c>
      <c r="J67" s="83">
        <f t="shared" si="1"/>
        <v>362</v>
      </c>
      <c r="K67" s="83">
        <f t="shared" si="2"/>
        <v>-44</v>
      </c>
      <c r="L67" s="83">
        <f t="shared" si="3"/>
        <v>0</v>
      </c>
    </row>
    <row r="68" spans="1:12">
      <c r="A68" s="75">
        <v>66</v>
      </c>
      <c r="B68" s="89" t="s">
        <v>157</v>
      </c>
      <c r="C68" s="82">
        <v>6057</v>
      </c>
      <c r="D68" s="82">
        <v>6043</v>
      </c>
      <c r="E68" s="82">
        <v>5922</v>
      </c>
      <c r="F68" s="82"/>
      <c r="G68" s="82"/>
      <c r="H68" s="82"/>
      <c r="I68" s="90">
        <f t="shared" ref="I68:I84" si="4">(E68-C68)/C68</f>
        <v>-2.2288261515601784E-2</v>
      </c>
      <c r="J68" s="83">
        <f t="shared" ref="J68:J84" si="5">E68-C68</f>
        <v>-135</v>
      </c>
      <c r="K68" s="83">
        <f t="shared" ref="K68:K84" si="6">E68-D68</f>
        <v>-121</v>
      </c>
      <c r="L68" s="83">
        <f t="shared" ref="L68:L84" si="7">H68-G68</f>
        <v>0</v>
      </c>
    </row>
    <row r="69" spans="1:12">
      <c r="A69" s="75">
        <v>67</v>
      </c>
      <c r="B69" s="89" t="s">
        <v>158</v>
      </c>
      <c r="C69" s="82">
        <v>11291</v>
      </c>
      <c r="D69" s="82">
        <v>11217</v>
      </c>
      <c r="E69" s="82">
        <v>11186</v>
      </c>
      <c r="F69" s="82"/>
      <c r="G69" s="82"/>
      <c r="H69" s="82"/>
      <c r="I69" s="90">
        <f t="shared" si="4"/>
        <v>-9.299442033477991E-3</v>
      </c>
      <c r="J69" s="83">
        <f t="shared" si="5"/>
        <v>-105</v>
      </c>
      <c r="K69" s="83">
        <f t="shared" si="6"/>
        <v>-31</v>
      </c>
      <c r="L69" s="83">
        <f t="shared" si="7"/>
        <v>0</v>
      </c>
    </row>
    <row r="70" spans="1:12">
      <c r="A70" s="75">
        <v>68</v>
      </c>
      <c r="B70" s="89" t="s">
        <v>159</v>
      </c>
      <c r="C70" s="82">
        <v>7400</v>
      </c>
      <c r="D70" s="82">
        <v>7390</v>
      </c>
      <c r="E70" s="82">
        <v>7336</v>
      </c>
      <c r="F70" s="82"/>
      <c r="G70" s="82"/>
      <c r="H70" s="82"/>
      <c r="I70" s="90">
        <f t="shared" si="4"/>
        <v>-8.6486486486486488E-3</v>
      </c>
      <c r="J70" s="83">
        <f t="shared" si="5"/>
        <v>-64</v>
      </c>
      <c r="K70" s="83">
        <f t="shared" si="6"/>
        <v>-54</v>
      </c>
      <c r="L70" s="83">
        <f t="shared" si="7"/>
        <v>0</v>
      </c>
    </row>
    <row r="71" spans="1:12">
      <c r="A71" s="75">
        <v>69</v>
      </c>
      <c r="B71" s="89" t="s">
        <v>160</v>
      </c>
      <c r="C71" s="82">
        <v>1233</v>
      </c>
      <c r="D71" s="82">
        <v>1285</v>
      </c>
      <c r="E71" s="82">
        <v>1227</v>
      </c>
      <c r="F71" s="82"/>
      <c r="G71" s="82"/>
      <c r="H71" s="82"/>
      <c r="I71" s="90">
        <f t="shared" si="4"/>
        <v>-4.8661800486618006E-3</v>
      </c>
      <c r="J71" s="83">
        <f t="shared" si="5"/>
        <v>-6</v>
      </c>
      <c r="K71" s="83">
        <f t="shared" si="6"/>
        <v>-58</v>
      </c>
      <c r="L71" s="83">
        <f t="shared" si="7"/>
        <v>0</v>
      </c>
    </row>
    <row r="72" spans="1:12">
      <c r="A72" s="75">
        <v>70</v>
      </c>
      <c r="B72" s="89" t="s">
        <v>161</v>
      </c>
      <c r="C72" s="82">
        <v>4724</v>
      </c>
      <c r="D72" s="82">
        <v>4656</v>
      </c>
      <c r="E72" s="82">
        <v>4645</v>
      </c>
      <c r="F72" s="82"/>
      <c r="G72" s="82"/>
      <c r="H72" s="82"/>
      <c r="I72" s="90">
        <f t="shared" si="4"/>
        <v>-1.6723116003386961E-2</v>
      </c>
      <c r="J72" s="83">
        <f t="shared" si="5"/>
        <v>-79</v>
      </c>
      <c r="K72" s="83">
        <f t="shared" si="6"/>
        <v>-11</v>
      </c>
      <c r="L72" s="83">
        <f t="shared" si="7"/>
        <v>0</v>
      </c>
    </row>
    <row r="73" spans="1:12">
      <c r="A73" s="75">
        <v>71</v>
      </c>
      <c r="B73" s="89" t="s">
        <v>162</v>
      </c>
      <c r="C73" s="82">
        <v>5042</v>
      </c>
      <c r="D73" s="82">
        <v>4762</v>
      </c>
      <c r="E73" s="82">
        <v>4748</v>
      </c>
      <c r="F73" s="82"/>
      <c r="G73" s="82"/>
      <c r="H73" s="82"/>
      <c r="I73" s="90">
        <f t="shared" si="4"/>
        <v>-5.8310194367314556E-2</v>
      </c>
      <c r="J73" s="83">
        <f t="shared" si="5"/>
        <v>-294</v>
      </c>
      <c r="K73" s="83">
        <f t="shared" si="6"/>
        <v>-14</v>
      </c>
      <c r="L73" s="83">
        <f t="shared" si="7"/>
        <v>0</v>
      </c>
    </row>
    <row r="74" spans="1:12">
      <c r="A74" s="75">
        <v>72</v>
      </c>
      <c r="B74" s="89" t="s">
        <v>163</v>
      </c>
      <c r="C74" s="82">
        <v>4352</v>
      </c>
      <c r="D74" s="82">
        <v>4634</v>
      </c>
      <c r="E74" s="82">
        <v>4678</v>
      </c>
      <c r="F74" s="82"/>
      <c r="G74" s="82"/>
      <c r="H74" s="82"/>
      <c r="I74" s="90">
        <f t="shared" si="4"/>
        <v>7.4908088235294115E-2</v>
      </c>
      <c r="J74" s="83">
        <f t="shared" si="5"/>
        <v>326</v>
      </c>
      <c r="K74" s="83">
        <f t="shared" si="6"/>
        <v>44</v>
      </c>
      <c r="L74" s="83">
        <f t="shared" si="7"/>
        <v>0</v>
      </c>
    </row>
    <row r="75" spans="1:12">
      <c r="A75" s="75">
        <v>73</v>
      </c>
      <c r="B75" s="89" t="s">
        <v>164</v>
      </c>
      <c r="C75" s="82">
        <v>2649</v>
      </c>
      <c r="D75" s="82">
        <v>2809</v>
      </c>
      <c r="E75" s="82">
        <v>2795</v>
      </c>
      <c r="F75" s="82"/>
      <c r="G75" s="82"/>
      <c r="H75" s="82"/>
      <c r="I75" s="90">
        <f t="shared" si="4"/>
        <v>5.5115137787844472E-2</v>
      </c>
      <c r="J75" s="83">
        <f t="shared" si="5"/>
        <v>146</v>
      </c>
      <c r="K75" s="83">
        <f t="shared" si="6"/>
        <v>-14</v>
      </c>
      <c r="L75" s="83">
        <f t="shared" si="7"/>
        <v>0</v>
      </c>
    </row>
    <row r="76" spans="1:12">
      <c r="A76" s="75">
        <v>74</v>
      </c>
      <c r="B76" s="89" t="s">
        <v>165</v>
      </c>
      <c r="C76" s="82">
        <v>4359</v>
      </c>
      <c r="D76" s="82">
        <v>4246</v>
      </c>
      <c r="E76" s="82">
        <v>4202</v>
      </c>
      <c r="F76" s="82"/>
      <c r="G76" s="82"/>
      <c r="H76" s="82"/>
      <c r="I76" s="90">
        <f t="shared" si="4"/>
        <v>-3.6017435191557694E-2</v>
      </c>
      <c r="J76" s="83">
        <f t="shared" si="5"/>
        <v>-157</v>
      </c>
      <c r="K76" s="83">
        <f t="shared" si="6"/>
        <v>-44</v>
      </c>
      <c r="L76" s="83">
        <f t="shared" si="7"/>
        <v>0</v>
      </c>
    </row>
    <row r="77" spans="1:12">
      <c r="A77" s="75">
        <v>75</v>
      </c>
      <c r="B77" s="89" t="s">
        <v>166</v>
      </c>
      <c r="C77" s="82">
        <v>1308</v>
      </c>
      <c r="D77" s="82">
        <v>1340</v>
      </c>
      <c r="E77" s="82">
        <v>1290</v>
      </c>
      <c r="F77" s="82"/>
      <c r="G77" s="82"/>
      <c r="H77" s="82"/>
      <c r="I77" s="90">
        <f t="shared" si="4"/>
        <v>-1.3761467889908258E-2</v>
      </c>
      <c r="J77" s="83">
        <f t="shared" si="5"/>
        <v>-18</v>
      </c>
      <c r="K77" s="83">
        <f t="shared" si="6"/>
        <v>-50</v>
      </c>
      <c r="L77" s="83">
        <f t="shared" si="7"/>
        <v>0</v>
      </c>
    </row>
    <row r="78" spans="1:12">
      <c r="A78" s="75">
        <v>76</v>
      </c>
      <c r="B78" s="89" t="s">
        <v>167</v>
      </c>
      <c r="C78" s="82">
        <v>2013</v>
      </c>
      <c r="D78" s="82">
        <v>2059</v>
      </c>
      <c r="E78" s="82">
        <v>2035</v>
      </c>
      <c r="F78" s="82"/>
      <c r="G78" s="82"/>
      <c r="H78" s="82"/>
      <c r="I78" s="90">
        <f t="shared" si="4"/>
        <v>1.092896174863388E-2</v>
      </c>
      <c r="J78" s="83">
        <f t="shared" si="5"/>
        <v>22</v>
      </c>
      <c r="K78" s="83">
        <f t="shared" si="6"/>
        <v>-24</v>
      </c>
      <c r="L78" s="83">
        <f t="shared" si="7"/>
        <v>0</v>
      </c>
    </row>
    <row r="79" spans="1:12">
      <c r="A79" s="75">
        <v>77</v>
      </c>
      <c r="B79" s="89" t="s">
        <v>168</v>
      </c>
      <c r="C79" s="82">
        <v>7121</v>
      </c>
      <c r="D79" s="82">
        <v>7117</v>
      </c>
      <c r="E79" s="82">
        <v>7094</v>
      </c>
      <c r="F79" s="82"/>
      <c r="G79" s="82"/>
      <c r="H79" s="82"/>
      <c r="I79" s="90">
        <f t="shared" si="4"/>
        <v>-3.7916023030473249E-3</v>
      </c>
      <c r="J79" s="83">
        <f t="shared" si="5"/>
        <v>-27</v>
      </c>
      <c r="K79" s="83">
        <f t="shared" si="6"/>
        <v>-23</v>
      </c>
      <c r="L79" s="83">
        <f t="shared" si="7"/>
        <v>0</v>
      </c>
    </row>
    <row r="80" spans="1:12">
      <c r="A80" s="75">
        <v>78</v>
      </c>
      <c r="B80" s="89" t="s">
        <v>169</v>
      </c>
      <c r="C80" s="82">
        <v>5270</v>
      </c>
      <c r="D80" s="82">
        <v>5115</v>
      </c>
      <c r="E80" s="82">
        <v>5122</v>
      </c>
      <c r="F80" s="82"/>
      <c r="G80" s="82"/>
      <c r="H80" s="82"/>
      <c r="I80" s="90">
        <f t="shared" si="4"/>
        <v>-2.808349146110057E-2</v>
      </c>
      <c r="J80" s="83">
        <f t="shared" si="5"/>
        <v>-148</v>
      </c>
      <c r="K80" s="83">
        <f t="shared" si="6"/>
        <v>7</v>
      </c>
      <c r="L80" s="83">
        <f t="shared" si="7"/>
        <v>0</v>
      </c>
    </row>
    <row r="81" spans="1:12">
      <c r="A81" s="75">
        <v>79</v>
      </c>
      <c r="B81" s="89" t="s">
        <v>170</v>
      </c>
      <c r="C81" s="82">
        <v>1673</v>
      </c>
      <c r="D81" s="82">
        <v>1668</v>
      </c>
      <c r="E81" s="82">
        <v>1657</v>
      </c>
      <c r="F81" s="82"/>
      <c r="G81" s="82"/>
      <c r="H81" s="82"/>
      <c r="I81" s="90">
        <f t="shared" si="4"/>
        <v>-9.563658099222952E-3</v>
      </c>
      <c r="J81" s="83">
        <f t="shared" si="5"/>
        <v>-16</v>
      </c>
      <c r="K81" s="83">
        <f t="shared" si="6"/>
        <v>-11</v>
      </c>
      <c r="L81" s="83">
        <f t="shared" si="7"/>
        <v>0</v>
      </c>
    </row>
    <row r="82" spans="1:12">
      <c r="A82" s="75">
        <v>80</v>
      </c>
      <c r="B82" s="89" t="s">
        <v>171</v>
      </c>
      <c r="C82" s="82">
        <v>7101</v>
      </c>
      <c r="D82" s="82">
        <v>6996</v>
      </c>
      <c r="E82" s="82">
        <v>7007</v>
      </c>
      <c r="F82" s="82"/>
      <c r="G82" s="82"/>
      <c r="H82" s="82"/>
      <c r="I82" s="90">
        <f t="shared" si="4"/>
        <v>-1.3237572172933389E-2</v>
      </c>
      <c r="J82" s="83">
        <f t="shared" si="5"/>
        <v>-94</v>
      </c>
      <c r="K82" s="83">
        <f t="shared" si="6"/>
        <v>11</v>
      </c>
      <c r="L82" s="83">
        <f t="shared" si="7"/>
        <v>0</v>
      </c>
    </row>
    <row r="83" spans="1:12">
      <c r="A83" s="75">
        <v>81</v>
      </c>
      <c r="B83" s="89" t="s">
        <v>172</v>
      </c>
      <c r="C83" s="82">
        <v>8248</v>
      </c>
      <c r="D83" s="82">
        <v>8237</v>
      </c>
      <c r="E83" s="82">
        <v>8177</v>
      </c>
      <c r="F83" s="82"/>
      <c r="G83" s="82"/>
      <c r="H83" s="82"/>
      <c r="I83" s="90">
        <f t="shared" si="4"/>
        <v>-8.6081474296799219E-3</v>
      </c>
      <c r="J83" s="83">
        <f t="shared" si="5"/>
        <v>-71</v>
      </c>
      <c r="K83" s="83">
        <f t="shared" si="6"/>
        <v>-60</v>
      </c>
      <c r="L83" s="83">
        <f t="shared" si="7"/>
        <v>0</v>
      </c>
    </row>
    <row r="84" spans="1:12" s="115" customFormat="1">
      <c r="A84" s="190" t="s">
        <v>173</v>
      </c>
      <c r="B84" s="190"/>
      <c r="C84" s="117">
        <v>1869974</v>
      </c>
      <c r="D84" s="117">
        <v>1874944</v>
      </c>
      <c r="E84" s="117">
        <v>1874907</v>
      </c>
      <c r="F84" s="117"/>
      <c r="G84" s="117"/>
      <c r="H84" s="117"/>
      <c r="I84" s="112">
        <f t="shared" si="4"/>
        <v>2.6380045925772232E-3</v>
      </c>
      <c r="J84" s="118">
        <f t="shared" si="5"/>
        <v>4933</v>
      </c>
      <c r="K84" s="118">
        <f t="shared" si="6"/>
        <v>-37</v>
      </c>
      <c r="L84" s="83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I1" zoomScale="80" zoomScaleNormal="80" workbookViewId="0">
      <selection activeCell="Q11" sqref="Q11"/>
    </sheetView>
  </sheetViews>
  <sheetFormatPr defaultRowHeight="15"/>
  <cols>
    <col min="2" max="2" width="34.5703125" customWidth="1"/>
    <col min="3" max="3" width="11.42578125" style="151" customWidth="1"/>
    <col min="4" max="4" width="11.42578125" style="150" customWidth="1"/>
    <col min="5" max="5" width="11.42578125" style="152" customWidth="1"/>
    <col min="6" max="8" width="11.42578125" style="156" customWidth="1"/>
    <col min="9" max="9" width="24.42578125" customWidth="1"/>
    <col min="10" max="10" width="23.5703125" customWidth="1"/>
    <col min="11" max="11" width="30.85546875" customWidth="1"/>
    <col min="12" max="12" width="30.85546875" style="156" customWidth="1"/>
  </cols>
  <sheetData>
    <row r="1" spans="1:12" s="156" customFormat="1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2" ht="45">
      <c r="A2" s="95" t="s">
        <v>1</v>
      </c>
      <c r="B2" s="94" t="s">
        <v>90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92" t="s">
        <v>347</v>
      </c>
      <c r="J2" s="92" t="s">
        <v>348</v>
      </c>
      <c r="K2" s="2" t="s">
        <v>349</v>
      </c>
      <c r="L2" s="162" t="s">
        <v>350</v>
      </c>
    </row>
    <row r="3" spans="1:12">
      <c r="A3" s="84">
        <v>1</v>
      </c>
      <c r="B3" s="85" t="s">
        <v>2</v>
      </c>
      <c r="C3" s="82">
        <v>16695</v>
      </c>
      <c r="D3" s="82">
        <v>17328</v>
      </c>
      <c r="E3" s="82">
        <v>17204</v>
      </c>
      <c r="F3" s="82"/>
      <c r="G3" s="82"/>
      <c r="H3" s="82"/>
      <c r="I3" s="90">
        <f>(E3-C3)/C3</f>
        <v>3.0488170110811619E-2</v>
      </c>
      <c r="J3" s="83">
        <f>E3-C3</f>
        <v>509</v>
      </c>
      <c r="K3" s="83">
        <f>E3-D3</f>
        <v>-124</v>
      </c>
      <c r="L3" s="83">
        <f>H3-G3</f>
        <v>0</v>
      </c>
    </row>
    <row r="4" spans="1:12">
      <c r="A4" s="84">
        <v>2</v>
      </c>
      <c r="B4" s="85" t="s">
        <v>3</v>
      </c>
      <c r="C4" s="82">
        <v>3354</v>
      </c>
      <c r="D4" s="82">
        <v>3794</v>
      </c>
      <c r="E4" s="82">
        <v>3233</v>
      </c>
      <c r="F4" s="82"/>
      <c r="G4" s="82"/>
      <c r="H4" s="82"/>
      <c r="I4" s="90">
        <f t="shared" ref="I4:I67" si="0">(E4-C4)/C4</f>
        <v>-3.6076326774001195E-2</v>
      </c>
      <c r="J4" s="83">
        <f t="shared" ref="J4:J67" si="1">E4-C4</f>
        <v>-121</v>
      </c>
      <c r="K4" s="83">
        <f t="shared" ref="K4:K67" si="2">E4-D4</f>
        <v>-561</v>
      </c>
      <c r="L4" s="83">
        <f t="shared" ref="L4:L67" si="3">H4-G4</f>
        <v>0</v>
      </c>
    </row>
    <row r="5" spans="1:12">
      <c r="A5" s="84">
        <v>3</v>
      </c>
      <c r="B5" s="85" t="s">
        <v>4</v>
      </c>
      <c r="C5" s="82">
        <v>1166</v>
      </c>
      <c r="D5" s="82">
        <v>1177</v>
      </c>
      <c r="E5" s="82">
        <v>1174</v>
      </c>
      <c r="F5" s="82"/>
      <c r="G5" s="82"/>
      <c r="H5" s="82"/>
      <c r="I5" s="90">
        <f t="shared" si="0"/>
        <v>6.8610634648370496E-3</v>
      </c>
      <c r="J5" s="83">
        <f t="shared" si="1"/>
        <v>8</v>
      </c>
      <c r="K5" s="83">
        <f t="shared" si="2"/>
        <v>-3</v>
      </c>
      <c r="L5" s="83">
        <f t="shared" si="3"/>
        <v>0</v>
      </c>
    </row>
    <row r="6" spans="1:12">
      <c r="A6" s="84">
        <v>5</v>
      </c>
      <c r="B6" s="85" t="s">
        <v>5</v>
      </c>
      <c r="C6" s="82">
        <v>411</v>
      </c>
      <c r="D6" s="82">
        <v>424</v>
      </c>
      <c r="E6" s="82">
        <v>420</v>
      </c>
      <c r="F6" s="82"/>
      <c r="G6" s="82"/>
      <c r="H6" s="82"/>
      <c r="I6" s="90">
        <f t="shared" si="0"/>
        <v>2.1897810218978103E-2</v>
      </c>
      <c r="J6" s="83">
        <f t="shared" si="1"/>
        <v>9</v>
      </c>
      <c r="K6" s="83">
        <f t="shared" si="2"/>
        <v>-4</v>
      </c>
      <c r="L6" s="83">
        <f t="shared" si="3"/>
        <v>0</v>
      </c>
    </row>
    <row r="7" spans="1:12">
      <c r="A7" s="84">
        <v>6</v>
      </c>
      <c r="B7" s="85" t="s">
        <v>6</v>
      </c>
      <c r="C7" s="82">
        <v>27</v>
      </c>
      <c r="D7" s="82">
        <v>29</v>
      </c>
      <c r="E7" s="82">
        <v>29</v>
      </c>
      <c r="F7" s="82"/>
      <c r="G7" s="82"/>
      <c r="H7" s="82"/>
      <c r="I7" s="90">
        <f t="shared" si="0"/>
        <v>7.407407407407407E-2</v>
      </c>
      <c r="J7" s="83">
        <f t="shared" si="1"/>
        <v>2</v>
      </c>
      <c r="K7" s="83">
        <f t="shared" si="2"/>
        <v>0</v>
      </c>
      <c r="L7" s="83">
        <f t="shared" si="3"/>
        <v>0</v>
      </c>
    </row>
    <row r="8" spans="1:12">
      <c r="A8" s="84">
        <v>7</v>
      </c>
      <c r="B8" s="85" t="s">
        <v>7</v>
      </c>
      <c r="C8" s="82">
        <v>757</v>
      </c>
      <c r="D8" s="82">
        <v>755</v>
      </c>
      <c r="E8" s="82">
        <v>751</v>
      </c>
      <c r="F8" s="82"/>
      <c r="G8" s="82"/>
      <c r="H8" s="82"/>
      <c r="I8" s="90">
        <f t="shared" si="0"/>
        <v>-7.9260237780713338E-3</v>
      </c>
      <c r="J8" s="83">
        <f t="shared" si="1"/>
        <v>-6</v>
      </c>
      <c r="K8" s="83">
        <f t="shared" si="2"/>
        <v>-4</v>
      </c>
      <c r="L8" s="83">
        <f t="shared" si="3"/>
        <v>0</v>
      </c>
    </row>
    <row r="9" spans="1:12">
      <c r="A9" s="84">
        <v>8</v>
      </c>
      <c r="B9" s="85" t="s">
        <v>300</v>
      </c>
      <c r="C9" s="82">
        <v>4992</v>
      </c>
      <c r="D9" s="82">
        <v>4968</v>
      </c>
      <c r="E9" s="82">
        <v>4946</v>
      </c>
      <c r="F9" s="82"/>
      <c r="G9" s="82"/>
      <c r="H9" s="82"/>
      <c r="I9" s="90">
        <f t="shared" si="0"/>
        <v>-9.21474358974359E-3</v>
      </c>
      <c r="J9" s="83">
        <f t="shared" si="1"/>
        <v>-46</v>
      </c>
      <c r="K9" s="83">
        <f t="shared" si="2"/>
        <v>-22</v>
      </c>
      <c r="L9" s="83">
        <f t="shared" si="3"/>
        <v>0</v>
      </c>
    </row>
    <row r="10" spans="1:12">
      <c r="A10" s="84">
        <v>9</v>
      </c>
      <c r="B10" s="85" t="s">
        <v>8</v>
      </c>
      <c r="C10" s="82">
        <v>557</v>
      </c>
      <c r="D10" s="82">
        <v>624</v>
      </c>
      <c r="E10" s="82">
        <v>608</v>
      </c>
      <c r="F10" s="82"/>
      <c r="G10" s="82"/>
      <c r="H10" s="82"/>
      <c r="I10" s="90">
        <f t="shared" si="0"/>
        <v>9.1561938958707359E-2</v>
      </c>
      <c r="J10" s="83">
        <f t="shared" si="1"/>
        <v>51</v>
      </c>
      <c r="K10" s="83">
        <f t="shared" si="2"/>
        <v>-16</v>
      </c>
      <c r="L10" s="83">
        <f t="shared" si="3"/>
        <v>0</v>
      </c>
    </row>
    <row r="11" spans="1:12">
      <c r="A11" s="86">
        <v>10</v>
      </c>
      <c r="B11" s="85" t="s">
        <v>9</v>
      </c>
      <c r="C11" s="82">
        <v>42649</v>
      </c>
      <c r="D11" s="82">
        <v>43068</v>
      </c>
      <c r="E11" s="82">
        <v>43217</v>
      </c>
      <c r="F11" s="82"/>
      <c r="G11" s="82"/>
      <c r="H11" s="82"/>
      <c r="I11" s="90">
        <f t="shared" si="0"/>
        <v>1.3318014490374921E-2</v>
      </c>
      <c r="J11" s="83">
        <f t="shared" si="1"/>
        <v>568</v>
      </c>
      <c r="K11" s="83">
        <f t="shared" si="2"/>
        <v>149</v>
      </c>
      <c r="L11" s="83">
        <f t="shared" si="3"/>
        <v>0</v>
      </c>
    </row>
    <row r="12" spans="1:12">
      <c r="A12" s="86">
        <v>11</v>
      </c>
      <c r="B12" s="85" t="s">
        <v>10</v>
      </c>
      <c r="C12" s="82">
        <v>660</v>
      </c>
      <c r="D12" s="82">
        <v>666</v>
      </c>
      <c r="E12" s="82">
        <v>663</v>
      </c>
      <c r="F12" s="82"/>
      <c r="G12" s="82"/>
      <c r="H12" s="82"/>
      <c r="I12" s="90">
        <f t="shared" si="0"/>
        <v>4.5454545454545452E-3</v>
      </c>
      <c r="J12" s="83">
        <f t="shared" si="1"/>
        <v>3</v>
      </c>
      <c r="K12" s="83">
        <f t="shared" si="2"/>
        <v>-3</v>
      </c>
      <c r="L12" s="83">
        <f t="shared" si="3"/>
        <v>0</v>
      </c>
    </row>
    <row r="13" spans="1:12">
      <c r="A13" s="86">
        <v>12</v>
      </c>
      <c r="B13" s="85" t="s">
        <v>11</v>
      </c>
      <c r="C13" s="82">
        <v>59</v>
      </c>
      <c r="D13" s="82">
        <v>64</v>
      </c>
      <c r="E13" s="82">
        <v>65</v>
      </c>
      <c r="F13" s="82"/>
      <c r="G13" s="82"/>
      <c r="H13" s="82"/>
      <c r="I13" s="90">
        <f t="shared" si="0"/>
        <v>0.10169491525423729</v>
      </c>
      <c r="J13" s="83">
        <f t="shared" si="1"/>
        <v>6</v>
      </c>
      <c r="K13" s="83">
        <f t="shared" si="2"/>
        <v>1</v>
      </c>
      <c r="L13" s="83">
        <f t="shared" si="3"/>
        <v>0</v>
      </c>
    </row>
    <row r="14" spans="1:12">
      <c r="A14" s="86">
        <v>13</v>
      </c>
      <c r="B14" s="85" t="s">
        <v>12</v>
      </c>
      <c r="C14" s="82">
        <v>16537</v>
      </c>
      <c r="D14" s="82">
        <v>16571</v>
      </c>
      <c r="E14" s="82">
        <v>16597</v>
      </c>
      <c r="F14" s="82"/>
      <c r="G14" s="82"/>
      <c r="H14" s="82"/>
      <c r="I14" s="90">
        <f t="shared" si="0"/>
        <v>3.6282276108121183E-3</v>
      </c>
      <c r="J14" s="83">
        <f t="shared" si="1"/>
        <v>60</v>
      </c>
      <c r="K14" s="83">
        <f t="shared" si="2"/>
        <v>26</v>
      </c>
      <c r="L14" s="83">
        <f t="shared" si="3"/>
        <v>0</v>
      </c>
    </row>
    <row r="15" spans="1:12">
      <c r="A15" s="86">
        <v>14</v>
      </c>
      <c r="B15" s="85" t="s">
        <v>13</v>
      </c>
      <c r="C15" s="82">
        <v>32857</v>
      </c>
      <c r="D15" s="82">
        <v>33235</v>
      </c>
      <c r="E15" s="82">
        <v>33260</v>
      </c>
      <c r="F15" s="82"/>
      <c r="G15" s="82"/>
      <c r="H15" s="82"/>
      <c r="I15" s="90">
        <f t="shared" si="0"/>
        <v>1.2265270718568342E-2</v>
      </c>
      <c r="J15" s="83">
        <f t="shared" si="1"/>
        <v>403</v>
      </c>
      <c r="K15" s="83">
        <f t="shared" si="2"/>
        <v>25</v>
      </c>
      <c r="L15" s="83">
        <f t="shared" si="3"/>
        <v>0</v>
      </c>
    </row>
    <row r="16" spans="1:12">
      <c r="A16" s="86">
        <v>15</v>
      </c>
      <c r="B16" s="85" t="s">
        <v>14</v>
      </c>
      <c r="C16" s="82">
        <v>6438</v>
      </c>
      <c r="D16" s="82">
        <v>6335</v>
      </c>
      <c r="E16" s="82">
        <v>6330</v>
      </c>
      <c r="F16" s="82"/>
      <c r="G16" s="82"/>
      <c r="H16" s="82"/>
      <c r="I16" s="90">
        <f t="shared" si="0"/>
        <v>-1.6775396085740912E-2</v>
      </c>
      <c r="J16" s="83">
        <f t="shared" si="1"/>
        <v>-108</v>
      </c>
      <c r="K16" s="83">
        <f t="shared" si="2"/>
        <v>-5</v>
      </c>
      <c r="L16" s="83">
        <f t="shared" si="3"/>
        <v>0</v>
      </c>
    </row>
    <row r="17" spans="1:12">
      <c r="A17" s="86">
        <v>16</v>
      </c>
      <c r="B17" s="85" t="s">
        <v>15</v>
      </c>
      <c r="C17" s="82">
        <v>10598</v>
      </c>
      <c r="D17" s="82">
        <v>10472</v>
      </c>
      <c r="E17" s="82">
        <v>10435</v>
      </c>
      <c r="F17" s="82"/>
      <c r="G17" s="82"/>
      <c r="H17" s="82"/>
      <c r="I17" s="90">
        <f t="shared" si="0"/>
        <v>-1.5380260426495566E-2</v>
      </c>
      <c r="J17" s="83">
        <f t="shared" si="1"/>
        <v>-163</v>
      </c>
      <c r="K17" s="83">
        <f t="shared" si="2"/>
        <v>-37</v>
      </c>
      <c r="L17" s="83">
        <f t="shared" si="3"/>
        <v>0</v>
      </c>
    </row>
    <row r="18" spans="1:12">
      <c r="A18" s="86">
        <v>17</v>
      </c>
      <c r="B18" s="85" t="s">
        <v>16</v>
      </c>
      <c r="C18" s="82">
        <v>2542</v>
      </c>
      <c r="D18" s="82">
        <v>2639</v>
      </c>
      <c r="E18" s="82">
        <v>2659</v>
      </c>
      <c r="F18" s="82"/>
      <c r="G18" s="82"/>
      <c r="H18" s="82"/>
      <c r="I18" s="90">
        <f t="shared" si="0"/>
        <v>4.6026750590086547E-2</v>
      </c>
      <c r="J18" s="83">
        <f t="shared" si="1"/>
        <v>117</v>
      </c>
      <c r="K18" s="83">
        <f t="shared" si="2"/>
        <v>20</v>
      </c>
      <c r="L18" s="83">
        <f t="shared" si="3"/>
        <v>0</v>
      </c>
    </row>
    <row r="19" spans="1:12">
      <c r="A19" s="86">
        <v>18</v>
      </c>
      <c r="B19" s="85" t="s">
        <v>17</v>
      </c>
      <c r="C19" s="82">
        <v>7816</v>
      </c>
      <c r="D19" s="82">
        <v>7564</v>
      </c>
      <c r="E19" s="82">
        <v>7579</v>
      </c>
      <c r="F19" s="82"/>
      <c r="G19" s="82"/>
      <c r="H19" s="82"/>
      <c r="I19" s="90">
        <f t="shared" si="0"/>
        <v>-3.0322415557830093E-2</v>
      </c>
      <c r="J19" s="83">
        <f t="shared" si="1"/>
        <v>-237</v>
      </c>
      <c r="K19" s="83">
        <f t="shared" si="2"/>
        <v>15</v>
      </c>
      <c r="L19" s="83">
        <f t="shared" si="3"/>
        <v>0</v>
      </c>
    </row>
    <row r="20" spans="1:12">
      <c r="A20" s="86">
        <v>19</v>
      </c>
      <c r="B20" s="85" t="s">
        <v>18</v>
      </c>
      <c r="C20" s="82">
        <v>267</v>
      </c>
      <c r="D20" s="82">
        <v>254</v>
      </c>
      <c r="E20" s="82">
        <v>255</v>
      </c>
      <c r="F20" s="82"/>
      <c r="G20" s="82"/>
      <c r="H20" s="82"/>
      <c r="I20" s="90">
        <f t="shared" si="0"/>
        <v>-4.49438202247191E-2</v>
      </c>
      <c r="J20" s="83">
        <f t="shared" si="1"/>
        <v>-12</v>
      </c>
      <c r="K20" s="83">
        <f t="shared" si="2"/>
        <v>1</v>
      </c>
      <c r="L20" s="83">
        <f t="shared" si="3"/>
        <v>0</v>
      </c>
    </row>
    <row r="21" spans="1:12">
      <c r="A21" s="86">
        <v>20</v>
      </c>
      <c r="B21" s="85" t="s">
        <v>19</v>
      </c>
      <c r="C21" s="82">
        <v>4572</v>
      </c>
      <c r="D21" s="82">
        <v>4704</v>
      </c>
      <c r="E21" s="82">
        <v>4723</v>
      </c>
      <c r="F21" s="82"/>
      <c r="G21" s="82"/>
      <c r="H21" s="82"/>
      <c r="I21" s="90">
        <f t="shared" si="0"/>
        <v>3.3027121609798774E-2</v>
      </c>
      <c r="J21" s="83">
        <f t="shared" si="1"/>
        <v>151</v>
      </c>
      <c r="K21" s="83">
        <f t="shared" si="2"/>
        <v>19</v>
      </c>
      <c r="L21" s="83">
        <f t="shared" si="3"/>
        <v>0</v>
      </c>
    </row>
    <row r="22" spans="1:12">
      <c r="A22" s="86">
        <v>21</v>
      </c>
      <c r="B22" s="85" t="s">
        <v>20</v>
      </c>
      <c r="C22" s="82">
        <v>367</v>
      </c>
      <c r="D22" s="82">
        <v>417</v>
      </c>
      <c r="E22" s="82">
        <v>419</v>
      </c>
      <c r="F22" s="82"/>
      <c r="G22" s="82"/>
      <c r="H22" s="82"/>
      <c r="I22" s="90">
        <f t="shared" si="0"/>
        <v>0.14168937329700274</v>
      </c>
      <c r="J22" s="83">
        <f t="shared" si="1"/>
        <v>52</v>
      </c>
      <c r="K22" s="83">
        <f t="shared" si="2"/>
        <v>2</v>
      </c>
      <c r="L22" s="83">
        <f t="shared" si="3"/>
        <v>0</v>
      </c>
    </row>
    <row r="23" spans="1:12">
      <c r="A23" s="86">
        <v>22</v>
      </c>
      <c r="B23" s="85" t="s">
        <v>21</v>
      </c>
      <c r="C23" s="82">
        <v>13238</v>
      </c>
      <c r="D23" s="82">
        <v>13321</v>
      </c>
      <c r="E23" s="82">
        <v>13406</v>
      </c>
      <c r="F23" s="82"/>
      <c r="G23" s="82"/>
      <c r="H23" s="82"/>
      <c r="I23" s="90">
        <f t="shared" si="0"/>
        <v>1.2690738782293398E-2</v>
      </c>
      <c r="J23" s="83">
        <f t="shared" si="1"/>
        <v>168</v>
      </c>
      <c r="K23" s="83">
        <f t="shared" si="2"/>
        <v>85</v>
      </c>
      <c r="L23" s="83">
        <f t="shared" si="3"/>
        <v>0</v>
      </c>
    </row>
    <row r="24" spans="1:12">
      <c r="A24" s="86">
        <v>23</v>
      </c>
      <c r="B24" s="85" t="s">
        <v>22</v>
      </c>
      <c r="C24" s="82">
        <v>14057</v>
      </c>
      <c r="D24" s="82">
        <v>14045</v>
      </c>
      <c r="E24" s="82">
        <v>13974</v>
      </c>
      <c r="F24" s="82"/>
      <c r="G24" s="82"/>
      <c r="H24" s="82"/>
      <c r="I24" s="90">
        <f t="shared" si="0"/>
        <v>-5.9045315501173789E-3</v>
      </c>
      <c r="J24" s="83">
        <f t="shared" si="1"/>
        <v>-83</v>
      </c>
      <c r="K24" s="83">
        <f t="shared" si="2"/>
        <v>-71</v>
      </c>
      <c r="L24" s="83">
        <f t="shared" si="3"/>
        <v>0</v>
      </c>
    </row>
    <row r="25" spans="1:12">
      <c r="A25" s="86">
        <v>24</v>
      </c>
      <c r="B25" s="85" t="s">
        <v>23</v>
      </c>
      <c r="C25" s="82">
        <v>6755</v>
      </c>
      <c r="D25" s="82">
        <v>6581</v>
      </c>
      <c r="E25" s="82">
        <v>6549</v>
      </c>
      <c r="F25" s="82"/>
      <c r="G25" s="82"/>
      <c r="H25" s="82"/>
      <c r="I25" s="90">
        <f t="shared" si="0"/>
        <v>-3.0495928941524798E-2</v>
      </c>
      <c r="J25" s="83">
        <f t="shared" si="1"/>
        <v>-206</v>
      </c>
      <c r="K25" s="83">
        <f t="shared" si="2"/>
        <v>-32</v>
      </c>
      <c r="L25" s="83">
        <f t="shared" si="3"/>
        <v>0</v>
      </c>
    </row>
    <row r="26" spans="1:12">
      <c r="A26" s="86">
        <v>25</v>
      </c>
      <c r="B26" s="85" t="s">
        <v>24</v>
      </c>
      <c r="C26" s="82">
        <v>35509</v>
      </c>
      <c r="D26" s="82">
        <v>35372</v>
      </c>
      <c r="E26" s="82">
        <v>35421</v>
      </c>
      <c r="F26" s="82"/>
      <c r="G26" s="82"/>
      <c r="H26" s="82"/>
      <c r="I26" s="90">
        <f t="shared" si="0"/>
        <v>-2.4782449519840039E-3</v>
      </c>
      <c r="J26" s="83">
        <f t="shared" si="1"/>
        <v>-88</v>
      </c>
      <c r="K26" s="83">
        <f t="shared" si="2"/>
        <v>49</v>
      </c>
      <c r="L26" s="83">
        <f t="shared" si="3"/>
        <v>0</v>
      </c>
    </row>
    <row r="27" spans="1:12">
      <c r="A27" s="86">
        <v>26</v>
      </c>
      <c r="B27" s="85" t="s">
        <v>25</v>
      </c>
      <c r="C27" s="82">
        <v>1687</v>
      </c>
      <c r="D27" s="82">
        <v>1776</v>
      </c>
      <c r="E27" s="82">
        <v>1807</v>
      </c>
      <c r="F27" s="82"/>
      <c r="G27" s="82"/>
      <c r="H27" s="82"/>
      <c r="I27" s="90">
        <f t="shared" si="0"/>
        <v>7.1132187314759926E-2</v>
      </c>
      <c r="J27" s="83">
        <f t="shared" si="1"/>
        <v>120</v>
      </c>
      <c r="K27" s="83">
        <f t="shared" si="2"/>
        <v>31</v>
      </c>
      <c r="L27" s="83">
        <f t="shared" si="3"/>
        <v>0</v>
      </c>
    </row>
    <row r="28" spans="1:12">
      <c r="A28" s="86">
        <v>27</v>
      </c>
      <c r="B28" s="85" t="s">
        <v>26</v>
      </c>
      <c r="C28" s="82">
        <v>6014</v>
      </c>
      <c r="D28" s="82">
        <v>6223</v>
      </c>
      <c r="E28" s="82">
        <v>6228</v>
      </c>
      <c r="F28" s="82"/>
      <c r="G28" s="82"/>
      <c r="H28" s="82"/>
      <c r="I28" s="90">
        <f t="shared" si="0"/>
        <v>3.5583638177585634E-2</v>
      </c>
      <c r="J28" s="83">
        <f t="shared" si="1"/>
        <v>214</v>
      </c>
      <c r="K28" s="83">
        <f t="shared" si="2"/>
        <v>5</v>
      </c>
      <c r="L28" s="83">
        <f t="shared" si="3"/>
        <v>0</v>
      </c>
    </row>
    <row r="29" spans="1:12">
      <c r="A29" s="86">
        <v>28</v>
      </c>
      <c r="B29" s="85" t="s">
        <v>27</v>
      </c>
      <c r="C29" s="82">
        <v>11263</v>
      </c>
      <c r="D29" s="82">
        <v>11776</v>
      </c>
      <c r="E29" s="82">
        <v>11786</v>
      </c>
      <c r="F29" s="82"/>
      <c r="G29" s="82"/>
      <c r="H29" s="82"/>
      <c r="I29" s="90">
        <f t="shared" si="0"/>
        <v>4.6435230400426172E-2</v>
      </c>
      <c r="J29" s="83">
        <f t="shared" si="1"/>
        <v>523</v>
      </c>
      <c r="K29" s="83">
        <f t="shared" si="2"/>
        <v>10</v>
      </c>
      <c r="L29" s="83">
        <f t="shared" si="3"/>
        <v>0</v>
      </c>
    </row>
    <row r="30" spans="1:12">
      <c r="A30" s="86">
        <v>29</v>
      </c>
      <c r="B30" s="85" t="s">
        <v>28</v>
      </c>
      <c r="C30" s="82">
        <v>3598</v>
      </c>
      <c r="D30" s="82">
        <v>3662</v>
      </c>
      <c r="E30" s="82">
        <v>3667</v>
      </c>
      <c r="F30" s="82"/>
      <c r="G30" s="82"/>
      <c r="H30" s="82"/>
      <c r="I30" s="90">
        <f t="shared" si="0"/>
        <v>1.9177320733740968E-2</v>
      </c>
      <c r="J30" s="83">
        <f t="shared" si="1"/>
        <v>69</v>
      </c>
      <c r="K30" s="83">
        <f t="shared" si="2"/>
        <v>5</v>
      </c>
      <c r="L30" s="83">
        <f t="shared" si="3"/>
        <v>0</v>
      </c>
    </row>
    <row r="31" spans="1:12">
      <c r="A31" s="86">
        <v>30</v>
      </c>
      <c r="B31" s="85" t="s">
        <v>29</v>
      </c>
      <c r="C31" s="82">
        <v>1040</v>
      </c>
      <c r="D31" s="82">
        <v>1111</v>
      </c>
      <c r="E31" s="82">
        <v>1129</v>
      </c>
      <c r="F31" s="82"/>
      <c r="G31" s="82"/>
      <c r="H31" s="82"/>
      <c r="I31" s="90">
        <f t="shared" si="0"/>
        <v>8.5576923076923078E-2</v>
      </c>
      <c r="J31" s="83">
        <f t="shared" si="1"/>
        <v>89</v>
      </c>
      <c r="K31" s="83">
        <f t="shared" si="2"/>
        <v>18</v>
      </c>
      <c r="L31" s="83">
        <f t="shared" si="3"/>
        <v>0</v>
      </c>
    </row>
    <row r="32" spans="1:12">
      <c r="A32" s="86">
        <v>31</v>
      </c>
      <c r="B32" s="85" t="s">
        <v>30</v>
      </c>
      <c r="C32" s="82">
        <v>22175</v>
      </c>
      <c r="D32" s="82">
        <v>21936</v>
      </c>
      <c r="E32" s="82">
        <v>21998</v>
      </c>
      <c r="F32" s="82"/>
      <c r="G32" s="82"/>
      <c r="H32" s="82"/>
      <c r="I32" s="90">
        <f t="shared" si="0"/>
        <v>-7.981961668545659E-3</v>
      </c>
      <c r="J32" s="83">
        <f t="shared" si="1"/>
        <v>-177</v>
      </c>
      <c r="K32" s="83">
        <f t="shared" si="2"/>
        <v>62</v>
      </c>
      <c r="L32" s="83">
        <f t="shared" si="3"/>
        <v>0</v>
      </c>
    </row>
    <row r="33" spans="1:12">
      <c r="A33" s="86">
        <v>32</v>
      </c>
      <c r="B33" s="85" t="s">
        <v>31</v>
      </c>
      <c r="C33" s="82">
        <v>6644</v>
      </c>
      <c r="D33" s="82">
        <v>6883</v>
      </c>
      <c r="E33" s="82">
        <v>6922</v>
      </c>
      <c r="F33" s="82"/>
      <c r="G33" s="82"/>
      <c r="H33" s="82"/>
      <c r="I33" s="90">
        <f t="shared" si="0"/>
        <v>4.1842263696568335E-2</v>
      </c>
      <c r="J33" s="83">
        <f t="shared" si="1"/>
        <v>278</v>
      </c>
      <c r="K33" s="83">
        <f t="shared" si="2"/>
        <v>39</v>
      </c>
      <c r="L33" s="83">
        <f t="shared" si="3"/>
        <v>0</v>
      </c>
    </row>
    <row r="34" spans="1:12">
      <c r="A34" s="86">
        <v>33</v>
      </c>
      <c r="B34" s="85" t="s">
        <v>32</v>
      </c>
      <c r="C34" s="82">
        <v>19460</v>
      </c>
      <c r="D34" s="82">
        <v>18986</v>
      </c>
      <c r="E34" s="82">
        <v>19010</v>
      </c>
      <c r="F34" s="82"/>
      <c r="G34" s="82"/>
      <c r="H34" s="82"/>
      <c r="I34" s="90">
        <f t="shared" si="0"/>
        <v>-2.3124357656731757E-2</v>
      </c>
      <c r="J34" s="83">
        <f t="shared" si="1"/>
        <v>-450</v>
      </c>
      <c r="K34" s="83">
        <f t="shared" si="2"/>
        <v>24</v>
      </c>
      <c r="L34" s="83">
        <f t="shared" si="3"/>
        <v>0</v>
      </c>
    </row>
    <row r="35" spans="1:12">
      <c r="A35" s="86">
        <v>35</v>
      </c>
      <c r="B35" s="85" t="s">
        <v>33</v>
      </c>
      <c r="C35" s="82">
        <v>15359</v>
      </c>
      <c r="D35" s="82">
        <v>13392</v>
      </c>
      <c r="E35" s="82">
        <v>13364</v>
      </c>
      <c r="F35" s="82"/>
      <c r="G35" s="82"/>
      <c r="H35" s="82"/>
      <c r="I35" s="90">
        <f t="shared" si="0"/>
        <v>-0.1298912689628231</v>
      </c>
      <c r="J35" s="83">
        <f t="shared" si="1"/>
        <v>-1995</v>
      </c>
      <c r="K35" s="83">
        <f t="shared" si="2"/>
        <v>-28</v>
      </c>
      <c r="L35" s="83">
        <f t="shared" si="3"/>
        <v>0</v>
      </c>
    </row>
    <row r="36" spans="1:12">
      <c r="A36" s="86">
        <v>36</v>
      </c>
      <c r="B36" s="85" t="s">
        <v>34</v>
      </c>
      <c r="C36" s="82">
        <v>819</v>
      </c>
      <c r="D36" s="82">
        <v>821</v>
      </c>
      <c r="E36" s="82">
        <v>766</v>
      </c>
      <c r="F36" s="82"/>
      <c r="G36" s="82"/>
      <c r="H36" s="82"/>
      <c r="I36" s="90">
        <f t="shared" si="0"/>
        <v>-6.4713064713064719E-2</v>
      </c>
      <c r="J36" s="83">
        <f t="shared" si="1"/>
        <v>-53</v>
      </c>
      <c r="K36" s="83">
        <f t="shared" si="2"/>
        <v>-55</v>
      </c>
      <c r="L36" s="83">
        <f t="shared" si="3"/>
        <v>0</v>
      </c>
    </row>
    <row r="37" spans="1:12">
      <c r="A37" s="86">
        <v>37</v>
      </c>
      <c r="B37" s="85" t="s">
        <v>35</v>
      </c>
      <c r="C37" s="82">
        <v>508</v>
      </c>
      <c r="D37" s="82">
        <v>559</v>
      </c>
      <c r="E37" s="82">
        <v>541</v>
      </c>
      <c r="F37" s="82"/>
      <c r="G37" s="82"/>
      <c r="H37" s="82"/>
      <c r="I37" s="90">
        <f t="shared" si="0"/>
        <v>6.4960629921259838E-2</v>
      </c>
      <c r="J37" s="83">
        <f t="shared" si="1"/>
        <v>33</v>
      </c>
      <c r="K37" s="83">
        <f t="shared" si="2"/>
        <v>-18</v>
      </c>
      <c r="L37" s="83">
        <f t="shared" si="3"/>
        <v>0</v>
      </c>
    </row>
    <row r="38" spans="1:12">
      <c r="A38" s="86">
        <v>38</v>
      </c>
      <c r="B38" s="85" t="s">
        <v>36</v>
      </c>
      <c r="C38" s="82">
        <v>3446</v>
      </c>
      <c r="D38" s="82">
        <v>3674</v>
      </c>
      <c r="E38" s="82">
        <v>3677</v>
      </c>
      <c r="F38" s="82"/>
      <c r="G38" s="82"/>
      <c r="H38" s="82"/>
      <c r="I38" s="90">
        <f t="shared" si="0"/>
        <v>6.7034242600116076E-2</v>
      </c>
      <c r="J38" s="83">
        <f t="shared" si="1"/>
        <v>231</v>
      </c>
      <c r="K38" s="83">
        <f t="shared" si="2"/>
        <v>3</v>
      </c>
      <c r="L38" s="83">
        <f t="shared" si="3"/>
        <v>0</v>
      </c>
    </row>
    <row r="39" spans="1:12">
      <c r="A39" s="86">
        <v>39</v>
      </c>
      <c r="B39" s="85" t="s">
        <v>37</v>
      </c>
      <c r="C39" s="82">
        <v>107</v>
      </c>
      <c r="D39" s="82">
        <v>115</v>
      </c>
      <c r="E39" s="82">
        <v>109</v>
      </c>
      <c r="F39" s="82"/>
      <c r="G39" s="82"/>
      <c r="H39" s="82"/>
      <c r="I39" s="90">
        <f t="shared" si="0"/>
        <v>1.8691588785046728E-2</v>
      </c>
      <c r="J39" s="83">
        <f t="shared" si="1"/>
        <v>2</v>
      </c>
      <c r="K39" s="83">
        <f t="shared" si="2"/>
        <v>-6</v>
      </c>
      <c r="L39" s="83">
        <f t="shared" si="3"/>
        <v>0</v>
      </c>
    </row>
    <row r="40" spans="1:12">
      <c r="A40" s="86">
        <v>41</v>
      </c>
      <c r="B40" s="85" t="s">
        <v>38</v>
      </c>
      <c r="C40" s="82">
        <v>141892</v>
      </c>
      <c r="D40" s="82">
        <v>119436</v>
      </c>
      <c r="E40" s="82">
        <v>115495</v>
      </c>
      <c r="F40" s="82"/>
      <c r="G40" s="82"/>
      <c r="H40" s="82"/>
      <c r="I40" s="90">
        <f t="shared" si="0"/>
        <v>-0.18603585825839372</v>
      </c>
      <c r="J40" s="83">
        <f t="shared" si="1"/>
        <v>-26397</v>
      </c>
      <c r="K40" s="83">
        <f t="shared" si="2"/>
        <v>-3941</v>
      </c>
      <c r="L40" s="83">
        <f t="shared" si="3"/>
        <v>0</v>
      </c>
    </row>
    <row r="41" spans="1:12">
      <c r="A41" s="86">
        <v>42</v>
      </c>
      <c r="B41" s="85" t="s">
        <v>39</v>
      </c>
      <c r="C41" s="82">
        <v>14510</v>
      </c>
      <c r="D41" s="82">
        <v>14364</v>
      </c>
      <c r="E41" s="82">
        <v>13316</v>
      </c>
      <c r="F41" s="82"/>
      <c r="G41" s="82"/>
      <c r="H41" s="82"/>
      <c r="I41" s="90">
        <f t="shared" si="0"/>
        <v>-8.2288077188146111E-2</v>
      </c>
      <c r="J41" s="83">
        <f t="shared" si="1"/>
        <v>-1194</v>
      </c>
      <c r="K41" s="83">
        <f t="shared" si="2"/>
        <v>-1048</v>
      </c>
      <c r="L41" s="83">
        <f t="shared" si="3"/>
        <v>0</v>
      </c>
    </row>
    <row r="42" spans="1:12">
      <c r="A42" s="86">
        <v>43</v>
      </c>
      <c r="B42" s="85" t="s">
        <v>40</v>
      </c>
      <c r="C42" s="82">
        <v>57176</v>
      </c>
      <c r="D42" s="82">
        <v>57056</v>
      </c>
      <c r="E42" s="82">
        <v>56438</v>
      </c>
      <c r="F42" s="82"/>
      <c r="G42" s="82"/>
      <c r="H42" s="82"/>
      <c r="I42" s="90">
        <f t="shared" si="0"/>
        <v>-1.2907513642087589E-2</v>
      </c>
      <c r="J42" s="83">
        <f t="shared" si="1"/>
        <v>-738</v>
      </c>
      <c r="K42" s="83">
        <f t="shared" si="2"/>
        <v>-618</v>
      </c>
      <c r="L42" s="83">
        <f t="shared" si="3"/>
        <v>0</v>
      </c>
    </row>
    <row r="43" spans="1:12">
      <c r="A43" s="86">
        <v>45</v>
      </c>
      <c r="B43" s="85" t="s">
        <v>41</v>
      </c>
      <c r="C43" s="82">
        <v>53650</v>
      </c>
      <c r="D43" s="82">
        <v>55836</v>
      </c>
      <c r="E43" s="82">
        <v>56273</v>
      </c>
      <c r="F43" s="82"/>
      <c r="G43" s="82"/>
      <c r="H43" s="82"/>
      <c r="I43" s="90">
        <f t="shared" si="0"/>
        <v>4.8890959925442685E-2</v>
      </c>
      <c r="J43" s="83">
        <f t="shared" si="1"/>
        <v>2623</v>
      </c>
      <c r="K43" s="83">
        <f t="shared" si="2"/>
        <v>437</v>
      </c>
      <c r="L43" s="83">
        <f t="shared" si="3"/>
        <v>0</v>
      </c>
    </row>
    <row r="44" spans="1:12">
      <c r="A44" s="86">
        <v>46</v>
      </c>
      <c r="B44" s="85" t="s">
        <v>42</v>
      </c>
      <c r="C44" s="82">
        <v>136650</v>
      </c>
      <c r="D44" s="82">
        <v>140088</v>
      </c>
      <c r="E44" s="82">
        <v>140878</v>
      </c>
      <c r="F44" s="82"/>
      <c r="G44" s="82"/>
      <c r="H44" s="82"/>
      <c r="I44" s="90">
        <f t="shared" si="0"/>
        <v>3.0940358580314672E-2</v>
      </c>
      <c r="J44" s="83">
        <f t="shared" si="1"/>
        <v>4228</v>
      </c>
      <c r="K44" s="83">
        <f t="shared" si="2"/>
        <v>790</v>
      </c>
      <c r="L44" s="83">
        <f t="shared" si="3"/>
        <v>0</v>
      </c>
    </row>
    <row r="45" spans="1:12">
      <c r="A45" s="86">
        <v>47</v>
      </c>
      <c r="B45" s="85" t="s">
        <v>43</v>
      </c>
      <c r="C45" s="82">
        <v>318457</v>
      </c>
      <c r="D45" s="82">
        <v>321873</v>
      </c>
      <c r="E45" s="82">
        <v>323326</v>
      </c>
      <c r="F45" s="82"/>
      <c r="G45" s="82"/>
      <c r="H45" s="82"/>
      <c r="I45" s="90">
        <f t="shared" si="0"/>
        <v>1.5289348326461658E-2</v>
      </c>
      <c r="J45" s="83">
        <f t="shared" si="1"/>
        <v>4869</v>
      </c>
      <c r="K45" s="83">
        <f t="shared" si="2"/>
        <v>1453</v>
      </c>
      <c r="L45" s="83">
        <f t="shared" si="3"/>
        <v>0</v>
      </c>
    </row>
    <row r="46" spans="1:12">
      <c r="A46" s="86">
        <v>49</v>
      </c>
      <c r="B46" s="85" t="s">
        <v>44</v>
      </c>
      <c r="C46" s="82">
        <v>124261</v>
      </c>
      <c r="D46" s="82">
        <v>128112</v>
      </c>
      <c r="E46" s="82">
        <v>129188</v>
      </c>
      <c r="F46" s="82"/>
      <c r="G46" s="82"/>
      <c r="H46" s="82"/>
      <c r="I46" s="90">
        <f t="shared" si="0"/>
        <v>3.9650413243093166E-2</v>
      </c>
      <c r="J46" s="83">
        <f t="shared" si="1"/>
        <v>4927</v>
      </c>
      <c r="K46" s="83">
        <f t="shared" si="2"/>
        <v>1076</v>
      </c>
      <c r="L46" s="83">
        <f t="shared" si="3"/>
        <v>0</v>
      </c>
    </row>
    <row r="47" spans="1:12">
      <c r="A47" s="86">
        <v>50</v>
      </c>
      <c r="B47" s="85" t="s">
        <v>45</v>
      </c>
      <c r="C47" s="82">
        <v>2380</v>
      </c>
      <c r="D47" s="82">
        <v>2708</v>
      </c>
      <c r="E47" s="82">
        <v>2585</v>
      </c>
      <c r="F47" s="82"/>
      <c r="G47" s="82"/>
      <c r="H47" s="82"/>
      <c r="I47" s="90">
        <f t="shared" si="0"/>
        <v>8.6134453781512604E-2</v>
      </c>
      <c r="J47" s="83">
        <f t="shared" si="1"/>
        <v>205</v>
      </c>
      <c r="K47" s="83">
        <f t="shared" si="2"/>
        <v>-123</v>
      </c>
      <c r="L47" s="83">
        <f t="shared" si="3"/>
        <v>0</v>
      </c>
    </row>
    <row r="48" spans="1:12">
      <c r="A48" s="86">
        <v>51</v>
      </c>
      <c r="B48" s="85" t="s">
        <v>46</v>
      </c>
      <c r="C48" s="82">
        <v>275</v>
      </c>
      <c r="D48" s="82">
        <v>281</v>
      </c>
      <c r="E48" s="82">
        <v>280</v>
      </c>
      <c r="F48" s="82"/>
      <c r="G48" s="82"/>
      <c r="H48" s="82"/>
      <c r="I48" s="90">
        <f t="shared" si="0"/>
        <v>1.8181818181818181E-2</v>
      </c>
      <c r="J48" s="83">
        <f t="shared" si="1"/>
        <v>5</v>
      </c>
      <c r="K48" s="83">
        <f t="shared" si="2"/>
        <v>-1</v>
      </c>
      <c r="L48" s="83">
        <f t="shared" si="3"/>
        <v>0</v>
      </c>
    </row>
    <row r="49" spans="1:12">
      <c r="A49" s="86">
        <v>52</v>
      </c>
      <c r="B49" s="85" t="s">
        <v>47</v>
      </c>
      <c r="C49" s="82">
        <v>18578</v>
      </c>
      <c r="D49" s="82">
        <v>18628</v>
      </c>
      <c r="E49" s="82">
        <v>18686</v>
      </c>
      <c r="F49" s="82"/>
      <c r="G49" s="82"/>
      <c r="H49" s="82"/>
      <c r="I49" s="90">
        <f t="shared" si="0"/>
        <v>5.8133275917752183E-3</v>
      </c>
      <c r="J49" s="83">
        <f t="shared" si="1"/>
        <v>108</v>
      </c>
      <c r="K49" s="83">
        <f t="shared" si="2"/>
        <v>58</v>
      </c>
      <c r="L49" s="83">
        <f t="shared" si="3"/>
        <v>0</v>
      </c>
    </row>
    <row r="50" spans="1:12">
      <c r="A50" s="86">
        <v>53</v>
      </c>
      <c r="B50" s="85" t="s">
        <v>48</v>
      </c>
      <c r="C50" s="82">
        <v>2769</v>
      </c>
      <c r="D50" s="82">
        <v>2997</v>
      </c>
      <c r="E50" s="82">
        <v>3025</v>
      </c>
      <c r="F50" s="82"/>
      <c r="G50" s="82"/>
      <c r="H50" s="82"/>
      <c r="I50" s="90">
        <f t="shared" si="0"/>
        <v>9.2452148790176963E-2</v>
      </c>
      <c r="J50" s="83">
        <f t="shared" si="1"/>
        <v>256</v>
      </c>
      <c r="K50" s="83">
        <f t="shared" si="2"/>
        <v>28</v>
      </c>
      <c r="L50" s="83">
        <f t="shared" si="3"/>
        <v>0</v>
      </c>
    </row>
    <row r="51" spans="1:12">
      <c r="A51" s="86">
        <v>55</v>
      </c>
      <c r="B51" s="85" t="s">
        <v>49</v>
      </c>
      <c r="C51" s="82">
        <v>18186</v>
      </c>
      <c r="D51" s="82">
        <v>18599</v>
      </c>
      <c r="E51" s="82">
        <v>18582</v>
      </c>
      <c r="F51" s="82"/>
      <c r="G51" s="82"/>
      <c r="H51" s="82"/>
      <c r="I51" s="90">
        <f t="shared" si="0"/>
        <v>2.1774991751897062E-2</v>
      </c>
      <c r="J51" s="83">
        <f t="shared" si="1"/>
        <v>396</v>
      </c>
      <c r="K51" s="83">
        <f t="shared" si="2"/>
        <v>-17</v>
      </c>
      <c r="L51" s="83">
        <f t="shared" si="3"/>
        <v>0</v>
      </c>
    </row>
    <row r="52" spans="1:12">
      <c r="A52" s="86">
        <v>56</v>
      </c>
      <c r="B52" s="85" t="s">
        <v>50</v>
      </c>
      <c r="C52" s="82">
        <v>118276</v>
      </c>
      <c r="D52" s="82">
        <v>121638</v>
      </c>
      <c r="E52" s="82">
        <v>122157</v>
      </c>
      <c r="F52" s="82"/>
      <c r="G52" s="82"/>
      <c r="H52" s="82"/>
      <c r="I52" s="90">
        <f t="shared" si="0"/>
        <v>3.281308126754371E-2</v>
      </c>
      <c r="J52" s="83">
        <f t="shared" si="1"/>
        <v>3881</v>
      </c>
      <c r="K52" s="83">
        <f t="shared" si="2"/>
        <v>519</v>
      </c>
      <c r="L52" s="83">
        <f t="shared" si="3"/>
        <v>0</v>
      </c>
    </row>
    <row r="53" spans="1:12">
      <c r="A53" s="86">
        <v>58</v>
      </c>
      <c r="B53" s="85" t="s">
        <v>51</v>
      </c>
      <c r="C53" s="82">
        <v>2519</v>
      </c>
      <c r="D53" s="82">
        <v>2701</v>
      </c>
      <c r="E53" s="82">
        <v>2670</v>
      </c>
      <c r="F53" s="82"/>
      <c r="G53" s="82"/>
      <c r="H53" s="82"/>
      <c r="I53" s="90">
        <f t="shared" si="0"/>
        <v>5.9944422389837236E-2</v>
      </c>
      <c r="J53" s="83">
        <f t="shared" si="1"/>
        <v>151</v>
      </c>
      <c r="K53" s="83">
        <f t="shared" si="2"/>
        <v>-31</v>
      </c>
      <c r="L53" s="83">
        <f t="shared" si="3"/>
        <v>0</v>
      </c>
    </row>
    <row r="54" spans="1:12">
      <c r="A54" s="86">
        <v>59</v>
      </c>
      <c r="B54" s="85" t="s">
        <v>52</v>
      </c>
      <c r="C54" s="82">
        <v>2129</v>
      </c>
      <c r="D54" s="82">
        <v>2113</v>
      </c>
      <c r="E54" s="82">
        <v>2138</v>
      </c>
      <c r="F54" s="82"/>
      <c r="G54" s="82"/>
      <c r="H54" s="82"/>
      <c r="I54" s="90">
        <f t="shared" si="0"/>
        <v>4.227336777829967E-3</v>
      </c>
      <c r="J54" s="83">
        <f t="shared" si="1"/>
        <v>9</v>
      </c>
      <c r="K54" s="83">
        <f t="shared" si="2"/>
        <v>25</v>
      </c>
      <c r="L54" s="83">
        <f t="shared" si="3"/>
        <v>0</v>
      </c>
    </row>
    <row r="55" spans="1:12">
      <c r="A55" s="86">
        <v>60</v>
      </c>
      <c r="B55" s="85" t="s">
        <v>53</v>
      </c>
      <c r="C55" s="82">
        <v>749</v>
      </c>
      <c r="D55" s="82">
        <v>763</v>
      </c>
      <c r="E55" s="82">
        <v>746</v>
      </c>
      <c r="F55" s="82"/>
      <c r="G55" s="82"/>
      <c r="H55" s="82"/>
      <c r="I55" s="90">
        <f t="shared" si="0"/>
        <v>-4.0053404539385851E-3</v>
      </c>
      <c r="J55" s="83">
        <f t="shared" si="1"/>
        <v>-3</v>
      </c>
      <c r="K55" s="83">
        <f t="shared" si="2"/>
        <v>-17</v>
      </c>
      <c r="L55" s="83">
        <f t="shared" si="3"/>
        <v>0</v>
      </c>
    </row>
    <row r="56" spans="1:12">
      <c r="A56" s="86">
        <v>61</v>
      </c>
      <c r="B56" s="85" t="s">
        <v>54</v>
      </c>
      <c r="C56" s="82">
        <v>3208</v>
      </c>
      <c r="D56" s="82">
        <v>3027</v>
      </c>
      <c r="E56" s="82">
        <v>3071</v>
      </c>
      <c r="F56" s="82"/>
      <c r="G56" s="82"/>
      <c r="H56" s="82"/>
      <c r="I56" s="90">
        <f t="shared" si="0"/>
        <v>-4.2705735660847878E-2</v>
      </c>
      <c r="J56" s="83">
        <f t="shared" si="1"/>
        <v>-137</v>
      </c>
      <c r="K56" s="83">
        <f t="shared" si="2"/>
        <v>44</v>
      </c>
      <c r="L56" s="83">
        <f t="shared" si="3"/>
        <v>0</v>
      </c>
    </row>
    <row r="57" spans="1:12">
      <c r="A57" s="86">
        <v>62</v>
      </c>
      <c r="B57" s="85" t="s">
        <v>55</v>
      </c>
      <c r="C57" s="82">
        <v>8367</v>
      </c>
      <c r="D57" s="82">
        <v>9306</v>
      </c>
      <c r="E57" s="82">
        <v>9406</v>
      </c>
      <c r="F57" s="82"/>
      <c r="G57" s="82"/>
      <c r="H57" s="82"/>
      <c r="I57" s="90">
        <f t="shared" si="0"/>
        <v>0.124178319588861</v>
      </c>
      <c r="J57" s="83">
        <f t="shared" si="1"/>
        <v>1039</v>
      </c>
      <c r="K57" s="83">
        <f t="shared" si="2"/>
        <v>100</v>
      </c>
      <c r="L57" s="83">
        <f t="shared" si="3"/>
        <v>0</v>
      </c>
    </row>
    <row r="58" spans="1:12">
      <c r="A58" s="86">
        <v>63</v>
      </c>
      <c r="B58" s="85" t="s">
        <v>56</v>
      </c>
      <c r="C58" s="82">
        <v>1665</v>
      </c>
      <c r="D58" s="82">
        <v>1841</v>
      </c>
      <c r="E58" s="82">
        <v>1830</v>
      </c>
      <c r="F58" s="82"/>
      <c r="G58" s="82"/>
      <c r="H58" s="82"/>
      <c r="I58" s="90">
        <f t="shared" si="0"/>
        <v>9.90990990990991E-2</v>
      </c>
      <c r="J58" s="83">
        <f t="shared" si="1"/>
        <v>165</v>
      </c>
      <c r="K58" s="83">
        <f t="shared" si="2"/>
        <v>-11</v>
      </c>
      <c r="L58" s="83">
        <f t="shared" si="3"/>
        <v>0</v>
      </c>
    </row>
    <row r="59" spans="1:12">
      <c r="A59" s="86">
        <v>64</v>
      </c>
      <c r="B59" s="85" t="s">
        <v>57</v>
      </c>
      <c r="C59" s="82">
        <v>7186</v>
      </c>
      <c r="D59" s="82">
        <v>7166</v>
      </c>
      <c r="E59" s="82">
        <v>7139</v>
      </c>
      <c r="F59" s="82"/>
      <c r="G59" s="82"/>
      <c r="H59" s="82"/>
      <c r="I59" s="90">
        <f t="shared" si="0"/>
        <v>-6.540495407737267E-3</v>
      </c>
      <c r="J59" s="83">
        <f t="shared" si="1"/>
        <v>-47</v>
      </c>
      <c r="K59" s="83">
        <f t="shared" si="2"/>
        <v>-27</v>
      </c>
      <c r="L59" s="83">
        <f t="shared" si="3"/>
        <v>0</v>
      </c>
    </row>
    <row r="60" spans="1:12">
      <c r="A60" s="86">
        <v>65</v>
      </c>
      <c r="B60" s="85" t="s">
        <v>58</v>
      </c>
      <c r="C60" s="82">
        <v>3834</v>
      </c>
      <c r="D60" s="82">
        <v>3663</v>
      </c>
      <c r="E60" s="82">
        <v>3693</v>
      </c>
      <c r="F60" s="82"/>
      <c r="G60" s="82"/>
      <c r="H60" s="82"/>
      <c r="I60" s="90">
        <f t="shared" si="0"/>
        <v>-3.6776212832550864E-2</v>
      </c>
      <c r="J60" s="83">
        <f t="shared" si="1"/>
        <v>-141</v>
      </c>
      <c r="K60" s="83">
        <f t="shared" si="2"/>
        <v>30</v>
      </c>
      <c r="L60" s="83">
        <f t="shared" si="3"/>
        <v>0</v>
      </c>
    </row>
    <row r="61" spans="1:12">
      <c r="A61" s="86">
        <v>66</v>
      </c>
      <c r="B61" s="85" t="s">
        <v>59</v>
      </c>
      <c r="C61" s="82">
        <v>11841</v>
      </c>
      <c r="D61" s="82">
        <v>12125</v>
      </c>
      <c r="E61" s="82">
        <v>12244</v>
      </c>
      <c r="F61" s="82"/>
      <c r="G61" s="82"/>
      <c r="H61" s="82"/>
      <c r="I61" s="90">
        <f t="shared" si="0"/>
        <v>3.4034287644624607E-2</v>
      </c>
      <c r="J61" s="83">
        <f t="shared" si="1"/>
        <v>403</v>
      </c>
      <c r="K61" s="83">
        <f t="shared" si="2"/>
        <v>119</v>
      </c>
      <c r="L61" s="83">
        <f t="shared" si="3"/>
        <v>0</v>
      </c>
    </row>
    <row r="62" spans="1:12">
      <c r="A62" s="86">
        <v>68</v>
      </c>
      <c r="B62" s="85" t="s">
        <v>60</v>
      </c>
      <c r="C62" s="82">
        <v>59651</v>
      </c>
      <c r="D62" s="82">
        <v>62693</v>
      </c>
      <c r="E62" s="82">
        <v>63587</v>
      </c>
      <c r="F62" s="82"/>
      <c r="G62" s="82"/>
      <c r="H62" s="82"/>
      <c r="I62" s="90">
        <f t="shared" si="0"/>
        <v>6.5983805803758525E-2</v>
      </c>
      <c r="J62" s="83">
        <f t="shared" si="1"/>
        <v>3936</v>
      </c>
      <c r="K62" s="83">
        <f t="shared" si="2"/>
        <v>894</v>
      </c>
      <c r="L62" s="83">
        <f t="shared" si="3"/>
        <v>0</v>
      </c>
    </row>
    <row r="63" spans="1:12">
      <c r="A63" s="86">
        <v>69</v>
      </c>
      <c r="B63" s="85" t="s">
        <v>61</v>
      </c>
      <c r="C63" s="82">
        <v>49558</v>
      </c>
      <c r="D63" s="82">
        <v>50827</v>
      </c>
      <c r="E63" s="82">
        <v>51530</v>
      </c>
      <c r="F63" s="82"/>
      <c r="G63" s="82"/>
      <c r="H63" s="82"/>
      <c r="I63" s="90">
        <f t="shared" si="0"/>
        <v>3.9791759150893904E-2</v>
      </c>
      <c r="J63" s="83">
        <f t="shared" si="1"/>
        <v>1972</v>
      </c>
      <c r="K63" s="83">
        <f t="shared" si="2"/>
        <v>703</v>
      </c>
      <c r="L63" s="83">
        <f t="shared" si="3"/>
        <v>0</v>
      </c>
    </row>
    <row r="64" spans="1:12">
      <c r="A64" s="86">
        <v>70</v>
      </c>
      <c r="B64" s="85" t="s">
        <v>62</v>
      </c>
      <c r="C64" s="82">
        <v>20107</v>
      </c>
      <c r="D64" s="82">
        <v>19775</v>
      </c>
      <c r="E64" s="82">
        <v>19826</v>
      </c>
      <c r="F64" s="82"/>
      <c r="G64" s="82"/>
      <c r="H64" s="82"/>
      <c r="I64" s="90">
        <f t="shared" si="0"/>
        <v>-1.3975232506092406E-2</v>
      </c>
      <c r="J64" s="83">
        <f t="shared" si="1"/>
        <v>-281</v>
      </c>
      <c r="K64" s="83">
        <f t="shared" si="2"/>
        <v>51</v>
      </c>
      <c r="L64" s="83">
        <f t="shared" si="3"/>
        <v>0</v>
      </c>
    </row>
    <row r="65" spans="1:12">
      <c r="A65" s="86">
        <v>71</v>
      </c>
      <c r="B65" s="85" t="s">
        <v>63</v>
      </c>
      <c r="C65" s="82">
        <v>24709</v>
      </c>
      <c r="D65" s="82">
        <v>25062</v>
      </c>
      <c r="E65" s="82">
        <v>25039</v>
      </c>
      <c r="F65" s="82"/>
      <c r="G65" s="82"/>
      <c r="H65" s="82"/>
      <c r="I65" s="90">
        <f t="shared" si="0"/>
        <v>1.335545752559796E-2</v>
      </c>
      <c r="J65" s="83">
        <f t="shared" si="1"/>
        <v>330</v>
      </c>
      <c r="K65" s="83">
        <f t="shared" si="2"/>
        <v>-23</v>
      </c>
      <c r="L65" s="83">
        <f t="shared" si="3"/>
        <v>0</v>
      </c>
    </row>
    <row r="66" spans="1:12">
      <c r="A66" s="86">
        <v>72</v>
      </c>
      <c r="B66" s="85" t="s">
        <v>64</v>
      </c>
      <c r="C66" s="82">
        <v>863</v>
      </c>
      <c r="D66" s="82">
        <v>940</v>
      </c>
      <c r="E66" s="82">
        <v>929</v>
      </c>
      <c r="F66" s="82"/>
      <c r="G66" s="82"/>
      <c r="H66" s="82"/>
      <c r="I66" s="90">
        <f t="shared" si="0"/>
        <v>7.6477404403244492E-2</v>
      </c>
      <c r="J66" s="83">
        <f t="shared" si="1"/>
        <v>66</v>
      </c>
      <c r="K66" s="83">
        <f t="shared" si="2"/>
        <v>-11</v>
      </c>
      <c r="L66" s="83">
        <f t="shared" si="3"/>
        <v>0</v>
      </c>
    </row>
    <row r="67" spans="1:12">
      <c r="A67" s="86">
        <v>73</v>
      </c>
      <c r="B67" s="85" t="s">
        <v>65</v>
      </c>
      <c r="C67" s="82">
        <v>7384</v>
      </c>
      <c r="D67" s="82">
        <v>7315</v>
      </c>
      <c r="E67" s="82">
        <v>7362</v>
      </c>
      <c r="F67" s="82"/>
      <c r="G67" s="82"/>
      <c r="H67" s="82"/>
      <c r="I67" s="90">
        <f t="shared" si="0"/>
        <v>-2.9794149512459372E-3</v>
      </c>
      <c r="J67" s="83">
        <f t="shared" si="1"/>
        <v>-22</v>
      </c>
      <c r="K67" s="83">
        <f t="shared" si="2"/>
        <v>47</v>
      </c>
      <c r="L67" s="83">
        <f t="shared" si="3"/>
        <v>0</v>
      </c>
    </row>
    <row r="68" spans="1:12">
      <c r="A68" s="86">
        <v>74</v>
      </c>
      <c r="B68" s="85" t="s">
        <v>66</v>
      </c>
      <c r="C68" s="82">
        <v>8590</v>
      </c>
      <c r="D68" s="82">
        <v>9001</v>
      </c>
      <c r="E68" s="82">
        <v>9018</v>
      </c>
      <c r="F68" s="82"/>
      <c r="G68" s="82"/>
      <c r="H68" s="82"/>
      <c r="I68" s="90">
        <f t="shared" ref="I68:I92" si="4">(E68-C68)/C68</f>
        <v>4.9825378346915014E-2</v>
      </c>
      <c r="J68" s="83">
        <f t="shared" ref="J68:J92" si="5">E68-C68</f>
        <v>428</v>
      </c>
      <c r="K68" s="83">
        <f t="shared" ref="K68:K92" si="6">E68-D68</f>
        <v>17</v>
      </c>
      <c r="L68" s="83">
        <f t="shared" ref="L68:L92" si="7">H68-G68</f>
        <v>0</v>
      </c>
    </row>
    <row r="69" spans="1:12">
      <c r="A69" s="86">
        <v>75</v>
      </c>
      <c r="B69" s="85" t="s">
        <v>67</v>
      </c>
      <c r="C69" s="82">
        <v>2499</v>
      </c>
      <c r="D69" s="82">
        <v>2756</v>
      </c>
      <c r="E69" s="82">
        <v>2774</v>
      </c>
      <c r="F69" s="82"/>
      <c r="G69" s="82"/>
      <c r="H69" s="82"/>
      <c r="I69" s="90">
        <f t="shared" si="4"/>
        <v>0.11004401760704281</v>
      </c>
      <c r="J69" s="83">
        <f t="shared" si="5"/>
        <v>275</v>
      </c>
      <c r="K69" s="83">
        <f t="shared" si="6"/>
        <v>18</v>
      </c>
      <c r="L69" s="83">
        <f t="shared" si="7"/>
        <v>0</v>
      </c>
    </row>
    <row r="70" spans="1:12">
      <c r="A70" s="86">
        <v>77</v>
      </c>
      <c r="B70" s="85" t="s">
        <v>68</v>
      </c>
      <c r="C70" s="82">
        <v>5783</v>
      </c>
      <c r="D70" s="82">
        <v>5862</v>
      </c>
      <c r="E70" s="82">
        <v>5841</v>
      </c>
      <c r="F70" s="82"/>
      <c r="G70" s="82"/>
      <c r="H70" s="82"/>
      <c r="I70" s="90">
        <f t="shared" si="4"/>
        <v>1.0029396507003286E-2</v>
      </c>
      <c r="J70" s="83">
        <f t="shared" si="5"/>
        <v>58</v>
      </c>
      <c r="K70" s="83">
        <f t="shared" si="6"/>
        <v>-21</v>
      </c>
      <c r="L70" s="83">
        <f t="shared" si="7"/>
        <v>0</v>
      </c>
    </row>
    <row r="71" spans="1:12">
      <c r="A71" s="86">
        <v>78</v>
      </c>
      <c r="B71" s="85" t="s">
        <v>69</v>
      </c>
      <c r="C71" s="82">
        <v>2102</v>
      </c>
      <c r="D71" s="82">
        <v>1916</v>
      </c>
      <c r="E71" s="82">
        <v>1961</v>
      </c>
      <c r="F71" s="82"/>
      <c r="G71" s="82"/>
      <c r="H71" s="82"/>
      <c r="I71" s="90">
        <f t="shared" si="4"/>
        <v>-6.7078972407231208E-2</v>
      </c>
      <c r="J71" s="83">
        <f t="shared" si="5"/>
        <v>-141</v>
      </c>
      <c r="K71" s="83">
        <f t="shared" si="6"/>
        <v>45</v>
      </c>
      <c r="L71" s="83">
        <f t="shared" si="7"/>
        <v>0</v>
      </c>
    </row>
    <row r="72" spans="1:12">
      <c r="A72" s="86">
        <v>79</v>
      </c>
      <c r="B72" s="85" t="s">
        <v>70</v>
      </c>
      <c r="C72" s="82">
        <v>8006</v>
      </c>
      <c r="D72" s="82">
        <v>8411</v>
      </c>
      <c r="E72" s="82">
        <v>8517</v>
      </c>
      <c r="F72" s="82"/>
      <c r="G72" s="82"/>
      <c r="H72" s="82"/>
      <c r="I72" s="90">
        <f t="shared" si="4"/>
        <v>6.3827129652760425E-2</v>
      </c>
      <c r="J72" s="83">
        <f t="shared" si="5"/>
        <v>511</v>
      </c>
      <c r="K72" s="83">
        <f t="shared" si="6"/>
        <v>106</v>
      </c>
      <c r="L72" s="83">
        <f t="shared" si="7"/>
        <v>0</v>
      </c>
    </row>
    <row r="73" spans="1:12">
      <c r="A73" s="86">
        <v>80</v>
      </c>
      <c r="B73" s="85" t="s">
        <v>71</v>
      </c>
      <c r="C73" s="82">
        <v>21212</v>
      </c>
      <c r="D73" s="82">
        <v>22403</v>
      </c>
      <c r="E73" s="82">
        <v>22467</v>
      </c>
      <c r="F73" s="82"/>
      <c r="G73" s="82"/>
      <c r="H73" s="82"/>
      <c r="I73" s="90">
        <f t="shared" si="4"/>
        <v>5.9164623797850271E-2</v>
      </c>
      <c r="J73" s="83">
        <f t="shared" si="5"/>
        <v>1255</v>
      </c>
      <c r="K73" s="83">
        <f t="shared" si="6"/>
        <v>64</v>
      </c>
      <c r="L73" s="83">
        <f t="shared" si="7"/>
        <v>0</v>
      </c>
    </row>
    <row r="74" spans="1:12">
      <c r="A74" s="86">
        <v>81</v>
      </c>
      <c r="B74" s="85" t="s">
        <v>72</v>
      </c>
      <c r="C74" s="82">
        <v>55765</v>
      </c>
      <c r="D74" s="82">
        <v>48705</v>
      </c>
      <c r="E74" s="82">
        <v>47453</v>
      </c>
      <c r="F74" s="82"/>
      <c r="G74" s="82"/>
      <c r="H74" s="82"/>
      <c r="I74" s="90">
        <f t="shared" si="4"/>
        <v>-0.14905406617053707</v>
      </c>
      <c r="J74" s="83">
        <f t="shared" si="5"/>
        <v>-8312</v>
      </c>
      <c r="K74" s="83">
        <f t="shared" si="6"/>
        <v>-1252</v>
      </c>
      <c r="L74" s="83">
        <f t="shared" si="7"/>
        <v>0</v>
      </c>
    </row>
    <row r="75" spans="1:12">
      <c r="A75" s="86">
        <v>82</v>
      </c>
      <c r="B75" s="85" t="s">
        <v>73</v>
      </c>
      <c r="C75" s="82">
        <v>50405</v>
      </c>
      <c r="D75" s="82">
        <v>48920</v>
      </c>
      <c r="E75" s="82">
        <v>48995</v>
      </c>
      <c r="F75" s="82"/>
      <c r="G75" s="82"/>
      <c r="H75" s="82"/>
      <c r="I75" s="90">
        <f t="shared" si="4"/>
        <v>-2.7973415335780179E-2</v>
      </c>
      <c r="J75" s="83">
        <f t="shared" si="5"/>
        <v>-1410</v>
      </c>
      <c r="K75" s="83">
        <f t="shared" si="6"/>
        <v>75</v>
      </c>
      <c r="L75" s="83">
        <f t="shared" si="7"/>
        <v>0</v>
      </c>
    </row>
    <row r="76" spans="1:12">
      <c r="A76" s="86">
        <v>84</v>
      </c>
      <c r="B76" s="85" t="s">
        <v>74</v>
      </c>
      <c r="C76" s="82">
        <v>3348</v>
      </c>
      <c r="D76" s="82">
        <v>4242</v>
      </c>
      <c r="E76" s="82">
        <v>4292</v>
      </c>
      <c r="F76" s="82"/>
      <c r="G76" s="82"/>
      <c r="H76" s="82"/>
      <c r="I76" s="90">
        <f t="shared" si="4"/>
        <v>0.2819593787335723</v>
      </c>
      <c r="J76" s="83">
        <f t="shared" si="5"/>
        <v>944</v>
      </c>
      <c r="K76" s="83">
        <f t="shared" si="6"/>
        <v>50</v>
      </c>
      <c r="L76" s="83">
        <f t="shared" si="7"/>
        <v>0</v>
      </c>
    </row>
    <row r="77" spans="1:12">
      <c r="A77" s="86">
        <v>85</v>
      </c>
      <c r="B77" s="85" t="s">
        <v>75</v>
      </c>
      <c r="C77" s="82">
        <v>33794</v>
      </c>
      <c r="D77" s="82">
        <v>36140</v>
      </c>
      <c r="E77" s="82">
        <v>36354</v>
      </c>
      <c r="F77" s="82"/>
      <c r="G77" s="82"/>
      <c r="H77" s="82"/>
      <c r="I77" s="90">
        <f t="shared" si="4"/>
        <v>7.5753092264899097E-2</v>
      </c>
      <c r="J77" s="83">
        <f t="shared" si="5"/>
        <v>2560</v>
      </c>
      <c r="K77" s="83">
        <f t="shared" si="6"/>
        <v>214</v>
      </c>
      <c r="L77" s="83">
        <f t="shared" si="7"/>
        <v>0</v>
      </c>
    </row>
    <row r="78" spans="1:12">
      <c r="A78" s="86">
        <v>86</v>
      </c>
      <c r="B78" s="85" t="s">
        <v>76</v>
      </c>
      <c r="C78" s="82">
        <v>23769</v>
      </c>
      <c r="D78" s="82">
        <v>26140</v>
      </c>
      <c r="E78" s="82">
        <v>26062</v>
      </c>
      <c r="F78" s="82"/>
      <c r="G78" s="82"/>
      <c r="H78" s="82"/>
      <c r="I78" s="90">
        <f t="shared" si="4"/>
        <v>9.6470192267238838E-2</v>
      </c>
      <c r="J78" s="83">
        <f t="shared" si="5"/>
        <v>2293</v>
      </c>
      <c r="K78" s="83">
        <f t="shared" si="6"/>
        <v>-78</v>
      </c>
      <c r="L78" s="83">
        <f t="shared" si="7"/>
        <v>0</v>
      </c>
    </row>
    <row r="79" spans="1:12">
      <c r="A79" s="86">
        <v>87</v>
      </c>
      <c r="B79" s="85" t="s">
        <v>77</v>
      </c>
      <c r="C79" s="82">
        <v>1456</v>
      </c>
      <c r="D79" s="82">
        <v>1639</v>
      </c>
      <c r="E79" s="82">
        <v>1633</v>
      </c>
      <c r="F79" s="82"/>
      <c r="G79" s="82"/>
      <c r="H79" s="82"/>
      <c r="I79" s="90">
        <f t="shared" si="4"/>
        <v>0.12156593406593406</v>
      </c>
      <c r="J79" s="83">
        <f t="shared" si="5"/>
        <v>177</v>
      </c>
      <c r="K79" s="83">
        <f t="shared" si="6"/>
        <v>-6</v>
      </c>
      <c r="L79" s="83">
        <f t="shared" si="7"/>
        <v>0</v>
      </c>
    </row>
    <row r="80" spans="1:12">
      <c r="A80" s="86">
        <v>88</v>
      </c>
      <c r="B80" s="85" t="s">
        <v>78</v>
      </c>
      <c r="C80" s="82">
        <v>4948</v>
      </c>
      <c r="D80" s="82">
        <v>5216</v>
      </c>
      <c r="E80" s="82">
        <v>5227</v>
      </c>
      <c r="F80" s="82"/>
      <c r="G80" s="82"/>
      <c r="H80" s="82"/>
      <c r="I80" s="90">
        <f t="shared" si="4"/>
        <v>5.6386418755052549E-2</v>
      </c>
      <c r="J80" s="83">
        <f t="shared" si="5"/>
        <v>279</v>
      </c>
      <c r="K80" s="83">
        <f t="shared" si="6"/>
        <v>11</v>
      </c>
      <c r="L80" s="83">
        <f t="shared" si="7"/>
        <v>0</v>
      </c>
    </row>
    <row r="81" spans="1:12">
      <c r="A81" s="86">
        <v>90</v>
      </c>
      <c r="B81" s="85" t="s">
        <v>79</v>
      </c>
      <c r="C81" s="82">
        <v>1449</v>
      </c>
      <c r="D81" s="82">
        <v>1449</v>
      </c>
      <c r="E81" s="82">
        <v>1455</v>
      </c>
      <c r="F81" s="82"/>
      <c r="G81" s="82"/>
      <c r="H81" s="82"/>
      <c r="I81" s="90">
        <f t="shared" si="4"/>
        <v>4.140786749482402E-3</v>
      </c>
      <c r="J81" s="83">
        <f t="shared" si="5"/>
        <v>6</v>
      </c>
      <c r="K81" s="83">
        <f t="shared" si="6"/>
        <v>6</v>
      </c>
      <c r="L81" s="83">
        <f t="shared" si="7"/>
        <v>0</v>
      </c>
    </row>
    <row r="82" spans="1:12">
      <c r="A82" s="86">
        <v>91</v>
      </c>
      <c r="B82" s="85" t="s">
        <v>80</v>
      </c>
      <c r="C82" s="82">
        <v>427</v>
      </c>
      <c r="D82" s="82">
        <v>526</v>
      </c>
      <c r="E82" s="82">
        <v>520</v>
      </c>
      <c r="F82" s="82"/>
      <c r="G82" s="82"/>
      <c r="H82" s="82"/>
      <c r="I82" s="90">
        <f t="shared" si="4"/>
        <v>0.21779859484777517</v>
      </c>
      <c r="J82" s="83">
        <f t="shared" si="5"/>
        <v>93</v>
      </c>
      <c r="K82" s="83">
        <f t="shared" si="6"/>
        <v>-6</v>
      </c>
      <c r="L82" s="83">
        <f t="shared" si="7"/>
        <v>0</v>
      </c>
    </row>
    <row r="83" spans="1:12">
      <c r="A83" s="86">
        <v>92</v>
      </c>
      <c r="B83" s="85" t="s">
        <v>81</v>
      </c>
      <c r="C83" s="82">
        <v>3279</v>
      </c>
      <c r="D83" s="82">
        <v>3082</v>
      </c>
      <c r="E83" s="82">
        <v>3079</v>
      </c>
      <c r="F83" s="82"/>
      <c r="G83" s="82"/>
      <c r="H83" s="82"/>
      <c r="I83" s="90">
        <f t="shared" si="4"/>
        <v>-6.0994205550472705E-2</v>
      </c>
      <c r="J83" s="83">
        <f t="shared" si="5"/>
        <v>-200</v>
      </c>
      <c r="K83" s="83">
        <f t="shared" si="6"/>
        <v>-3</v>
      </c>
      <c r="L83" s="83">
        <f t="shared" si="7"/>
        <v>0</v>
      </c>
    </row>
    <row r="84" spans="1:12">
      <c r="A84" s="86">
        <v>93</v>
      </c>
      <c r="B84" s="85" t="s">
        <v>82</v>
      </c>
      <c r="C84" s="82">
        <v>8094</v>
      </c>
      <c r="D84" s="82">
        <v>8771</v>
      </c>
      <c r="E84" s="82">
        <v>8743</v>
      </c>
      <c r="F84" s="82"/>
      <c r="G84" s="82"/>
      <c r="H84" s="82"/>
      <c r="I84" s="90">
        <f t="shared" si="4"/>
        <v>8.0182851494934523E-2</v>
      </c>
      <c r="J84" s="83">
        <f t="shared" si="5"/>
        <v>649</v>
      </c>
      <c r="K84" s="83">
        <f t="shared" si="6"/>
        <v>-28</v>
      </c>
      <c r="L84" s="83">
        <f t="shared" si="7"/>
        <v>0</v>
      </c>
    </row>
    <row r="85" spans="1:12">
      <c r="A85" s="86">
        <v>94</v>
      </c>
      <c r="B85" s="85" t="s">
        <v>83</v>
      </c>
      <c r="C85" s="82">
        <v>10594</v>
      </c>
      <c r="D85" s="82">
        <v>10923</v>
      </c>
      <c r="E85" s="82">
        <v>10964</v>
      </c>
      <c r="F85" s="82"/>
      <c r="G85" s="82"/>
      <c r="H85" s="82"/>
      <c r="I85" s="90">
        <f t="shared" si="4"/>
        <v>3.4925429488389656E-2</v>
      </c>
      <c r="J85" s="83">
        <f t="shared" si="5"/>
        <v>370</v>
      </c>
      <c r="K85" s="83">
        <f t="shared" si="6"/>
        <v>41</v>
      </c>
      <c r="L85" s="83">
        <f t="shared" si="7"/>
        <v>0</v>
      </c>
    </row>
    <row r="86" spans="1:12">
      <c r="A86" s="86">
        <v>95</v>
      </c>
      <c r="B86" s="85" t="s">
        <v>84</v>
      </c>
      <c r="C86" s="82">
        <v>11952</v>
      </c>
      <c r="D86" s="82">
        <v>11833</v>
      </c>
      <c r="E86" s="82">
        <v>11938</v>
      </c>
      <c r="F86" s="82"/>
      <c r="G86" s="82"/>
      <c r="H86" s="82"/>
      <c r="I86" s="90">
        <f t="shared" si="4"/>
        <v>-1.1713520749665328E-3</v>
      </c>
      <c r="J86" s="83">
        <f t="shared" si="5"/>
        <v>-14</v>
      </c>
      <c r="K86" s="83">
        <f t="shared" si="6"/>
        <v>105</v>
      </c>
      <c r="L86" s="83">
        <f t="shared" si="7"/>
        <v>0</v>
      </c>
    </row>
    <row r="87" spans="1:12">
      <c r="A87" s="86">
        <v>96</v>
      </c>
      <c r="B87" s="85" t="s">
        <v>85</v>
      </c>
      <c r="C87" s="82">
        <v>31401</v>
      </c>
      <c r="D87" s="82">
        <v>32617</v>
      </c>
      <c r="E87" s="82">
        <v>32556</v>
      </c>
      <c r="F87" s="82"/>
      <c r="G87" s="82"/>
      <c r="H87" s="82"/>
      <c r="I87" s="90">
        <f t="shared" si="4"/>
        <v>3.6782268080634374E-2</v>
      </c>
      <c r="J87" s="83">
        <f t="shared" si="5"/>
        <v>1155</v>
      </c>
      <c r="K87" s="83">
        <f t="shared" si="6"/>
        <v>-61</v>
      </c>
      <c r="L87" s="83">
        <f t="shared" si="7"/>
        <v>0</v>
      </c>
    </row>
    <row r="88" spans="1:12">
      <c r="A88" s="86">
        <v>97</v>
      </c>
      <c r="B88" s="85" t="s">
        <v>86</v>
      </c>
      <c r="C88" s="82">
        <v>15024</v>
      </c>
      <c r="D88" s="82">
        <v>12037</v>
      </c>
      <c r="E88" s="82">
        <v>11880</v>
      </c>
      <c r="F88" s="82"/>
      <c r="G88" s="82"/>
      <c r="H88" s="82"/>
      <c r="I88" s="90">
        <f t="shared" si="4"/>
        <v>-0.20926517571884984</v>
      </c>
      <c r="J88" s="83">
        <f t="shared" si="5"/>
        <v>-3144</v>
      </c>
      <c r="K88" s="83">
        <f t="shared" si="6"/>
        <v>-157</v>
      </c>
      <c r="L88" s="83">
        <f t="shared" si="7"/>
        <v>0</v>
      </c>
    </row>
    <row r="89" spans="1:12">
      <c r="A89" s="86">
        <v>98</v>
      </c>
      <c r="B89" s="85" t="s">
        <v>87</v>
      </c>
      <c r="C89" s="82">
        <v>405</v>
      </c>
      <c r="D89" s="82">
        <v>380</v>
      </c>
      <c r="E89" s="82">
        <v>376</v>
      </c>
      <c r="F89" s="82"/>
      <c r="G89" s="82"/>
      <c r="H89" s="82"/>
      <c r="I89" s="90">
        <f t="shared" si="4"/>
        <v>-7.160493827160494E-2</v>
      </c>
      <c r="J89" s="83">
        <f t="shared" si="5"/>
        <v>-29</v>
      </c>
      <c r="K89" s="83">
        <f t="shared" si="6"/>
        <v>-4</v>
      </c>
      <c r="L89" s="83">
        <f t="shared" si="7"/>
        <v>0</v>
      </c>
    </row>
    <row r="90" spans="1:12">
      <c r="A90" s="86">
        <v>99</v>
      </c>
      <c r="B90" s="85" t="s">
        <v>88</v>
      </c>
      <c r="C90" s="82">
        <v>440</v>
      </c>
      <c r="D90" s="82">
        <v>438</v>
      </c>
      <c r="E90" s="82">
        <v>441</v>
      </c>
      <c r="F90" s="82"/>
      <c r="G90" s="82"/>
      <c r="H90" s="82"/>
      <c r="I90" s="90">
        <f t="shared" si="4"/>
        <v>2.2727272727272726E-3</v>
      </c>
      <c r="J90" s="83">
        <f t="shared" si="5"/>
        <v>1</v>
      </c>
      <c r="K90" s="83">
        <f t="shared" si="6"/>
        <v>3</v>
      </c>
      <c r="L90" s="83">
        <f t="shared" si="7"/>
        <v>0</v>
      </c>
    </row>
    <row r="91" spans="1:12" s="156" customFormat="1">
      <c r="A91" s="86"/>
      <c r="B91" s="85" t="s">
        <v>285</v>
      </c>
      <c r="C91" s="82">
        <v>39402</v>
      </c>
      <c r="D91" s="82">
        <v>45283</v>
      </c>
      <c r="E91" s="82">
        <v>46001</v>
      </c>
      <c r="F91" s="82"/>
      <c r="G91" s="82"/>
      <c r="H91" s="82"/>
      <c r="I91" s="90">
        <f>(E91-C91)/C91</f>
        <v>0.16747880818232577</v>
      </c>
      <c r="J91" s="83">
        <f>E91-C91</f>
        <v>6599</v>
      </c>
      <c r="K91" s="83">
        <f>E91-D91</f>
        <v>718</v>
      </c>
      <c r="L91" s="83">
        <f>H91-G91</f>
        <v>0</v>
      </c>
    </row>
    <row r="92" spans="1:12" s="115" customFormat="1" ht="14.45" customHeight="1">
      <c r="A92" s="192" t="s">
        <v>89</v>
      </c>
      <c r="B92" s="192"/>
      <c r="C92" s="117">
        <v>1869974</v>
      </c>
      <c r="D92" s="117">
        <v>1874944</v>
      </c>
      <c r="E92" s="117">
        <v>1874907</v>
      </c>
      <c r="F92" s="117"/>
      <c r="G92" s="117"/>
      <c r="H92" s="117"/>
      <c r="I92" s="112">
        <f t="shared" si="4"/>
        <v>2.6380045925772232E-3</v>
      </c>
      <c r="J92" s="118">
        <f t="shared" si="5"/>
        <v>4933</v>
      </c>
      <c r="K92" s="118">
        <f t="shared" si="6"/>
        <v>-37</v>
      </c>
      <c r="L92" s="83">
        <f t="shared" si="7"/>
        <v>0</v>
      </c>
    </row>
    <row r="93" spans="1:12">
      <c r="A93" s="7"/>
      <c r="B93" s="7"/>
    </row>
    <row r="94" spans="1:12">
      <c r="E94" s="164"/>
      <c r="F94" s="164"/>
    </row>
    <row r="95" spans="1:12">
      <c r="E95" s="164"/>
      <c r="F95" s="164"/>
    </row>
    <row r="97" spans="3:8">
      <c r="C97" s="168"/>
      <c r="D97" s="168"/>
      <c r="E97" s="168"/>
      <c r="F97" s="168"/>
      <c r="G97" s="168"/>
      <c r="H97" s="16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Q10" sqref="Q10"/>
    </sheetView>
  </sheetViews>
  <sheetFormatPr defaultRowHeight="15"/>
  <cols>
    <col min="2" max="2" width="19.140625" customWidth="1"/>
    <col min="3" max="3" width="13.140625" style="153" customWidth="1"/>
    <col min="4" max="4" width="13.140625" style="152" customWidth="1"/>
    <col min="5" max="5" width="13.140625" style="154" customWidth="1"/>
    <col min="6" max="8" width="13.140625" style="156" customWidth="1"/>
    <col min="9" max="9" width="34.85546875" customWidth="1"/>
    <col min="10" max="10" width="34.5703125" customWidth="1"/>
    <col min="11" max="11" width="31" customWidth="1"/>
    <col min="12" max="12" width="31" style="156" customWidth="1"/>
  </cols>
  <sheetData>
    <row r="1" spans="1:12" s="156" customFormat="1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2" ht="43.5" customHeight="1">
      <c r="A2" s="92" t="s">
        <v>91</v>
      </c>
      <c r="B2" s="92" t="s">
        <v>174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92" t="s">
        <v>351</v>
      </c>
      <c r="J2" s="92" t="s">
        <v>352</v>
      </c>
      <c r="K2" s="2" t="s">
        <v>353</v>
      </c>
      <c r="L2" s="162" t="s">
        <v>354</v>
      </c>
    </row>
    <row r="3" spans="1:12">
      <c r="A3" s="75">
        <v>1</v>
      </c>
      <c r="B3" s="89" t="s">
        <v>92</v>
      </c>
      <c r="C3" s="25">
        <v>264142</v>
      </c>
      <c r="D3" s="25">
        <v>249160</v>
      </c>
      <c r="E3" s="25">
        <v>246317</v>
      </c>
      <c r="F3" s="25"/>
      <c r="G3" s="25"/>
      <c r="H3" s="25"/>
      <c r="I3" s="90">
        <f>(E3-C3)/C3</f>
        <v>-6.7482641912304742E-2</v>
      </c>
      <c r="J3" s="25">
        <f>E3-C3</f>
        <v>-17825</v>
      </c>
      <c r="K3" s="25">
        <f>E3-D3</f>
        <v>-2843</v>
      </c>
      <c r="L3" s="25">
        <f>H3-G3</f>
        <v>0</v>
      </c>
    </row>
    <row r="4" spans="1:12">
      <c r="A4" s="75">
        <v>2</v>
      </c>
      <c r="B4" s="89" t="s">
        <v>93</v>
      </c>
      <c r="C4" s="25">
        <v>47001</v>
      </c>
      <c r="D4" s="25">
        <v>48018</v>
      </c>
      <c r="E4" s="25">
        <v>46474</v>
      </c>
      <c r="F4" s="25"/>
      <c r="G4" s="25"/>
      <c r="H4" s="25"/>
      <c r="I4" s="90">
        <f t="shared" ref="I4:I67" si="0">(E4-C4)/C4</f>
        <v>-1.121252739303419E-2</v>
      </c>
      <c r="J4" s="25">
        <f t="shared" ref="J4:J67" si="1">E4-C4</f>
        <v>-527</v>
      </c>
      <c r="K4" s="25">
        <f t="shared" ref="K4:K67" si="2">E4-D4</f>
        <v>-1544</v>
      </c>
      <c r="L4" s="25">
        <f t="shared" ref="L4:L67" si="3">H4-G4</f>
        <v>0</v>
      </c>
    </row>
    <row r="5" spans="1:12">
      <c r="A5" s="75">
        <v>3</v>
      </c>
      <c r="B5" s="89" t="s">
        <v>94</v>
      </c>
      <c r="C5" s="25">
        <v>85838</v>
      </c>
      <c r="D5" s="25">
        <v>84002</v>
      </c>
      <c r="E5" s="25">
        <v>82614</v>
      </c>
      <c r="F5" s="25"/>
      <c r="G5" s="25"/>
      <c r="H5" s="25"/>
      <c r="I5" s="90">
        <f t="shared" si="0"/>
        <v>-3.7559122999137912E-2</v>
      </c>
      <c r="J5" s="25">
        <f t="shared" si="1"/>
        <v>-3224</v>
      </c>
      <c r="K5" s="25">
        <f t="shared" si="2"/>
        <v>-1388</v>
      </c>
      <c r="L5" s="25">
        <f t="shared" si="3"/>
        <v>0</v>
      </c>
    </row>
    <row r="6" spans="1:12">
      <c r="A6" s="75">
        <v>4</v>
      </c>
      <c r="B6" s="89" t="s">
        <v>95</v>
      </c>
      <c r="C6" s="25">
        <v>23951</v>
      </c>
      <c r="D6" s="25">
        <v>26813</v>
      </c>
      <c r="E6" s="25">
        <v>23131</v>
      </c>
      <c r="F6" s="25"/>
      <c r="G6" s="25"/>
      <c r="H6" s="25"/>
      <c r="I6" s="90">
        <f t="shared" si="0"/>
        <v>-3.4236566322909272E-2</v>
      </c>
      <c r="J6" s="25">
        <f t="shared" si="1"/>
        <v>-820</v>
      </c>
      <c r="K6" s="25">
        <f t="shared" si="2"/>
        <v>-3682</v>
      </c>
      <c r="L6" s="25">
        <f t="shared" si="3"/>
        <v>0</v>
      </c>
    </row>
    <row r="7" spans="1:12">
      <c r="A7" s="75">
        <v>5</v>
      </c>
      <c r="B7" s="89" t="s">
        <v>96</v>
      </c>
      <c r="C7" s="25">
        <v>36421</v>
      </c>
      <c r="D7" s="25">
        <v>35485</v>
      </c>
      <c r="E7" s="25">
        <v>34870</v>
      </c>
      <c r="F7" s="25"/>
      <c r="G7" s="25"/>
      <c r="H7" s="25"/>
      <c r="I7" s="90">
        <f t="shared" si="0"/>
        <v>-4.2585321655089096E-2</v>
      </c>
      <c r="J7" s="25">
        <f t="shared" si="1"/>
        <v>-1551</v>
      </c>
      <c r="K7" s="25">
        <f t="shared" si="2"/>
        <v>-615</v>
      </c>
      <c r="L7" s="25">
        <f t="shared" si="3"/>
        <v>0</v>
      </c>
    </row>
    <row r="8" spans="1:12">
      <c r="A8" s="75">
        <v>6</v>
      </c>
      <c r="B8" s="89" t="s">
        <v>97</v>
      </c>
      <c r="C8" s="25">
        <v>921768</v>
      </c>
      <c r="D8" s="25">
        <v>907347</v>
      </c>
      <c r="E8" s="25">
        <v>895840</v>
      </c>
      <c r="F8" s="25"/>
      <c r="G8" s="25"/>
      <c r="H8" s="25"/>
      <c r="I8" s="90">
        <f t="shared" si="0"/>
        <v>-2.8128552954756511E-2</v>
      </c>
      <c r="J8" s="25">
        <f t="shared" si="1"/>
        <v>-25928</v>
      </c>
      <c r="K8" s="25">
        <f t="shared" si="2"/>
        <v>-11507</v>
      </c>
      <c r="L8" s="25">
        <f t="shared" si="3"/>
        <v>0</v>
      </c>
    </row>
    <row r="9" spans="1:12">
      <c r="A9" s="75">
        <v>7</v>
      </c>
      <c r="B9" s="89" t="s">
        <v>98</v>
      </c>
      <c r="C9" s="25">
        <v>401778</v>
      </c>
      <c r="D9" s="25">
        <v>426345</v>
      </c>
      <c r="E9" s="25">
        <v>406344</v>
      </c>
      <c r="F9" s="25"/>
      <c r="G9" s="25"/>
      <c r="H9" s="25"/>
      <c r="I9" s="90">
        <f t="shared" si="0"/>
        <v>1.136448486477607E-2</v>
      </c>
      <c r="J9" s="25">
        <f t="shared" si="1"/>
        <v>4566</v>
      </c>
      <c r="K9" s="25">
        <f t="shared" si="2"/>
        <v>-20001</v>
      </c>
      <c r="L9" s="25">
        <f t="shared" si="3"/>
        <v>0</v>
      </c>
    </row>
    <row r="10" spans="1:12">
      <c r="A10" s="75">
        <v>8</v>
      </c>
      <c r="B10" s="89" t="s">
        <v>99</v>
      </c>
      <c r="C10" s="25">
        <v>22086</v>
      </c>
      <c r="D10" s="25">
        <v>23534</v>
      </c>
      <c r="E10" s="25">
        <v>22185</v>
      </c>
      <c r="F10" s="25"/>
      <c r="G10" s="25"/>
      <c r="H10" s="25"/>
      <c r="I10" s="90">
        <f t="shared" si="0"/>
        <v>4.4824775876120618E-3</v>
      </c>
      <c r="J10" s="25">
        <f t="shared" si="1"/>
        <v>99</v>
      </c>
      <c r="K10" s="25">
        <f t="shared" si="2"/>
        <v>-1349</v>
      </c>
      <c r="L10" s="25">
        <f t="shared" si="3"/>
        <v>0</v>
      </c>
    </row>
    <row r="11" spans="1:12">
      <c r="A11" s="75">
        <v>9</v>
      </c>
      <c r="B11" s="89" t="s">
        <v>100</v>
      </c>
      <c r="C11" s="25">
        <v>146263</v>
      </c>
      <c r="D11" s="25">
        <v>138837</v>
      </c>
      <c r="E11" s="25">
        <v>136046</v>
      </c>
      <c r="F11" s="25"/>
      <c r="G11" s="25"/>
      <c r="H11" s="25"/>
      <c r="I11" s="90">
        <f t="shared" si="0"/>
        <v>-6.9853619849175805E-2</v>
      </c>
      <c r="J11" s="25">
        <f t="shared" si="1"/>
        <v>-10217</v>
      </c>
      <c r="K11" s="25">
        <f t="shared" si="2"/>
        <v>-2791</v>
      </c>
      <c r="L11" s="25">
        <f t="shared" si="3"/>
        <v>0</v>
      </c>
    </row>
    <row r="12" spans="1:12">
      <c r="A12" s="75">
        <v>10</v>
      </c>
      <c r="B12" s="89" t="s">
        <v>101</v>
      </c>
      <c r="C12" s="25">
        <v>156691</v>
      </c>
      <c r="D12" s="25">
        <v>155709</v>
      </c>
      <c r="E12" s="25">
        <v>153727</v>
      </c>
      <c r="F12" s="25"/>
      <c r="G12" s="25"/>
      <c r="H12" s="25"/>
      <c r="I12" s="90">
        <f t="shared" si="0"/>
        <v>-1.8916210886394242E-2</v>
      </c>
      <c r="J12" s="25">
        <f t="shared" si="1"/>
        <v>-2964</v>
      </c>
      <c r="K12" s="25">
        <f t="shared" si="2"/>
        <v>-1982</v>
      </c>
      <c r="L12" s="25">
        <f t="shared" si="3"/>
        <v>0</v>
      </c>
    </row>
    <row r="13" spans="1:12">
      <c r="A13" s="75">
        <v>11</v>
      </c>
      <c r="B13" s="89" t="s">
        <v>102</v>
      </c>
      <c r="C13" s="25">
        <v>30570</v>
      </c>
      <c r="D13" s="25">
        <v>30853</v>
      </c>
      <c r="E13" s="25">
        <v>30071</v>
      </c>
      <c r="F13" s="25"/>
      <c r="G13" s="25"/>
      <c r="H13" s="25"/>
      <c r="I13" s="90">
        <f t="shared" si="0"/>
        <v>-1.6323192672554793E-2</v>
      </c>
      <c r="J13" s="25">
        <f t="shared" si="1"/>
        <v>-499</v>
      </c>
      <c r="K13" s="25">
        <f t="shared" si="2"/>
        <v>-782</v>
      </c>
      <c r="L13" s="25">
        <f t="shared" si="3"/>
        <v>0</v>
      </c>
    </row>
    <row r="14" spans="1:12">
      <c r="A14" s="75">
        <v>12</v>
      </c>
      <c r="B14" s="89" t="s">
        <v>103</v>
      </c>
      <c r="C14" s="25">
        <v>21043</v>
      </c>
      <c r="D14" s="25">
        <v>24536</v>
      </c>
      <c r="E14" s="25">
        <v>21170</v>
      </c>
      <c r="F14" s="25"/>
      <c r="G14" s="25"/>
      <c r="H14" s="25"/>
      <c r="I14" s="90">
        <f t="shared" si="0"/>
        <v>6.0352611319678751E-3</v>
      </c>
      <c r="J14" s="25">
        <f t="shared" si="1"/>
        <v>127</v>
      </c>
      <c r="K14" s="25">
        <f t="shared" si="2"/>
        <v>-3366</v>
      </c>
      <c r="L14" s="25">
        <f t="shared" si="3"/>
        <v>0</v>
      </c>
    </row>
    <row r="15" spans="1:12">
      <c r="A15" s="75">
        <v>13</v>
      </c>
      <c r="B15" s="89" t="s">
        <v>104</v>
      </c>
      <c r="C15" s="25">
        <v>22958</v>
      </c>
      <c r="D15" s="25">
        <v>24731</v>
      </c>
      <c r="E15" s="25">
        <v>21619</v>
      </c>
      <c r="F15" s="25"/>
      <c r="G15" s="25"/>
      <c r="H15" s="25"/>
      <c r="I15" s="90">
        <f t="shared" si="0"/>
        <v>-5.8323895809739526E-2</v>
      </c>
      <c r="J15" s="25">
        <f t="shared" si="1"/>
        <v>-1339</v>
      </c>
      <c r="K15" s="25">
        <f t="shared" si="2"/>
        <v>-3112</v>
      </c>
      <c r="L15" s="25">
        <f t="shared" si="3"/>
        <v>0</v>
      </c>
    </row>
    <row r="16" spans="1:12">
      <c r="A16" s="75">
        <v>14</v>
      </c>
      <c r="B16" s="89" t="s">
        <v>105</v>
      </c>
      <c r="C16" s="25">
        <v>47234</v>
      </c>
      <c r="D16" s="25">
        <v>46457</v>
      </c>
      <c r="E16" s="25">
        <v>46282</v>
      </c>
      <c r="F16" s="25"/>
      <c r="G16" s="25"/>
      <c r="H16" s="25"/>
      <c r="I16" s="90">
        <f t="shared" si="0"/>
        <v>-2.015497311258839E-2</v>
      </c>
      <c r="J16" s="25">
        <f t="shared" si="1"/>
        <v>-952</v>
      </c>
      <c r="K16" s="25">
        <f t="shared" si="2"/>
        <v>-175</v>
      </c>
      <c r="L16" s="25">
        <f t="shared" si="3"/>
        <v>0</v>
      </c>
    </row>
    <row r="17" spans="1:12">
      <c r="A17" s="75">
        <v>15</v>
      </c>
      <c r="B17" s="89" t="s">
        <v>106</v>
      </c>
      <c r="C17" s="25">
        <v>35864</v>
      </c>
      <c r="D17" s="25">
        <v>33486</v>
      </c>
      <c r="E17" s="25">
        <v>33078</v>
      </c>
      <c r="F17" s="25"/>
      <c r="G17" s="25"/>
      <c r="H17" s="25"/>
      <c r="I17" s="90">
        <f t="shared" si="0"/>
        <v>-7.7682355565469555E-2</v>
      </c>
      <c r="J17" s="25">
        <f t="shared" si="1"/>
        <v>-2786</v>
      </c>
      <c r="K17" s="25">
        <f t="shared" si="2"/>
        <v>-408</v>
      </c>
      <c r="L17" s="25">
        <f t="shared" si="3"/>
        <v>0</v>
      </c>
    </row>
    <row r="18" spans="1:12">
      <c r="A18" s="75">
        <v>16</v>
      </c>
      <c r="B18" s="89" t="s">
        <v>107</v>
      </c>
      <c r="C18" s="25">
        <v>529932</v>
      </c>
      <c r="D18" s="25">
        <v>519745</v>
      </c>
      <c r="E18" s="25">
        <v>516225</v>
      </c>
      <c r="F18" s="25"/>
      <c r="G18" s="25"/>
      <c r="H18" s="25"/>
      <c r="I18" s="90">
        <f t="shared" si="0"/>
        <v>-2.5865582754013721E-2</v>
      </c>
      <c r="J18" s="25">
        <f t="shared" si="1"/>
        <v>-13707</v>
      </c>
      <c r="K18" s="25">
        <f t="shared" si="2"/>
        <v>-3520</v>
      </c>
      <c r="L18" s="25">
        <f t="shared" si="3"/>
        <v>0</v>
      </c>
    </row>
    <row r="19" spans="1:12">
      <c r="A19" s="75">
        <v>17</v>
      </c>
      <c r="B19" s="89" t="s">
        <v>108</v>
      </c>
      <c r="C19" s="25">
        <v>71712</v>
      </c>
      <c r="D19" s="25">
        <v>71318</v>
      </c>
      <c r="E19" s="25">
        <v>68825</v>
      </c>
      <c r="F19" s="25"/>
      <c r="G19" s="25"/>
      <c r="H19" s="25"/>
      <c r="I19" s="90">
        <f t="shared" si="0"/>
        <v>-4.0258255243195006E-2</v>
      </c>
      <c r="J19" s="25">
        <f t="shared" si="1"/>
        <v>-2887</v>
      </c>
      <c r="K19" s="25">
        <f t="shared" si="2"/>
        <v>-2493</v>
      </c>
      <c r="L19" s="25">
        <f t="shared" si="3"/>
        <v>0</v>
      </c>
    </row>
    <row r="20" spans="1:12">
      <c r="A20" s="75">
        <v>18</v>
      </c>
      <c r="B20" s="89" t="s">
        <v>109</v>
      </c>
      <c r="C20" s="25">
        <v>20851</v>
      </c>
      <c r="D20" s="25">
        <v>20232</v>
      </c>
      <c r="E20" s="25">
        <v>18870</v>
      </c>
      <c r="F20" s="25"/>
      <c r="G20" s="25"/>
      <c r="H20" s="25"/>
      <c r="I20" s="90">
        <f t="shared" si="0"/>
        <v>-9.5007433696225607E-2</v>
      </c>
      <c r="J20" s="25">
        <f t="shared" si="1"/>
        <v>-1981</v>
      </c>
      <c r="K20" s="25">
        <f t="shared" si="2"/>
        <v>-1362</v>
      </c>
      <c r="L20" s="25">
        <f t="shared" si="3"/>
        <v>0</v>
      </c>
    </row>
    <row r="21" spans="1:12">
      <c r="A21" s="75">
        <v>19</v>
      </c>
      <c r="B21" s="89" t="s">
        <v>110</v>
      </c>
      <c r="C21" s="25">
        <v>55293</v>
      </c>
      <c r="D21" s="25">
        <v>54254</v>
      </c>
      <c r="E21" s="25">
        <v>50942</v>
      </c>
      <c r="F21" s="25"/>
      <c r="G21" s="25"/>
      <c r="H21" s="25"/>
      <c r="I21" s="90">
        <f t="shared" si="0"/>
        <v>-7.8689888412638131E-2</v>
      </c>
      <c r="J21" s="25">
        <f t="shared" si="1"/>
        <v>-4351</v>
      </c>
      <c r="K21" s="25">
        <f t="shared" si="2"/>
        <v>-3312</v>
      </c>
      <c r="L21" s="25">
        <f t="shared" si="3"/>
        <v>0</v>
      </c>
    </row>
    <row r="22" spans="1:12">
      <c r="A22" s="75">
        <v>20</v>
      </c>
      <c r="B22" s="89" t="s">
        <v>111</v>
      </c>
      <c r="C22" s="25">
        <v>176329</v>
      </c>
      <c r="D22" s="25">
        <v>164951</v>
      </c>
      <c r="E22" s="25">
        <v>162370</v>
      </c>
      <c r="F22" s="25"/>
      <c r="G22" s="25"/>
      <c r="H22" s="25"/>
      <c r="I22" s="90">
        <f t="shared" si="0"/>
        <v>-7.9164516330268983E-2</v>
      </c>
      <c r="J22" s="25">
        <f t="shared" si="1"/>
        <v>-13959</v>
      </c>
      <c r="K22" s="25">
        <f t="shared" si="2"/>
        <v>-2581</v>
      </c>
      <c r="L22" s="25">
        <f t="shared" si="3"/>
        <v>0</v>
      </c>
    </row>
    <row r="23" spans="1:12">
      <c r="A23" s="75">
        <v>21</v>
      </c>
      <c r="B23" s="89" t="s">
        <v>112</v>
      </c>
      <c r="C23" s="25">
        <v>128483</v>
      </c>
      <c r="D23" s="25">
        <v>131915</v>
      </c>
      <c r="E23" s="25">
        <v>130045</v>
      </c>
      <c r="F23" s="25"/>
      <c r="G23" s="25"/>
      <c r="H23" s="25"/>
      <c r="I23" s="90">
        <f t="shared" si="0"/>
        <v>1.2157250375536064E-2</v>
      </c>
      <c r="J23" s="25">
        <f t="shared" si="1"/>
        <v>1562</v>
      </c>
      <c r="K23" s="25">
        <f t="shared" si="2"/>
        <v>-1870</v>
      </c>
      <c r="L23" s="25">
        <f t="shared" si="3"/>
        <v>0</v>
      </c>
    </row>
    <row r="24" spans="1:12">
      <c r="A24" s="75">
        <v>22</v>
      </c>
      <c r="B24" s="89" t="s">
        <v>113</v>
      </c>
      <c r="C24" s="25">
        <v>51309</v>
      </c>
      <c r="D24" s="25">
        <v>52951</v>
      </c>
      <c r="E24" s="25">
        <v>51941</v>
      </c>
      <c r="F24" s="25"/>
      <c r="G24" s="25"/>
      <c r="H24" s="25"/>
      <c r="I24" s="90">
        <f t="shared" si="0"/>
        <v>1.2317527139488199E-2</v>
      </c>
      <c r="J24" s="25">
        <f t="shared" si="1"/>
        <v>632</v>
      </c>
      <c r="K24" s="25">
        <f t="shared" si="2"/>
        <v>-1010</v>
      </c>
      <c r="L24" s="25">
        <f t="shared" si="3"/>
        <v>0</v>
      </c>
    </row>
    <row r="25" spans="1:12">
      <c r="A25" s="75">
        <v>23</v>
      </c>
      <c r="B25" s="89" t="s">
        <v>114</v>
      </c>
      <c r="C25" s="25">
        <v>57392</v>
      </c>
      <c r="D25" s="25">
        <v>60635</v>
      </c>
      <c r="E25" s="25">
        <v>57338</v>
      </c>
      <c r="F25" s="25"/>
      <c r="G25" s="25"/>
      <c r="H25" s="25"/>
      <c r="I25" s="90">
        <f t="shared" si="0"/>
        <v>-9.4089768608865345E-4</v>
      </c>
      <c r="J25" s="25">
        <f t="shared" si="1"/>
        <v>-54</v>
      </c>
      <c r="K25" s="25">
        <f t="shared" si="2"/>
        <v>-3297</v>
      </c>
      <c r="L25" s="25">
        <f t="shared" si="3"/>
        <v>0</v>
      </c>
    </row>
    <row r="26" spans="1:12">
      <c r="A26" s="75">
        <v>24</v>
      </c>
      <c r="B26" s="89" t="s">
        <v>115</v>
      </c>
      <c r="C26" s="25">
        <v>26839</v>
      </c>
      <c r="D26" s="25">
        <v>29691</v>
      </c>
      <c r="E26" s="25">
        <v>26317</v>
      </c>
      <c r="F26" s="25"/>
      <c r="G26" s="25"/>
      <c r="H26" s="25"/>
      <c r="I26" s="90">
        <f t="shared" si="0"/>
        <v>-1.9449308841611088E-2</v>
      </c>
      <c r="J26" s="25">
        <f t="shared" si="1"/>
        <v>-522</v>
      </c>
      <c r="K26" s="25">
        <f t="shared" si="2"/>
        <v>-3374</v>
      </c>
      <c r="L26" s="25">
        <f t="shared" si="3"/>
        <v>0</v>
      </c>
    </row>
    <row r="27" spans="1:12">
      <c r="A27" s="75">
        <v>25</v>
      </c>
      <c r="B27" s="89" t="s">
        <v>116</v>
      </c>
      <c r="C27" s="25">
        <v>71091</v>
      </c>
      <c r="D27" s="25">
        <v>73844</v>
      </c>
      <c r="E27" s="25">
        <v>68961</v>
      </c>
      <c r="F27" s="25"/>
      <c r="G27" s="25"/>
      <c r="H27" s="25"/>
      <c r="I27" s="90">
        <f t="shared" si="0"/>
        <v>-2.9961598514579905E-2</v>
      </c>
      <c r="J27" s="25">
        <f t="shared" si="1"/>
        <v>-2130</v>
      </c>
      <c r="K27" s="25">
        <f t="shared" si="2"/>
        <v>-4883</v>
      </c>
      <c r="L27" s="25">
        <f t="shared" si="3"/>
        <v>0</v>
      </c>
    </row>
    <row r="28" spans="1:12">
      <c r="A28" s="75">
        <v>26</v>
      </c>
      <c r="B28" s="89" t="s">
        <v>117</v>
      </c>
      <c r="C28" s="25">
        <v>123277</v>
      </c>
      <c r="D28" s="25">
        <v>118863</v>
      </c>
      <c r="E28" s="25">
        <v>117377</v>
      </c>
      <c r="F28" s="25"/>
      <c r="G28" s="25"/>
      <c r="H28" s="25"/>
      <c r="I28" s="90">
        <f t="shared" si="0"/>
        <v>-4.7859698078311447E-2</v>
      </c>
      <c r="J28" s="25">
        <f t="shared" si="1"/>
        <v>-5900</v>
      </c>
      <c r="K28" s="25">
        <f t="shared" si="2"/>
        <v>-1486</v>
      </c>
      <c r="L28" s="25">
        <f t="shared" si="3"/>
        <v>0</v>
      </c>
    </row>
    <row r="29" spans="1:12">
      <c r="A29" s="75">
        <v>27</v>
      </c>
      <c r="B29" s="89" t="s">
        <v>118</v>
      </c>
      <c r="C29" s="25">
        <v>221714</v>
      </c>
      <c r="D29" s="25">
        <v>222441</v>
      </c>
      <c r="E29" s="25">
        <v>221408</v>
      </c>
      <c r="F29" s="25"/>
      <c r="G29" s="25"/>
      <c r="H29" s="25"/>
      <c r="I29" s="90">
        <f t="shared" si="0"/>
        <v>-1.3801564177273425E-3</v>
      </c>
      <c r="J29" s="25">
        <f t="shared" si="1"/>
        <v>-306</v>
      </c>
      <c r="K29" s="25">
        <f t="shared" si="2"/>
        <v>-1033</v>
      </c>
      <c r="L29" s="25">
        <f t="shared" si="3"/>
        <v>0</v>
      </c>
    </row>
    <row r="30" spans="1:12">
      <c r="A30" s="75">
        <v>28</v>
      </c>
      <c r="B30" s="89" t="s">
        <v>119</v>
      </c>
      <c r="C30" s="25">
        <v>48853</v>
      </c>
      <c r="D30" s="25">
        <v>49630</v>
      </c>
      <c r="E30" s="25">
        <v>47202</v>
      </c>
      <c r="F30" s="25"/>
      <c r="G30" s="25"/>
      <c r="H30" s="25"/>
      <c r="I30" s="90">
        <f t="shared" si="0"/>
        <v>-3.379526334104354E-2</v>
      </c>
      <c r="J30" s="25">
        <f t="shared" si="1"/>
        <v>-1651</v>
      </c>
      <c r="K30" s="25">
        <f t="shared" si="2"/>
        <v>-2428</v>
      </c>
      <c r="L30" s="25">
        <f t="shared" si="3"/>
        <v>0</v>
      </c>
    </row>
    <row r="31" spans="1:12">
      <c r="A31" s="75">
        <v>29</v>
      </c>
      <c r="B31" s="89" t="s">
        <v>120</v>
      </c>
      <c r="C31" s="25">
        <v>14335</v>
      </c>
      <c r="D31" s="25">
        <v>15662</v>
      </c>
      <c r="E31" s="25">
        <v>13759</v>
      </c>
      <c r="F31" s="25"/>
      <c r="G31" s="25"/>
      <c r="H31" s="25"/>
      <c r="I31" s="90">
        <f t="shared" si="0"/>
        <v>-4.0181374258807113E-2</v>
      </c>
      <c r="J31" s="25">
        <f t="shared" si="1"/>
        <v>-576</v>
      </c>
      <c r="K31" s="25">
        <f t="shared" si="2"/>
        <v>-1903</v>
      </c>
      <c r="L31" s="25">
        <f t="shared" si="3"/>
        <v>0</v>
      </c>
    </row>
    <row r="32" spans="1:12">
      <c r="A32" s="75">
        <v>30</v>
      </c>
      <c r="B32" s="89" t="s">
        <v>121</v>
      </c>
      <c r="C32" s="25">
        <v>13257</v>
      </c>
      <c r="D32" s="25">
        <v>16233</v>
      </c>
      <c r="E32" s="25">
        <v>14195</v>
      </c>
      <c r="F32" s="25"/>
      <c r="G32" s="25"/>
      <c r="H32" s="25"/>
      <c r="I32" s="90">
        <f t="shared" si="0"/>
        <v>7.0755072791732668E-2</v>
      </c>
      <c r="J32" s="25">
        <f t="shared" si="1"/>
        <v>938</v>
      </c>
      <c r="K32" s="25">
        <f t="shared" si="2"/>
        <v>-2038</v>
      </c>
      <c r="L32" s="25">
        <f t="shared" si="3"/>
        <v>0</v>
      </c>
    </row>
    <row r="33" spans="1:12">
      <c r="A33" s="75">
        <v>31</v>
      </c>
      <c r="B33" s="89" t="s">
        <v>122</v>
      </c>
      <c r="C33" s="25">
        <v>143449</v>
      </c>
      <c r="D33" s="25">
        <v>140826</v>
      </c>
      <c r="E33" s="25">
        <v>137437</v>
      </c>
      <c r="F33" s="25"/>
      <c r="G33" s="25"/>
      <c r="H33" s="25"/>
      <c r="I33" s="90">
        <f t="shared" si="0"/>
        <v>-4.1910365356328728E-2</v>
      </c>
      <c r="J33" s="25">
        <f t="shared" si="1"/>
        <v>-6012</v>
      </c>
      <c r="K33" s="25">
        <f t="shared" si="2"/>
        <v>-3389</v>
      </c>
      <c r="L33" s="25">
        <f t="shared" si="3"/>
        <v>0</v>
      </c>
    </row>
    <row r="34" spans="1:12">
      <c r="A34" s="75">
        <v>32</v>
      </c>
      <c r="B34" s="89" t="s">
        <v>123</v>
      </c>
      <c r="C34" s="25">
        <v>52774</v>
      </c>
      <c r="D34" s="25">
        <v>51337</v>
      </c>
      <c r="E34" s="25">
        <v>49896</v>
      </c>
      <c r="F34" s="25"/>
      <c r="G34" s="25"/>
      <c r="H34" s="25"/>
      <c r="I34" s="90">
        <f t="shared" si="0"/>
        <v>-5.4534429832872246E-2</v>
      </c>
      <c r="J34" s="25">
        <f t="shared" si="1"/>
        <v>-2878</v>
      </c>
      <c r="K34" s="25">
        <f t="shared" si="2"/>
        <v>-1441</v>
      </c>
      <c r="L34" s="25">
        <f t="shared" si="3"/>
        <v>0</v>
      </c>
    </row>
    <row r="35" spans="1:12">
      <c r="A35" s="75">
        <v>33</v>
      </c>
      <c r="B35" s="89" t="s">
        <v>124</v>
      </c>
      <c r="C35" s="25">
        <v>227192</v>
      </c>
      <c r="D35" s="25">
        <v>218368</v>
      </c>
      <c r="E35" s="25">
        <v>214280</v>
      </c>
      <c r="F35" s="25"/>
      <c r="G35" s="25"/>
      <c r="H35" s="25"/>
      <c r="I35" s="90">
        <f t="shared" si="0"/>
        <v>-5.6832987077009754E-2</v>
      </c>
      <c r="J35" s="25">
        <f t="shared" si="1"/>
        <v>-12912</v>
      </c>
      <c r="K35" s="25">
        <f t="shared" si="2"/>
        <v>-4088</v>
      </c>
      <c r="L35" s="25">
        <f t="shared" si="3"/>
        <v>0</v>
      </c>
    </row>
    <row r="36" spans="1:12">
      <c r="A36" s="75">
        <v>34</v>
      </c>
      <c r="B36" s="89" t="s">
        <v>125</v>
      </c>
      <c r="C36" s="25">
        <v>3349300</v>
      </c>
      <c r="D36" s="25">
        <v>3259481</v>
      </c>
      <c r="E36" s="25">
        <v>3254517</v>
      </c>
      <c r="F36" s="25"/>
      <c r="G36" s="25"/>
      <c r="H36" s="25"/>
      <c r="I36" s="90">
        <f t="shared" si="0"/>
        <v>-2.8299346132027586E-2</v>
      </c>
      <c r="J36" s="25">
        <f t="shared" si="1"/>
        <v>-94783</v>
      </c>
      <c r="K36" s="25">
        <f t="shared" si="2"/>
        <v>-4964</v>
      </c>
      <c r="L36" s="25">
        <f t="shared" si="3"/>
        <v>0</v>
      </c>
    </row>
    <row r="37" spans="1:12">
      <c r="A37" s="75">
        <v>35</v>
      </c>
      <c r="B37" s="89" t="s">
        <v>126</v>
      </c>
      <c r="C37" s="25">
        <v>763836</v>
      </c>
      <c r="D37" s="25">
        <v>752402</v>
      </c>
      <c r="E37" s="25">
        <v>746148</v>
      </c>
      <c r="F37" s="25"/>
      <c r="G37" s="25"/>
      <c r="H37" s="25"/>
      <c r="I37" s="90">
        <f t="shared" si="0"/>
        <v>-2.315680329285344E-2</v>
      </c>
      <c r="J37" s="25">
        <f t="shared" si="1"/>
        <v>-17688</v>
      </c>
      <c r="K37" s="25">
        <f t="shared" si="2"/>
        <v>-6254</v>
      </c>
      <c r="L37" s="25">
        <f t="shared" si="3"/>
        <v>0</v>
      </c>
    </row>
    <row r="38" spans="1:12">
      <c r="A38" s="75">
        <v>36</v>
      </c>
      <c r="B38" s="89" t="s">
        <v>127</v>
      </c>
      <c r="C38" s="25">
        <v>23399</v>
      </c>
      <c r="D38" s="25">
        <v>24849</v>
      </c>
      <c r="E38" s="25">
        <v>21640</v>
      </c>
      <c r="F38" s="25"/>
      <c r="G38" s="25"/>
      <c r="H38" s="25"/>
      <c r="I38" s="90">
        <f t="shared" si="0"/>
        <v>-7.5174152741570147E-2</v>
      </c>
      <c r="J38" s="25">
        <f t="shared" si="1"/>
        <v>-1759</v>
      </c>
      <c r="K38" s="25">
        <f t="shared" si="2"/>
        <v>-3209</v>
      </c>
      <c r="L38" s="25">
        <f t="shared" si="3"/>
        <v>0</v>
      </c>
    </row>
    <row r="39" spans="1:12">
      <c r="A39" s="75">
        <v>37</v>
      </c>
      <c r="B39" s="89" t="s">
        <v>128</v>
      </c>
      <c r="C39" s="25">
        <v>45104</v>
      </c>
      <c r="D39" s="25">
        <v>47428</v>
      </c>
      <c r="E39" s="25">
        <v>44796</v>
      </c>
      <c r="F39" s="25"/>
      <c r="G39" s="25"/>
      <c r="H39" s="25"/>
      <c r="I39" s="90">
        <f t="shared" si="0"/>
        <v>-6.8286626463284856E-3</v>
      </c>
      <c r="J39" s="25">
        <f t="shared" si="1"/>
        <v>-308</v>
      </c>
      <c r="K39" s="25">
        <f t="shared" si="2"/>
        <v>-2632</v>
      </c>
      <c r="L39" s="25">
        <f t="shared" si="3"/>
        <v>0</v>
      </c>
    </row>
    <row r="40" spans="1:12">
      <c r="A40" s="75">
        <v>38</v>
      </c>
      <c r="B40" s="89" t="s">
        <v>129</v>
      </c>
      <c r="C40" s="25">
        <v>179478</v>
      </c>
      <c r="D40" s="25">
        <v>177939</v>
      </c>
      <c r="E40" s="25">
        <v>173526</v>
      </c>
      <c r="F40" s="25"/>
      <c r="G40" s="25"/>
      <c r="H40" s="25"/>
      <c r="I40" s="90">
        <f t="shared" si="0"/>
        <v>-3.3162838899475147E-2</v>
      </c>
      <c r="J40" s="25">
        <f t="shared" si="1"/>
        <v>-5952</v>
      </c>
      <c r="K40" s="25">
        <f t="shared" si="2"/>
        <v>-4413</v>
      </c>
      <c r="L40" s="25">
        <f t="shared" si="3"/>
        <v>0</v>
      </c>
    </row>
    <row r="41" spans="1:12">
      <c r="A41" s="75">
        <v>39</v>
      </c>
      <c r="B41" s="89" t="s">
        <v>130</v>
      </c>
      <c r="C41" s="25">
        <v>53112</v>
      </c>
      <c r="D41" s="25">
        <v>51558</v>
      </c>
      <c r="E41" s="25">
        <v>50036</v>
      </c>
      <c r="F41" s="25"/>
      <c r="G41" s="25"/>
      <c r="H41" s="25"/>
      <c r="I41" s="90">
        <f t="shared" si="0"/>
        <v>-5.7915348697092937E-2</v>
      </c>
      <c r="J41" s="25">
        <f t="shared" si="1"/>
        <v>-3076</v>
      </c>
      <c r="K41" s="25">
        <f t="shared" si="2"/>
        <v>-1522</v>
      </c>
      <c r="L41" s="25">
        <f t="shared" si="3"/>
        <v>0</v>
      </c>
    </row>
    <row r="42" spans="1:12">
      <c r="A42" s="75">
        <v>40</v>
      </c>
      <c r="B42" s="89" t="s">
        <v>131</v>
      </c>
      <c r="C42" s="25">
        <v>22086</v>
      </c>
      <c r="D42" s="25">
        <v>21490</v>
      </c>
      <c r="E42" s="25">
        <v>20338</v>
      </c>
      <c r="F42" s="25"/>
      <c r="G42" s="25"/>
      <c r="H42" s="25"/>
      <c r="I42" s="90">
        <f t="shared" si="0"/>
        <v>-7.9145159829756409E-2</v>
      </c>
      <c r="J42" s="25">
        <f t="shared" si="1"/>
        <v>-1748</v>
      </c>
      <c r="K42" s="25">
        <f t="shared" si="2"/>
        <v>-1152</v>
      </c>
      <c r="L42" s="25">
        <f t="shared" si="3"/>
        <v>0</v>
      </c>
    </row>
    <row r="43" spans="1:12">
      <c r="A43" s="75">
        <v>41</v>
      </c>
      <c r="B43" s="89" t="s">
        <v>132</v>
      </c>
      <c r="C43" s="25">
        <v>365573</v>
      </c>
      <c r="D43" s="25">
        <v>363308</v>
      </c>
      <c r="E43" s="25">
        <v>358532</v>
      </c>
      <c r="F43" s="25"/>
      <c r="G43" s="25"/>
      <c r="H43" s="25"/>
      <c r="I43" s="90">
        <f t="shared" si="0"/>
        <v>-1.9260175122342186E-2</v>
      </c>
      <c r="J43" s="25">
        <f t="shared" si="1"/>
        <v>-7041</v>
      </c>
      <c r="K43" s="25">
        <f t="shared" si="2"/>
        <v>-4776</v>
      </c>
      <c r="L43" s="25">
        <f t="shared" si="3"/>
        <v>0</v>
      </c>
    </row>
    <row r="44" spans="1:12">
      <c r="A44" s="75">
        <v>42</v>
      </c>
      <c r="B44" s="89" t="s">
        <v>133</v>
      </c>
      <c r="C44" s="25">
        <v>274813</v>
      </c>
      <c r="D44" s="25">
        <v>262973</v>
      </c>
      <c r="E44" s="25">
        <v>255563</v>
      </c>
      <c r="F44" s="25"/>
      <c r="G44" s="25"/>
      <c r="H44" s="25"/>
      <c r="I44" s="90">
        <f t="shared" si="0"/>
        <v>-7.0047632390025219E-2</v>
      </c>
      <c r="J44" s="25">
        <f t="shared" si="1"/>
        <v>-19250</v>
      </c>
      <c r="K44" s="25">
        <f t="shared" si="2"/>
        <v>-7410</v>
      </c>
      <c r="L44" s="25">
        <f t="shared" si="3"/>
        <v>0</v>
      </c>
    </row>
    <row r="45" spans="1:12">
      <c r="A45" s="75">
        <v>43</v>
      </c>
      <c r="B45" s="89" t="s">
        <v>134</v>
      </c>
      <c r="C45" s="25">
        <v>63456</v>
      </c>
      <c r="D45" s="25">
        <v>63653</v>
      </c>
      <c r="E45" s="25">
        <v>62105</v>
      </c>
      <c r="F45" s="25"/>
      <c r="G45" s="25"/>
      <c r="H45" s="25"/>
      <c r="I45" s="90">
        <f t="shared" si="0"/>
        <v>-2.1290342914775592E-2</v>
      </c>
      <c r="J45" s="25">
        <f t="shared" si="1"/>
        <v>-1351</v>
      </c>
      <c r="K45" s="25">
        <f t="shared" si="2"/>
        <v>-1548</v>
      </c>
      <c r="L45" s="25">
        <f t="shared" si="3"/>
        <v>0</v>
      </c>
    </row>
    <row r="46" spans="1:12">
      <c r="A46" s="75">
        <v>44</v>
      </c>
      <c r="B46" s="89" t="s">
        <v>135</v>
      </c>
      <c r="C46" s="25">
        <v>82463</v>
      </c>
      <c r="D46" s="25">
        <v>80479</v>
      </c>
      <c r="E46" s="25">
        <v>77929</v>
      </c>
      <c r="F46" s="25"/>
      <c r="G46" s="25"/>
      <c r="H46" s="25"/>
      <c r="I46" s="90">
        <f t="shared" si="0"/>
        <v>-5.4982234456665412E-2</v>
      </c>
      <c r="J46" s="25">
        <f t="shared" si="1"/>
        <v>-4534</v>
      </c>
      <c r="K46" s="25">
        <f t="shared" si="2"/>
        <v>-2550</v>
      </c>
      <c r="L46" s="25">
        <f t="shared" si="3"/>
        <v>0</v>
      </c>
    </row>
    <row r="47" spans="1:12">
      <c r="A47" s="75">
        <v>45</v>
      </c>
      <c r="B47" s="89" t="s">
        <v>136</v>
      </c>
      <c r="C47" s="25">
        <v>178774</v>
      </c>
      <c r="D47" s="25">
        <v>175478</v>
      </c>
      <c r="E47" s="25">
        <v>172239</v>
      </c>
      <c r="F47" s="25"/>
      <c r="G47" s="25"/>
      <c r="H47" s="25"/>
      <c r="I47" s="90">
        <f t="shared" si="0"/>
        <v>-3.6554532538288567E-2</v>
      </c>
      <c r="J47" s="25">
        <f t="shared" si="1"/>
        <v>-6535</v>
      </c>
      <c r="K47" s="25">
        <f t="shared" si="2"/>
        <v>-3239</v>
      </c>
      <c r="L47" s="25">
        <f t="shared" si="3"/>
        <v>0</v>
      </c>
    </row>
    <row r="48" spans="1:12">
      <c r="A48" s="75">
        <v>46</v>
      </c>
      <c r="B48" s="89" t="s">
        <v>137</v>
      </c>
      <c r="C48" s="25">
        <v>110004</v>
      </c>
      <c r="D48" s="25">
        <v>108983</v>
      </c>
      <c r="E48" s="25">
        <v>105451</v>
      </c>
      <c r="F48" s="25"/>
      <c r="G48" s="25"/>
      <c r="H48" s="25"/>
      <c r="I48" s="90">
        <f t="shared" si="0"/>
        <v>-4.138940402167194E-2</v>
      </c>
      <c r="J48" s="25">
        <f t="shared" si="1"/>
        <v>-4553</v>
      </c>
      <c r="K48" s="25">
        <f t="shared" si="2"/>
        <v>-3532</v>
      </c>
      <c r="L48" s="25">
        <f t="shared" si="3"/>
        <v>0</v>
      </c>
    </row>
    <row r="49" spans="1:12">
      <c r="A49" s="75">
        <v>47</v>
      </c>
      <c r="B49" s="89" t="s">
        <v>138</v>
      </c>
      <c r="C49" s="25">
        <v>61180</v>
      </c>
      <c r="D49" s="25">
        <v>65858</v>
      </c>
      <c r="E49" s="25">
        <v>64028</v>
      </c>
      <c r="F49" s="25"/>
      <c r="G49" s="25"/>
      <c r="H49" s="25"/>
      <c r="I49" s="90">
        <f t="shared" si="0"/>
        <v>4.6551160509970581E-2</v>
      </c>
      <c r="J49" s="25">
        <f t="shared" si="1"/>
        <v>2848</v>
      </c>
      <c r="K49" s="25">
        <f t="shared" si="2"/>
        <v>-1830</v>
      </c>
      <c r="L49" s="25">
        <f t="shared" si="3"/>
        <v>0</v>
      </c>
    </row>
    <row r="50" spans="1:12">
      <c r="A50" s="75">
        <v>48</v>
      </c>
      <c r="B50" s="89" t="s">
        <v>139</v>
      </c>
      <c r="C50" s="25">
        <v>166480</v>
      </c>
      <c r="D50" s="25">
        <v>173505</v>
      </c>
      <c r="E50" s="25">
        <v>165862</v>
      </c>
      <c r="F50" s="25"/>
      <c r="G50" s="25"/>
      <c r="H50" s="25"/>
      <c r="I50" s="90">
        <f t="shared" si="0"/>
        <v>-3.7121576165305144E-3</v>
      </c>
      <c r="J50" s="25">
        <f t="shared" si="1"/>
        <v>-618</v>
      </c>
      <c r="K50" s="25">
        <f t="shared" si="2"/>
        <v>-7643</v>
      </c>
      <c r="L50" s="25">
        <f t="shared" si="3"/>
        <v>0</v>
      </c>
    </row>
    <row r="51" spans="1:12">
      <c r="A51" s="75">
        <v>49</v>
      </c>
      <c r="B51" s="89" t="s">
        <v>140</v>
      </c>
      <c r="C51" s="25">
        <v>20196</v>
      </c>
      <c r="D51" s="25">
        <v>22112</v>
      </c>
      <c r="E51" s="25">
        <v>19905</v>
      </c>
      <c r="F51" s="25"/>
      <c r="G51" s="25"/>
      <c r="H51" s="25"/>
      <c r="I51" s="90">
        <f t="shared" si="0"/>
        <v>-1.4408793820558527E-2</v>
      </c>
      <c r="J51" s="25">
        <f t="shared" si="1"/>
        <v>-291</v>
      </c>
      <c r="K51" s="25">
        <f t="shared" si="2"/>
        <v>-2207</v>
      </c>
      <c r="L51" s="25">
        <f t="shared" si="3"/>
        <v>0</v>
      </c>
    </row>
    <row r="52" spans="1:12">
      <c r="A52" s="75">
        <v>50</v>
      </c>
      <c r="B52" s="89" t="s">
        <v>141</v>
      </c>
      <c r="C52" s="25">
        <v>36952</v>
      </c>
      <c r="D52" s="25">
        <v>39040</v>
      </c>
      <c r="E52" s="25">
        <v>38205</v>
      </c>
      <c r="F52" s="25"/>
      <c r="G52" s="25"/>
      <c r="H52" s="25"/>
      <c r="I52" s="90">
        <f t="shared" si="0"/>
        <v>3.3908854730461138E-2</v>
      </c>
      <c r="J52" s="25">
        <f t="shared" si="1"/>
        <v>1253</v>
      </c>
      <c r="K52" s="25">
        <f t="shared" si="2"/>
        <v>-835</v>
      </c>
      <c r="L52" s="25">
        <f t="shared" si="3"/>
        <v>0</v>
      </c>
    </row>
    <row r="53" spans="1:12">
      <c r="A53" s="75">
        <v>51</v>
      </c>
      <c r="B53" s="89" t="s">
        <v>142</v>
      </c>
      <c r="C53" s="25">
        <v>35822</v>
      </c>
      <c r="D53" s="25">
        <v>35865</v>
      </c>
      <c r="E53" s="25">
        <v>34959</v>
      </c>
      <c r="F53" s="25"/>
      <c r="G53" s="25"/>
      <c r="H53" s="25"/>
      <c r="I53" s="90">
        <f t="shared" si="0"/>
        <v>-2.4091340517000726E-2</v>
      </c>
      <c r="J53" s="25">
        <f t="shared" si="1"/>
        <v>-863</v>
      </c>
      <c r="K53" s="25">
        <f t="shared" si="2"/>
        <v>-906</v>
      </c>
      <c r="L53" s="25">
        <f t="shared" si="3"/>
        <v>0</v>
      </c>
    </row>
    <row r="54" spans="1:12">
      <c r="A54" s="75">
        <v>52</v>
      </c>
      <c r="B54" s="89" t="s">
        <v>143</v>
      </c>
      <c r="C54" s="25">
        <v>75114</v>
      </c>
      <c r="D54" s="25">
        <v>74739</v>
      </c>
      <c r="E54" s="25">
        <v>73428</v>
      </c>
      <c r="F54" s="25"/>
      <c r="G54" s="25"/>
      <c r="H54" s="25"/>
      <c r="I54" s="90">
        <f t="shared" si="0"/>
        <v>-2.244588225896637E-2</v>
      </c>
      <c r="J54" s="25">
        <f t="shared" si="1"/>
        <v>-1686</v>
      </c>
      <c r="K54" s="25">
        <f t="shared" si="2"/>
        <v>-1311</v>
      </c>
      <c r="L54" s="25">
        <f t="shared" si="3"/>
        <v>0</v>
      </c>
    </row>
    <row r="55" spans="1:12">
      <c r="A55" s="75">
        <v>53</v>
      </c>
      <c r="B55" s="89" t="s">
        <v>144</v>
      </c>
      <c r="C55" s="25">
        <v>43428</v>
      </c>
      <c r="D55" s="25">
        <v>43797</v>
      </c>
      <c r="E55" s="25">
        <v>42321</v>
      </c>
      <c r="F55" s="25"/>
      <c r="G55" s="25"/>
      <c r="H55" s="25"/>
      <c r="I55" s="90">
        <f t="shared" si="0"/>
        <v>-2.5490466979828683E-2</v>
      </c>
      <c r="J55" s="25">
        <f t="shared" si="1"/>
        <v>-1107</v>
      </c>
      <c r="K55" s="25">
        <f t="shared" si="2"/>
        <v>-1476</v>
      </c>
      <c r="L55" s="25">
        <f t="shared" si="3"/>
        <v>0</v>
      </c>
    </row>
    <row r="56" spans="1:12">
      <c r="A56" s="75">
        <v>54</v>
      </c>
      <c r="B56" s="89" t="s">
        <v>145</v>
      </c>
      <c r="C56" s="25">
        <v>140692</v>
      </c>
      <c r="D56" s="25">
        <v>134430</v>
      </c>
      <c r="E56" s="25">
        <v>132268</v>
      </c>
      <c r="F56" s="25"/>
      <c r="G56" s="25"/>
      <c r="H56" s="25"/>
      <c r="I56" s="90">
        <f t="shared" si="0"/>
        <v>-5.98754726636909E-2</v>
      </c>
      <c r="J56" s="25">
        <f t="shared" si="1"/>
        <v>-8424</v>
      </c>
      <c r="K56" s="25">
        <f t="shared" si="2"/>
        <v>-2162</v>
      </c>
      <c r="L56" s="25">
        <f t="shared" si="3"/>
        <v>0</v>
      </c>
    </row>
    <row r="57" spans="1:12">
      <c r="A57" s="75">
        <v>55</v>
      </c>
      <c r="B57" s="89" t="s">
        <v>146</v>
      </c>
      <c r="C57" s="25">
        <v>153325</v>
      </c>
      <c r="D57" s="25">
        <v>149123</v>
      </c>
      <c r="E57" s="25">
        <v>149382</v>
      </c>
      <c r="F57" s="25"/>
      <c r="G57" s="25"/>
      <c r="H57" s="25"/>
      <c r="I57" s="90">
        <f t="shared" si="0"/>
        <v>-2.5716615033425729E-2</v>
      </c>
      <c r="J57" s="25">
        <f t="shared" si="1"/>
        <v>-3943</v>
      </c>
      <c r="K57" s="25">
        <f t="shared" si="2"/>
        <v>259</v>
      </c>
      <c r="L57" s="25">
        <f t="shared" si="3"/>
        <v>0</v>
      </c>
    </row>
    <row r="58" spans="1:12">
      <c r="A58" s="75">
        <v>56</v>
      </c>
      <c r="B58" s="89" t="s">
        <v>147</v>
      </c>
      <c r="C58" s="25">
        <v>22441</v>
      </c>
      <c r="D58" s="25">
        <v>23560</v>
      </c>
      <c r="E58" s="25">
        <v>23259</v>
      </c>
      <c r="F58" s="25"/>
      <c r="G58" s="25"/>
      <c r="H58" s="25"/>
      <c r="I58" s="90">
        <f t="shared" si="0"/>
        <v>3.645113854106323E-2</v>
      </c>
      <c r="J58" s="25">
        <f t="shared" si="1"/>
        <v>818</v>
      </c>
      <c r="K58" s="25">
        <f t="shared" si="2"/>
        <v>-301</v>
      </c>
      <c r="L58" s="25">
        <f t="shared" si="3"/>
        <v>0</v>
      </c>
    </row>
    <row r="59" spans="1:12">
      <c r="A59" s="75">
        <v>57</v>
      </c>
      <c r="B59" s="89" t="s">
        <v>148</v>
      </c>
      <c r="C59" s="25">
        <v>24056</v>
      </c>
      <c r="D59" s="25">
        <v>24604</v>
      </c>
      <c r="E59" s="25">
        <v>23537</v>
      </c>
      <c r="F59" s="25"/>
      <c r="G59" s="25"/>
      <c r="H59" s="25"/>
      <c r="I59" s="90">
        <f t="shared" si="0"/>
        <v>-2.15746591286997E-2</v>
      </c>
      <c r="J59" s="25">
        <f t="shared" si="1"/>
        <v>-519</v>
      </c>
      <c r="K59" s="25">
        <f t="shared" si="2"/>
        <v>-1067</v>
      </c>
      <c r="L59" s="25">
        <f t="shared" si="3"/>
        <v>0</v>
      </c>
    </row>
    <row r="60" spans="1:12">
      <c r="A60" s="75">
        <v>58</v>
      </c>
      <c r="B60" s="89" t="s">
        <v>149</v>
      </c>
      <c r="C60" s="25">
        <v>64069</v>
      </c>
      <c r="D60" s="25">
        <v>68265</v>
      </c>
      <c r="E60" s="25">
        <v>62623</v>
      </c>
      <c r="F60" s="25"/>
      <c r="G60" s="25"/>
      <c r="H60" s="25"/>
      <c r="I60" s="90">
        <f t="shared" si="0"/>
        <v>-2.2569417346922849E-2</v>
      </c>
      <c r="J60" s="25">
        <f t="shared" si="1"/>
        <v>-1446</v>
      </c>
      <c r="K60" s="25">
        <f t="shared" si="2"/>
        <v>-5642</v>
      </c>
      <c r="L60" s="25">
        <f t="shared" si="3"/>
        <v>0</v>
      </c>
    </row>
    <row r="61" spans="1:12">
      <c r="A61" s="75">
        <v>59</v>
      </c>
      <c r="B61" s="89" t="s">
        <v>150</v>
      </c>
      <c r="C61" s="25">
        <v>196139</v>
      </c>
      <c r="D61" s="25">
        <v>191461</v>
      </c>
      <c r="E61" s="25">
        <v>186978</v>
      </c>
      <c r="F61" s="25"/>
      <c r="G61" s="25"/>
      <c r="H61" s="25"/>
      <c r="I61" s="90">
        <f t="shared" si="0"/>
        <v>-4.6706672308923773E-2</v>
      </c>
      <c r="J61" s="25">
        <f t="shared" si="1"/>
        <v>-9161</v>
      </c>
      <c r="K61" s="25">
        <f t="shared" si="2"/>
        <v>-4483</v>
      </c>
      <c r="L61" s="25">
        <f t="shared" si="3"/>
        <v>0</v>
      </c>
    </row>
    <row r="62" spans="1:12">
      <c r="A62" s="75">
        <v>60</v>
      </c>
      <c r="B62" s="89" t="s">
        <v>151</v>
      </c>
      <c r="C62" s="25">
        <v>52910</v>
      </c>
      <c r="D62" s="25">
        <v>52326</v>
      </c>
      <c r="E62" s="25">
        <v>50594</v>
      </c>
      <c r="F62" s="25"/>
      <c r="G62" s="25"/>
      <c r="H62" s="25"/>
      <c r="I62" s="90">
        <f t="shared" si="0"/>
        <v>-4.377244377244377E-2</v>
      </c>
      <c r="J62" s="25">
        <f t="shared" si="1"/>
        <v>-2316</v>
      </c>
      <c r="K62" s="25">
        <f t="shared" si="2"/>
        <v>-1732</v>
      </c>
      <c r="L62" s="25">
        <f t="shared" si="3"/>
        <v>0</v>
      </c>
    </row>
    <row r="63" spans="1:12">
      <c r="A63" s="75">
        <v>61</v>
      </c>
      <c r="B63" s="89" t="s">
        <v>152</v>
      </c>
      <c r="C63" s="25">
        <v>109284</v>
      </c>
      <c r="D63" s="25">
        <v>107745</v>
      </c>
      <c r="E63" s="25">
        <v>107104</v>
      </c>
      <c r="F63" s="25"/>
      <c r="G63" s="25"/>
      <c r="H63" s="25"/>
      <c r="I63" s="90">
        <f t="shared" si="0"/>
        <v>-1.9948025328501887E-2</v>
      </c>
      <c r="J63" s="25">
        <f t="shared" si="1"/>
        <v>-2180</v>
      </c>
      <c r="K63" s="25">
        <f t="shared" si="2"/>
        <v>-641</v>
      </c>
      <c r="L63" s="25">
        <f t="shared" si="3"/>
        <v>0</v>
      </c>
    </row>
    <row r="64" spans="1:12">
      <c r="A64" s="75">
        <v>62</v>
      </c>
      <c r="B64" s="89" t="s">
        <v>153</v>
      </c>
      <c r="C64" s="25">
        <v>7258</v>
      </c>
      <c r="D64" s="25">
        <v>9185</v>
      </c>
      <c r="E64" s="25">
        <v>7936</v>
      </c>
      <c r="F64" s="25"/>
      <c r="G64" s="25"/>
      <c r="H64" s="25"/>
      <c r="I64" s="90">
        <f t="shared" si="0"/>
        <v>9.3414163681454943E-2</v>
      </c>
      <c r="J64" s="25">
        <f t="shared" si="1"/>
        <v>678</v>
      </c>
      <c r="K64" s="25">
        <f t="shared" si="2"/>
        <v>-1249</v>
      </c>
      <c r="L64" s="25">
        <f t="shared" si="3"/>
        <v>0</v>
      </c>
    </row>
    <row r="65" spans="1:12">
      <c r="A65" s="75">
        <v>63</v>
      </c>
      <c r="B65" s="89" t="s">
        <v>154</v>
      </c>
      <c r="C65" s="25">
        <v>106398</v>
      </c>
      <c r="D65" s="25">
        <v>105428</v>
      </c>
      <c r="E65" s="25">
        <v>103454</v>
      </c>
      <c r="F65" s="25"/>
      <c r="G65" s="25"/>
      <c r="H65" s="25"/>
      <c r="I65" s="90">
        <f t="shared" si="0"/>
        <v>-2.7669693039342844E-2</v>
      </c>
      <c r="J65" s="25">
        <f t="shared" si="1"/>
        <v>-2944</v>
      </c>
      <c r="K65" s="25">
        <f t="shared" si="2"/>
        <v>-1974</v>
      </c>
      <c r="L65" s="25">
        <f t="shared" si="3"/>
        <v>0</v>
      </c>
    </row>
    <row r="66" spans="1:12">
      <c r="A66" s="75">
        <v>64</v>
      </c>
      <c r="B66" s="89" t="s">
        <v>155</v>
      </c>
      <c r="C66" s="25">
        <v>53818</v>
      </c>
      <c r="D66" s="25">
        <v>51854</v>
      </c>
      <c r="E66" s="25">
        <v>50861</v>
      </c>
      <c r="F66" s="25"/>
      <c r="G66" s="25"/>
      <c r="H66" s="25"/>
      <c r="I66" s="90">
        <f t="shared" si="0"/>
        <v>-5.4944442379872907E-2</v>
      </c>
      <c r="J66" s="25">
        <f t="shared" si="1"/>
        <v>-2957</v>
      </c>
      <c r="K66" s="25">
        <f t="shared" si="2"/>
        <v>-993</v>
      </c>
      <c r="L66" s="25">
        <f t="shared" si="3"/>
        <v>0</v>
      </c>
    </row>
    <row r="67" spans="1:12">
      <c r="A67" s="75">
        <v>65</v>
      </c>
      <c r="B67" s="89" t="s">
        <v>156</v>
      </c>
      <c r="C67" s="25">
        <v>66298</v>
      </c>
      <c r="D67" s="25">
        <v>74312</v>
      </c>
      <c r="E67" s="25">
        <v>67112</v>
      </c>
      <c r="F67" s="25"/>
      <c r="G67" s="25"/>
      <c r="H67" s="25"/>
      <c r="I67" s="90">
        <f t="shared" si="0"/>
        <v>1.2277896769133307E-2</v>
      </c>
      <c r="J67" s="25">
        <f t="shared" si="1"/>
        <v>814</v>
      </c>
      <c r="K67" s="25">
        <f t="shared" si="2"/>
        <v>-7200</v>
      </c>
      <c r="L67" s="25">
        <f t="shared" si="3"/>
        <v>0</v>
      </c>
    </row>
    <row r="68" spans="1:12">
      <c r="A68" s="75">
        <v>66</v>
      </c>
      <c r="B68" s="89" t="s">
        <v>157</v>
      </c>
      <c r="C68" s="25">
        <v>37296</v>
      </c>
      <c r="D68" s="25">
        <v>38804</v>
      </c>
      <c r="E68" s="25">
        <v>35519</v>
      </c>
      <c r="F68" s="25"/>
      <c r="G68" s="25"/>
      <c r="H68" s="25"/>
      <c r="I68" s="90">
        <f t="shared" ref="I68:I84" si="4">(E68-C68)/C68</f>
        <v>-4.7645860145860149E-2</v>
      </c>
      <c r="J68" s="25">
        <f t="shared" ref="J68:J84" si="5">E68-C68</f>
        <v>-1777</v>
      </c>
      <c r="K68" s="25">
        <f t="shared" ref="K68:K84" si="6">E68-D68</f>
        <v>-3285</v>
      </c>
      <c r="L68" s="25">
        <f t="shared" ref="L68:L84" si="7">H68-G68</f>
        <v>0</v>
      </c>
    </row>
    <row r="69" spans="1:12">
      <c r="A69" s="75">
        <v>67</v>
      </c>
      <c r="B69" s="89" t="s">
        <v>158</v>
      </c>
      <c r="C69" s="25">
        <v>65702</v>
      </c>
      <c r="D69" s="25">
        <v>66945</v>
      </c>
      <c r="E69" s="25">
        <v>65280</v>
      </c>
      <c r="F69" s="25"/>
      <c r="G69" s="25"/>
      <c r="H69" s="25"/>
      <c r="I69" s="90">
        <f t="shared" si="4"/>
        <v>-6.4229399409454812E-3</v>
      </c>
      <c r="J69" s="25">
        <f t="shared" si="5"/>
        <v>-422</v>
      </c>
      <c r="K69" s="25">
        <f t="shared" si="6"/>
        <v>-1665</v>
      </c>
      <c r="L69" s="25">
        <f t="shared" si="7"/>
        <v>0</v>
      </c>
    </row>
    <row r="70" spans="1:12">
      <c r="A70" s="75">
        <v>68</v>
      </c>
      <c r="B70" s="89" t="s">
        <v>159</v>
      </c>
      <c r="C70" s="25">
        <v>42846</v>
      </c>
      <c r="D70" s="25">
        <v>44171</v>
      </c>
      <c r="E70" s="25">
        <v>42885</v>
      </c>
      <c r="F70" s="25"/>
      <c r="G70" s="25"/>
      <c r="H70" s="25"/>
      <c r="I70" s="90">
        <f t="shared" si="4"/>
        <v>9.1023666153199827E-4</v>
      </c>
      <c r="J70" s="25">
        <f t="shared" si="5"/>
        <v>39</v>
      </c>
      <c r="K70" s="25">
        <f t="shared" si="6"/>
        <v>-1286</v>
      </c>
      <c r="L70" s="25">
        <f t="shared" si="7"/>
        <v>0</v>
      </c>
    </row>
    <row r="71" spans="1:12">
      <c r="A71" s="75">
        <v>69</v>
      </c>
      <c r="B71" s="89" t="s">
        <v>160</v>
      </c>
      <c r="C71" s="25">
        <v>7754</v>
      </c>
      <c r="D71" s="25">
        <v>8640</v>
      </c>
      <c r="E71" s="25">
        <v>7392</v>
      </c>
      <c r="F71" s="25"/>
      <c r="G71" s="25"/>
      <c r="H71" s="25"/>
      <c r="I71" s="90">
        <f t="shared" si="4"/>
        <v>-4.6685581635285016E-2</v>
      </c>
      <c r="J71" s="25">
        <f t="shared" si="5"/>
        <v>-362</v>
      </c>
      <c r="K71" s="25">
        <f t="shared" si="6"/>
        <v>-1248</v>
      </c>
      <c r="L71" s="25">
        <f t="shared" si="7"/>
        <v>0</v>
      </c>
    </row>
    <row r="72" spans="1:12">
      <c r="A72" s="75">
        <v>70</v>
      </c>
      <c r="B72" s="89" t="s">
        <v>161</v>
      </c>
      <c r="C72" s="25">
        <v>29912</v>
      </c>
      <c r="D72" s="25">
        <v>29224</v>
      </c>
      <c r="E72" s="25">
        <v>27872</v>
      </c>
      <c r="F72" s="25"/>
      <c r="G72" s="25"/>
      <c r="H72" s="25"/>
      <c r="I72" s="90">
        <f t="shared" si="4"/>
        <v>-6.8200053490238027E-2</v>
      </c>
      <c r="J72" s="25">
        <f t="shared" si="5"/>
        <v>-2040</v>
      </c>
      <c r="K72" s="25">
        <f t="shared" si="6"/>
        <v>-1352</v>
      </c>
      <c r="L72" s="25">
        <f t="shared" si="7"/>
        <v>0</v>
      </c>
    </row>
    <row r="73" spans="1:12">
      <c r="A73" s="75">
        <v>71</v>
      </c>
      <c r="B73" s="89" t="s">
        <v>162</v>
      </c>
      <c r="C73" s="25">
        <v>31251</v>
      </c>
      <c r="D73" s="25">
        <v>29463</v>
      </c>
      <c r="E73" s="25">
        <v>28125</v>
      </c>
      <c r="F73" s="25"/>
      <c r="G73" s="25"/>
      <c r="H73" s="25"/>
      <c r="I73" s="90">
        <f t="shared" si="4"/>
        <v>-0.10002879907842949</v>
      </c>
      <c r="J73" s="25">
        <f t="shared" si="5"/>
        <v>-3126</v>
      </c>
      <c r="K73" s="25">
        <f t="shared" si="6"/>
        <v>-1338</v>
      </c>
      <c r="L73" s="25">
        <f t="shared" si="7"/>
        <v>0</v>
      </c>
    </row>
    <row r="74" spans="1:12">
      <c r="A74" s="75">
        <v>72</v>
      </c>
      <c r="B74" s="89" t="s">
        <v>163</v>
      </c>
      <c r="C74" s="25">
        <v>45710</v>
      </c>
      <c r="D74" s="25">
        <v>49224</v>
      </c>
      <c r="E74" s="25">
        <v>48989</v>
      </c>
      <c r="F74" s="25"/>
      <c r="G74" s="25"/>
      <c r="H74" s="25"/>
      <c r="I74" s="90">
        <f t="shared" si="4"/>
        <v>7.1734850142200837E-2</v>
      </c>
      <c r="J74" s="25">
        <f t="shared" si="5"/>
        <v>3279</v>
      </c>
      <c r="K74" s="25">
        <f t="shared" si="6"/>
        <v>-235</v>
      </c>
      <c r="L74" s="25">
        <f t="shared" si="7"/>
        <v>0</v>
      </c>
    </row>
    <row r="75" spans="1:12">
      <c r="A75" s="75">
        <v>73</v>
      </c>
      <c r="B75" s="89" t="s">
        <v>164</v>
      </c>
      <c r="C75" s="25">
        <v>31349</v>
      </c>
      <c r="D75" s="25">
        <v>33490</v>
      </c>
      <c r="E75" s="25">
        <v>32704</v>
      </c>
      <c r="F75" s="25"/>
      <c r="G75" s="25"/>
      <c r="H75" s="25"/>
      <c r="I75" s="90">
        <f t="shared" si="4"/>
        <v>4.3223069316405627E-2</v>
      </c>
      <c r="J75" s="25">
        <f t="shared" si="5"/>
        <v>1355</v>
      </c>
      <c r="K75" s="25">
        <f t="shared" si="6"/>
        <v>-786</v>
      </c>
      <c r="L75" s="25">
        <f t="shared" si="7"/>
        <v>0</v>
      </c>
    </row>
    <row r="76" spans="1:12">
      <c r="A76" s="75">
        <v>74</v>
      </c>
      <c r="B76" s="89" t="s">
        <v>165</v>
      </c>
      <c r="C76" s="25">
        <v>25830</v>
      </c>
      <c r="D76" s="25">
        <v>24216</v>
      </c>
      <c r="E76" s="25">
        <v>23491</v>
      </c>
      <c r="F76" s="25"/>
      <c r="G76" s="25"/>
      <c r="H76" s="25"/>
      <c r="I76" s="90">
        <f t="shared" si="4"/>
        <v>-9.0553619821912498E-2</v>
      </c>
      <c r="J76" s="25">
        <f t="shared" si="5"/>
        <v>-2339</v>
      </c>
      <c r="K76" s="25">
        <f t="shared" si="6"/>
        <v>-725</v>
      </c>
      <c r="L76" s="25">
        <f t="shared" si="7"/>
        <v>0</v>
      </c>
    </row>
    <row r="77" spans="1:12">
      <c r="A77" s="75">
        <v>75</v>
      </c>
      <c r="B77" s="89" t="s">
        <v>166</v>
      </c>
      <c r="C77" s="25">
        <v>8655</v>
      </c>
      <c r="D77" s="25">
        <v>9464</v>
      </c>
      <c r="E77" s="25">
        <v>8593</v>
      </c>
      <c r="F77" s="25"/>
      <c r="G77" s="25"/>
      <c r="H77" s="25"/>
      <c r="I77" s="90">
        <f t="shared" si="4"/>
        <v>-7.1634893125361067E-3</v>
      </c>
      <c r="J77" s="25">
        <f t="shared" si="5"/>
        <v>-62</v>
      </c>
      <c r="K77" s="25">
        <f t="shared" si="6"/>
        <v>-871</v>
      </c>
      <c r="L77" s="25">
        <f t="shared" si="7"/>
        <v>0</v>
      </c>
    </row>
    <row r="78" spans="1:12">
      <c r="A78" s="75">
        <v>76</v>
      </c>
      <c r="B78" s="89" t="s">
        <v>167</v>
      </c>
      <c r="C78" s="25">
        <v>16665</v>
      </c>
      <c r="D78" s="25">
        <v>15997</v>
      </c>
      <c r="E78" s="25">
        <v>15959</v>
      </c>
      <c r="F78" s="25"/>
      <c r="G78" s="25"/>
      <c r="H78" s="25"/>
      <c r="I78" s="90">
        <f t="shared" si="4"/>
        <v>-4.2364236423642364E-2</v>
      </c>
      <c r="J78" s="25">
        <f t="shared" si="5"/>
        <v>-706</v>
      </c>
      <c r="K78" s="25">
        <f t="shared" si="6"/>
        <v>-38</v>
      </c>
      <c r="L78" s="25">
        <f t="shared" si="7"/>
        <v>0</v>
      </c>
    </row>
    <row r="79" spans="1:12">
      <c r="A79" s="75">
        <v>77</v>
      </c>
      <c r="B79" s="89" t="s">
        <v>168</v>
      </c>
      <c r="C79" s="25">
        <v>40115</v>
      </c>
      <c r="D79" s="25">
        <v>39632</v>
      </c>
      <c r="E79" s="25">
        <v>38569</v>
      </c>
      <c r="F79" s="25"/>
      <c r="G79" s="25"/>
      <c r="H79" s="25"/>
      <c r="I79" s="90">
        <f t="shared" si="4"/>
        <v>-3.8539199800573354E-2</v>
      </c>
      <c r="J79" s="25">
        <f t="shared" si="5"/>
        <v>-1546</v>
      </c>
      <c r="K79" s="25">
        <f t="shared" si="6"/>
        <v>-1063</v>
      </c>
      <c r="L79" s="25">
        <f t="shared" si="7"/>
        <v>0</v>
      </c>
    </row>
    <row r="80" spans="1:12">
      <c r="A80" s="75">
        <v>78</v>
      </c>
      <c r="B80" s="89" t="s">
        <v>169</v>
      </c>
      <c r="C80" s="25">
        <v>30339</v>
      </c>
      <c r="D80" s="25">
        <v>28994</v>
      </c>
      <c r="E80" s="25">
        <v>28602</v>
      </c>
      <c r="F80" s="25"/>
      <c r="G80" s="25"/>
      <c r="H80" s="25"/>
      <c r="I80" s="90">
        <f t="shared" si="4"/>
        <v>-5.7253040640759416E-2</v>
      </c>
      <c r="J80" s="25">
        <f t="shared" si="5"/>
        <v>-1737</v>
      </c>
      <c r="K80" s="25">
        <f t="shared" si="6"/>
        <v>-392</v>
      </c>
      <c r="L80" s="25">
        <f t="shared" si="7"/>
        <v>0</v>
      </c>
    </row>
    <row r="81" spans="1:12">
      <c r="A81" s="75">
        <v>79</v>
      </c>
      <c r="B81" s="89" t="s">
        <v>170</v>
      </c>
      <c r="C81" s="25">
        <v>13496</v>
      </c>
      <c r="D81" s="25">
        <v>15071</v>
      </c>
      <c r="E81" s="25">
        <v>13241</v>
      </c>
      <c r="F81" s="25"/>
      <c r="G81" s="25"/>
      <c r="H81" s="25"/>
      <c r="I81" s="90">
        <f t="shared" si="4"/>
        <v>-1.8894487255483105E-2</v>
      </c>
      <c r="J81" s="25">
        <f t="shared" si="5"/>
        <v>-255</v>
      </c>
      <c r="K81" s="25">
        <f t="shared" si="6"/>
        <v>-1830</v>
      </c>
      <c r="L81" s="25">
        <f t="shared" si="7"/>
        <v>0</v>
      </c>
    </row>
    <row r="82" spans="1:12">
      <c r="A82" s="75">
        <v>80</v>
      </c>
      <c r="B82" s="89" t="s">
        <v>171</v>
      </c>
      <c r="C82" s="25">
        <v>46898</v>
      </c>
      <c r="D82" s="25">
        <v>43288</v>
      </c>
      <c r="E82" s="25">
        <v>41890</v>
      </c>
      <c r="F82" s="25"/>
      <c r="G82" s="25"/>
      <c r="H82" s="25"/>
      <c r="I82" s="90">
        <f t="shared" si="4"/>
        <v>-0.10678493752398822</v>
      </c>
      <c r="J82" s="25">
        <f t="shared" si="5"/>
        <v>-5008</v>
      </c>
      <c r="K82" s="25">
        <f t="shared" si="6"/>
        <v>-1398</v>
      </c>
      <c r="L82" s="25">
        <f t="shared" si="7"/>
        <v>0</v>
      </c>
    </row>
    <row r="83" spans="1:12">
      <c r="A83" s="75">
        <v>81</v>
      </c>
      <c r="B83" s="89" t="s">
        <v>172</v>
      </c>
      <c r="C83" s="25">
        <v>59334</v>
      </c>
      <c r="D83" s="25">
        <v>58753</v>
      </c>
      <c r="E83" s="25">
        <v>57399</v>
      </c>
      <c r="F83" s="25"/>
      <c r="G83" s="25"/>
      <c r="H83" s="25"/>
      <c r="I83" s="90">
        <f t="shared" si="4"/>
        <v>-3.2611993123672765E-2</v>
      </c>
      <c r="J83" s="25">
        <f t="shared" si="5"/>
        <v>-1935</v>
      </c>
      <c r="K83" s="25">
        <f t="shared" si="6"/>
        <v>-1354</v>
      </c>
      <c r="L83" s="25">
        <f t="shared" si="7"/>
        <v>0</v>
      </c>
    </row>
    <row r="84" spans="1:12" s="115" customFormat="1">
      <c r="A84" s="190" t="s">
        <v>173</v>
      </c>
      <c r="B84" s="190"/>
      <c r="C84" s="119">
        <v>11778100</v>
      </c>
      <c r="D84" s="119">
        <v>11640815</v>
      </c>
      <c r="E84" s="119">
        <v>11430302</v>
      </c>
      <c r="F84" s="119"/>
      <c r="G84" s="119"/>
      <c r="H84" s="119"/>
      <c r="I84" s="112">
        <f t="shared" si="4"/>
        <v>-2.9529210993284146E-2</v>
      </c>
      <c r="J84" s="120">
        <f t="shared" si="5"/>
        <v>-347798</v>
      </c>
      <c r="K84" s="120">
        <f t="shared" si="6"/>
        <v>-210513</v>
      </c>
      <c r="L84" s="25">
        <f t="shared" si="7"/>
        <v>0</v>
      </c>
    </row>
    <row r="86" spans="1:12">
      <c r="E86" s="158"/>
      <c r="F86" s="158"/>
    </row>
    <row r="87" spans="1:12">
      <c r="E87" s="158"/>
      <c r="F87" s="158"/>
      <c r="G87" s="158"/>
      <c r="H87" s="158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abSelected="1" zoomScale="80" zoomScaleNormal="80" workbookViewId="0">
      <selection activeCell="G15" sqref="G15"/>
    </sheetView>
  </sheetViews>
  <sheetFormatPr defaultRowHeight="15"/>
  <cols>
    <col min="2" max="2" width="39.5703125" customWidth="1"/>
    <col min="3" max="3" width="19.42578125" style="156" customWidth="1"/>
    <col min="4" max="4" width="19.42578125" style="154" customWidth="1"/>
    <col min="5" max="5" width="19.42578125" style="155" customWidth="1"/>
    <col min="6" max="8" width="19.42578125" style="156" customWidth="1"/>
    <col min="9" max="9" width="41.140625" customWidth="1"/>
    <col min="10" max="10" width="29.140625" customWidth="1"/>
    <col min="11" max="11" width="23.42578125" customWidth="1"/>
    <col min="12" max="12" width="23.42578125" style="156" customWidth="1"/>
  </cols>
  <sheetData>
    <row r="1" spans="1:12" s="156" customFormat="1" ht="15.75" thickBot="1">
      <c r="C1" s="187" t="s">
        <v>281</v>
      </c>
      <c r="D1" s="187"/>
      <c r="E1" s="188"/>
      <c r="F1" s="189" t="s">
        <v>280</v>
      </c>
      <c r="G1" s="187"/>
      <c r="H1" s="188"/>
    </row>
    <row r="2" spans="1:12" ht="62.1" customHeight="1">
      <c r="A2" s="95" t="s">
        <v>1</v>
      </c>
      <c r="B2" s="94" t="s">
        <v>90</v>
      </c>
      <c r="C2" s="93">
        <v>43070</v>
      </c>
      <c r="D2" s="93">
        <v>43405</v>
      </c>
      <c r="E2" s="93">
        <v>43435</v>
      </c>
      <c r="F2" s="93">
        <v>43070</v>
      </c>
      <c r="G2" s="93">
        <v>43405</v>
      </c>
      <c r="H2" s="93">
        <v>43435</v>
      </c>
      <c r="I2" s="92" t="s">
        <v>355</v>
      </c>
      <c r="J2" s="92" t="s">
        <v>356</v>
      </c>
      <c r="K2" s="2" t="s">
        <v>358</v>
      </c>
      <c r="L2" s="162" t="s">
        <v>357</v>
      </c>
    </row>
    <row r="3" spans="1:12">
      <c r="A3" s="84">
        <v>1</v>
      </c>
      <c r="B3" s="85" t="s">
        <v>2</v>
      </c>
      <c r="C3" s="25">
        <v>100863</v>
      </c>
      <c r="D3" s="25">
        <v>102028</v>
      </c>
      <c r="E3" s="25">
        <v>99234</v>
      </c>
      <c r="F3" s="25"/>
      <c r="G3" s="25"/>
      <c r="H3" s="25"/>
      <c r="I3" s="90">
        <f>(E3-C3)/C3</f>
        <v>-1.615062014812171E-2</v>
      </c>
      <c r="J3" s="25">
        <f>E3-C3</f>
        <v>-1629</v>
      </c>
      <c r="K3" s="25">
        <f>E3-D3</f>
        <v>-2794</v>
      </c>
      <c r="L3" s="25">
        <f>H3-G3</f>
        <v>0</v>
      </c>
    </row>
    <row r="4" spans="1:12">
      <c r="A4" s="84">
        <v>2</v>
      </c>
      <c r="B4" s="85" t="s">
        <v>3</v>
      </c>
      <c r="C4" s="25">
        <v>36926</v>
      </c>
      <c r="D4" s="25">
        <v>44567</v>
      </c>
      <c r="E4" s="25">
        <v>32541</v>
      </c>
      <c r="F4" s="25"/>
      <c r="G4" s="25"/>
      <c r="H4" s="25"/>
      <c r="I4" s="90">
        <f t="shared" ref="I4:I67" si="0">(E4-C4)/C4</f>
        <v>-0.11875101554460273</v>
      </c>
      <c r="J4" s="25">
        <f t="shared" ref="J4:J67" si="1">E4-C4</f>
        <v>-4385</v>
      </c>
      <c r="K4" s="25">
        <f t="shared" ref="K4:K67" si="2">E4-D4</f>
        <v>-12026</v>
      </c>
      <c r="L4" s="25">
        <f t="shared" ref="L4:L67" si="3">H4-G4</f>
        <v>0</v>
      </c>
    </row>
    <row r="5" spans="1:12">
      <c r="A5" s="84">
        <v>3</v>
      </c>
      <c r="B5" s="85" t="s">
        <v>4</v>
      </c>
      <c r="C5" s="25">
        <v>9062</v>
      </c>
      <c r="D5" s="25">
        <v>9335</v>
      </c>
      <c r="E5" s="25">
        <v>9035</v>
      </c>
      <c r="F5" s="25"/>
      <c r="G5" s="25"/>
      <c r="H5" s="25"/>
      <c r="I5" s="90">
        <f t="shared" si="0"/>
        <v>-2.979474729640256E-3</v>
      </c>
      <c r="J5" s="25">
        <f t="shared" si="1"/>
        <v>-27</v>
      </c>
      <c r="K5" s="25">
        <f t="shared" si="2"/>
        <v>-300</v>
      </c>
      <c r="L5" s="25">
        <f t="shared" si="3"/>
        <v>0</v>
      </c>
    </row>
    <row r="6" spans="1:12">
      <c r="A6" s="84">
        <v>5</v>
      </c>
      <c r="B6" s="85" t="s">
        <v>5</v>
      </c>
      <c r="C6" s="25">
        <v>11836</v>
      </c>
      <c r="D6" s="25">
        <v>13140</v>
      </c>
      <c r="E6" s="25">
        <v>12806</v>
      </c>
      <c r="F6" s="25"/>
      <c r="G6" s="25"/>
      <c r="H6" s="25"/>
      <c r="I6" s="90">
        <f t="shared" si="0"/>
        <v>8.1953362622507603E-2</v>
      </c>
      <c r="J6" s="25">
        <f t="shared" si="1"/>
        <v>970</v>
      </c>
      <c r="K6" s="25">
        <f t="shared" si="2"/>
        <v>-334</v>
      </c>
      <c r="L6" s="25">
        <f t="shared" si="3"/>
        <v>0</v>
      </c>
    </row>
    <row r="7" spans="1:12">
      <c r="A7" s="84">
        <v>6</v>
      </c>
      <c r="B7" s="85" t="s">
        <v>6</v>
      </c>
      <c r="C7" s="25">
        <v>860</v>
      </c>
      <c r="D7" s="25">
        <v>1179</v>
      </c>
      <c r="E7" s="25">
        <v>1180</v>
      </c>
      <c r="F7" s="25"/>
      <c r="G7" s="25"/>
      <c r="H7" s="25"/>
      <c r="I7" s="90">
        <f t="shared" si="0"/>
        <v>0.37209302325581395</v>
      </c>
      <c r="J7" s="25">
        <f t="shared" si="1"/>
        <v>320</v>
      </c>
      <c r="K7" s="25">
        <f t="shared" si="2"/>
        <v>1</v>
      </c>
      <c r="L7" s="25">
        <f t="shared" si="3"/>
        <v>0</v>
      </c>
    </row>
    <row r="8" spans="1:12">
      <c r="A8" s="84">
        <v>7</v>
      </c>
      <c r="B8" s="85" t="s">
        <v>7</v>
      </c>
      <c r="C8" s="25">
        <v>16615</v>
      </c>
      <c r="D8" s="25">
        <v>17056</v>
      </c>
      <c r="E8" s="25">
        <v>16753</v>
      </c>
      <c r="F8" s="25"/>
      <c r="G8" s="25"/>
      <c r="H8" s="25"/>
      <c r="I8" s="90">
        <f t="shared" si="0"/>
        <v>8.3057478182365328E-3</v>
      </c>
      <c r="J8" s="25">
        <f t="shared" si="1"/>
        <v>138</v>
      </c>
      <c r="K8" s="25">
        <f t="shared" si="2"/>
        <v>-303</v>
      </c>
      <c r="L8" s="25">
        <f t="shared" si="3"/>
        <v>0</v>
      </c>
    </row>
    <row r="9" spans="1:12">
      <c r="A9" s="84">
        <v>8</v>
      </c>
      <c r="B9" s="85" t="s">
        <v>300</v>
      </c>
      <c r="C9" s="25">
        <v>59765</v>
      </c>
      <c r="D9" s="25">
        <v>56826</v>
      </c>
      <c r="E9" s="25">
        <v>53632</v>
      </c>
      <c r="F9" s="25"/>
      <c r="G9" s="25"/>
      <c r="H9" s="25"/>
      <c r="I9" s="90">
        <f t="shared" si="0"/>
        <v>-0.1026185894754455</v>
      </c>
      <c r="J9" s="25">
        <f t="shared" si="1"/>
        <v>-6133</v>
      </c>
      <c r="K9" s="25">
        <f t="shared" si="2"/>
        <v>-3194</v>
      </c>
      <c r="L9" s="25">
        <f t="shared" si="3"/>
        <v>0</v>
      </c>
    </row>
    <row r="10" spans="1:12">
      <c r="A10" s="84">
        <v>9</v>
      </c>
      <c r="B10" s="85" t="s">
        <v>8</v>
      </c>
      <c r="C10" s="25">
        <v>6364</v>
      </c>
      <c r="D10" s="25">
        <v>8590</v>
      </c>
      <c r="E10" s="25">
        <v>8159</v>
      </c>
      <c r="F10" s="25"/>
      <c r="G10" s="25"/>
      <c r="H10" s="25"/>
      <c r="I10" s="90">
        <f t="shared" si="0"/>
        <v>0.28205531112507859</v>
      </c>
      <c r="J10" s="25">
        <f t="shared" si="1"/>
        <v>1795</v>
      </c>
      <c r="K10" s="25">
        <f t="shared" si="2"/>
        <v>-431</v>
      </c>
      <c r="L10" s="25">
        <f t="shared" si="3"/>
        <v>0</v>
      </c>
    </row>
    <row r="11" spans="1:12">
      <c r="A11" s="86">
        <v>10</v>
      </c>
      <c r="B11" s="85" t="s">
        <v>9</v>
      </c>
      <c r="C11" s="25">
        <v>332733</v>
      </c>
      <c r="D11" s="25">
        <v>327645</v>
      </c>
      <c r="E11" s="25">
        <v>329093</v>
      </c>
      <c r="F11" s="25"/>
      <c r="G11" s="25"/>
      <c r="H11" s="25"/>
      <c r="I11" s="90">
        <f t="shared" si="0"/>
        <v>-1.0939702404029658E-2</v>
      </c>
      <c r="J11" s="25">
        <f t="shared" si="1"/>
        <v>-3640</v>
      </c>
      <c r="K11" s="25">
        <f t="shared" si="2"/>
        <v>1448</v>
      </c>
      <c r="L11" s="25">
        <f t="shared" si="3"/>
        <v>0</v>
      </c>
    </row>
    <row r="12" spans="1:12">
      <c r="A12" s="86">
        <v>11</v>
      </c>
      <c r="B12" s="85" t="s">
        <v>10</v>
      </c>
      <c r="C12" s="25">
        <v>13927</v>
      </c>
      <c r="D12" s="25">
        <v>14220</v>
      </c>
      <c r="E12" s="25">
        <v>13769</v>
      </c>
      <c r="F12" s="25"/>
      <c r="G12" s="25"/>
      <c r="H12" s="25"/>
      <c r="I12" s="90">
        <f t="shared" si="0"/>
        <v>-1.1344869677604653E-2</v>
      </c>
      <c r="J12" s="25">
        <f t="shared" si="1"/>
        <v>-158</v>
      </c>
      <c r="K12" s="25">
        <f t="shared" si="2"/>
        <v>-451</v>
      </c>
      <c r="L12" s="25">
        <f t="shared" si="3"/>
        <v>0</v>
      </c>
    </row>
    <row r="13" spans="1:12">
      <c r="A13" s="86">
        <v>12</v>
      </c>
      <c r="B13" s="85" t="s">
        <v>11</v>
      </c>
      <c r="C13" s="25">
        <v>1364</v>
      </c>
      <c r="D13" s="25">
        <v>1467</v>
      </c>
      <c r="E13" s="25">
        <v>1365</v>
      </c>
      <c r="F13" s="25"/>
      <c r="G13" s="25"/>
      <c r="H13" s="25"/>
      <c r="I13" s="90">
        <f t="shared" si="0"/>
        <v>7.3313782991202346E-4</v>
      </c>
      <c r="J13" s="25">
        <f t="shared" si="1"/>
        <v>1</v>
      </c>
      <c r="K13" s="25">
        <f t="shared" si="2"/>
        <v>-102</v>
      </c>
      <c r="L13" s="25">
        <f t="shared" si="3"/>
        <v>0</v>
      </c>
    </row>
    <row r="14" spans="1:12">
      <c r="A14" s="86">
        <v>13</v>
      </c>
      <c r="B14" s="85" t="s">
        <v>12</v>
      </c>
      <c r="C14" s="25">
        <v>269722</v>
      </c>
      <c r="D14" s="25">
        <v>263913</v>
      </c>
      <c r="E14" s="25">
        <v>263185</v>
      </c>
      <c r="F14" s="25"/>
      <c r="G14" s="25"/>
      <c r="H14" s="25"/>
      <c r="I14" s="90">
        <f t="shared" si="0"/>
        <v>-2.4236065282031129E-2</v>
      </c>
      <c r="J14" s="25">
        <f t="shared" si="1"/>
        <v>-6537</v>
      </c>
      <c r="K14" s="25">
        <f t="shared" si="2"/>
        <v>-728</v>
      </c>
      <c r="L14" s="25">
        <f t="shared" si="3"/>
        <v>0</v>
      </c>
    </row>
    <row r="15" spans="1:12">
      <c r="A15" s="86">
        <v>14</v>
      </c>
      <c r="B15" s="85" t="s">
        <v>13</v>
      </c>
      <c r="C15" s="25">
        <v>389365</v>
      </c>
      <c r="D15" s="25">
        <v>409147</v>
      </c>
      <c r="E15" s="25">
        <v>412521</v>
      </c>
      <c r="F15" s="25"/>
      <c r="G15" s="25"/>
      <c r="H15" s="25"/>
      <c r="I15" s="90">
        <f t="shared" si="0"/>
        <v>5.9471190271339229E-2</v>
      </c>
      <c r="J15" s="25">
        <f t="shared" si="1"/>
        <v>23156</v>
      </c>
      <c r="K15" s="25">
        <f t="shared" si="2"/>
        <v>3374</v>
      </c>
      <c r="L15" s="25">
        <f t="shared" si="3"/>
        <v>0</v>
      </c>
    </row>
    <row r="16" spans="1:12">
      <c r="A16" s="86">
        <v>15</v>
      </c>
      <c r="B16" s="85" t="s">
        <v>14</v>
      </c>
      <c r="C16" s="25">
        <v>54997</v>
      </c>
      <c r="D16" s="25">
        <v>52805</v>
      </c>
      <c r="E16" s="25">
        <v>52356</v>
      </c>
      <c r="F16" s="25"/>
      <c r="G16" s="25"/>
      <c r="H16" s="25"/>
      <c r="I16" s="90">
        <f t="shared" si="0"/>
        <v>-4.8020801134607341E-2</v>
      </c>
      <c r="J16" s="25">
        <f t="shared" si="1"/>
        <v>-2641</v>
      </c>
      <c r="K16" s="25">
        <f t="shared" si="2"/>
        <v>-449</v>
      </c>
      <c r="L16" s="25">
        <f t="shared" si="3"/>
        <v>0</v>
      </c>
    </row>
    <row r="17" spans="1:12">
      <c r="A17" s="86">
        <v>16</v>
      </c>
      <c r="B17" s="85" t="s">
        <v>15</v>
      </c>
      <c r="C17" s="25">
        <v>55722</v>
      </c>
      <c r="D17" s="25">
        <v>52632</v>
      </c>
      <c r="E17" s="25">
        <v>52432</v>
      </c>
      <c r="F17" s="25"/>
      <c r="G17" s="25"/>
      <c r="H17" s="25"/>
      <c r="I17" s="90">
        <f t="shared" si="0"/>
        <v>-5.9043106851871793E-2</v>
      </c>
      <c r="J17" s="25">
        <f t="shared" si="1"/>
        <v>-3290</v>
      </c>
      <c r="K17" s="25">
        <f t="shared" si="2"/>
        <v>-200</v>
      </c>
      <c r="L17" s="25">
        <f t="shared" si="3"/>
        <v>0</v>
      </c>
    </row>
    <row r="18" spans="1:12">
      <c r="A18" s="86">
        <v>17</v>
      </c>
      <c r="B18" s="85" t="s">
        <v>16</v>
      </c>
      <c r="C18" s="25">
        <v>43687</v>
      </c>
      <c r="D18" s="25">
        <v>44006</v>
      </c>
      <c r="E18" s="25">
        <v>43928</v>
      </c>
      <c r="F18" s="25"/>
      <c r="G18" s="25"/>
      <c r="H18" s="25"/>
      <c r="I18" s="90">
        <f t="shared" si="0"/>
        <v>5.5165152104745116E-3</v>
      </c>
      <c r="J18" s="25">
        <f t="shared" si="1"/>
        <v>241</v>
      </c>
      <c r="K18" s="25">
        <f t="shared" si="2"/>
        <v>-78</v>
      </c>
      <c r="L18" s="25">
        <f t="shared" si="3"/>
        <v>0</v>
      </c>
    </row>
    <row r="19" spans="1:12">
      <c r="A19" s="86">
        <v>18</v>
      </c>
      <c r="B19" s="85" t="s">
        <v>17</v>
      </c>
      <c r="C19" s="25">
        <v>50321</v>
      </c>
      <c r="D19" s="25">
        <v>46018</v>
      </c>
      <c r="E19" s="25">
        <v>46048</v>
      </c>
      <c r="F19" s="25"/>
      <c r="G19" s="25"/>
      <c r="H19" s="25"/>
      <c r="I19" s="90">
        <f t="shared" si="0"/>
        <v>-8.4914846684286879E-2</v>
      </c>
      <c r="J19" s="25">
        <f t="shared" si="1"/>
        <v>-4273</v>
      </c>
      <c r="K19" s="25">
        <f t="shared" si="2"/>
        <v>30</v>
      </c>
      <c r="L19" s="25">
        <f t="shared" si="3"/>
        <v>0</v>
      </c>
    </row>
    <row r="20" spans="1:12">
      <c r="A20" s="86">
        <v>19</v>
      </c>
      <c r="B20" s="85" t="s">
        <v>18</v>
      </c>
      <c r="C20" s="25">
        <v>3111</v>
      </c>
      <c r="D20" s="25">
        <v>2913</v>
      </c>
      <c r="E20" s="25">
        <v>2885</v>
      </c>
      <c r="F20" s="25"/>
      <c r="G20" s="25"/>
      <c r="H20" s="25"/>
      <c r="I20" s="90">
        <f t="shared" si="0"/>
        <v>-7.2645451623272253E-2</v>
      </c>
      <c r="J20" s="25">
        <f t="shared" si="1"/>
        <v>-226</v>
      </c>
      <c r="K20" s="25">
        <f t="shared" si="2"/>
        <v>-28</v>
      </c>
      <c r="L20" s="25">
        <f t="shared" si="3"/>
        <v>0</v>
      </c>
    </row>
    <row r="21" spans="1:12">
      <c r="A21" s="86">
        <v>20</v>
      </c>
      <c r="B21" s="85" t="s">
        <v>19</v>
      </c>
      <c r="C21" s="25">
        <v>58328</v>
      </c>
      <c r="D21" s="25">
        <v>58219</v>
      </c>
      <c r="E21" s="25">
        <v>57820</v>
      </c>
      <c r="F21" s="25"/>
      <c r="G21" s="25"/>
      <c r="H21" s="25"/>
      <c r="I21" s="90">
        <f t="shared" si="0"/>
        <v>-8.7093677136195306E-3</v>
      </c>
      <c r="J21" s="25">
        <f t="shared" si="1"/>
        <v>-508</v>
      </c>
      <c r="K21" s="25">
        <f t="shared" si="2"/>
        <v>-399</v>
      </c>
      <c r="L21" s="25">
        <f t="shared" si="3"/>
        <v>0</v>
      </c>
    </row>
    <row r="22" spans="1:12">
      <c r="A22" s="86">
        <v>21</v>
      </c>
      <c r="B22" s="85" t="s">
        <v>20</v>
      </c>
      <c r="C22" s="25">
        <v>10942</v>
      </c>
      <c r="D22" s="25">
        <v>10836</v>
      </c>
      <c r="E22" s="25">
        <v>10915</v>
      </c>
      <c r="F22" s="25"/>
      <c r="G22" s="25"/>
      <c r="H22" s="25"/>
      <c r="I22" s="90">
        <f t="shared" si="0"/>
        <v>-2.4675562054469018E-3</v>
      </c>
      <c r="J22" s="25">
        <f t="shared" si="1"/>
        <v>-27</v>
      </c>
      <c r="K22" s="25">
        <f t="shared" si="2"/>
        <v>79</v>
      </c>
      <c r="L22" s="25">
        <f t="shared" si="3"/>
        <v>0</v>
      </c>
    </row>
    <row r="23" spans="1:12">
      <c r="A23" s="86">
        <v>22</v>
      </c>
      <c r="B23" s="85" t="s">
        <v>21</v>
      </c>
      <c r="C23" s="25">
        <v>156550</v>
      </c>
      <c r="D23" s="25">
        <v>152257</v>
      </c>
      <c r="E23" s="25">
        <v>152405</v>
      </c>
      <c r="F23" s="25"/>
      <c r="G23" s="25"/>
      <c r="H23" s="25"/>
      <c r="I23" s="90">
        <f t="shared" si="0"/>
        <v>-2.6477163845416801E-2</v>
      </c>
      <c r="J23" s="25">
        <f t="shared" si="1"/>
        <v>-4145</v>
      </c>
      <c r="K23" s="25">
        <f t="shared" si="2"/>
        <v>148</v>
      </c>
      <c r="L23" s="25">
        <f t="shared" si="3"/>
        <v>0</v>
      </c>
    </row>
    <row r="24" spans="1:12">
      <c r="A24" s="86">
        <v>23</v>
      </c>
      <c r="B24" s="85" t="s">
        <v>22</v>
      </c>
      <c r="C24" s="25">
        <v>173815</v>
      </c>
      <c r="D24" s="25">
        <v>164822</v>
      </c>
      <c r="E24" s="25">
        <v>159115</v>
      </c>
      <c r="F24" s="25"/>
      <c r="G24" s="25"/>
      <c r="H24" s="25"/>
      <c r="I24" s="90">
        <f t="shared" si="0"/>
        <v>-8.4572677847136318E-2</v>
      </c>
      <c r="J24" s="25">
        <f t="shared" si="1"/>
        <v>-14700</v>
      </c>
      <c r="K24" s="25">
        <f t="shared" si="2"/>
        <v>-5707</v>
      </c>
      <c r="L24" s="25">
        <f t="shared" si="3"/>
        <v>0</v>
      </c>
    </row>
    <row r="25" spans="1:12">
      <c r="A25" s="86">
        <v>24</v>
      </c>
      <c r="B25" s="85" t="s">
        <v>23</v>
      </c>
      <c r="C25" s="25">
        <v>87232</v>
      </c>
      <c r="D25" s="25">
        <v>84110</v>
      </c>
      <c r="E25" s="25">
        <v>79045</v>
      </c>
      <c r="F25" s="25"/>
      <c r="G25" s="25"/>
      <c r="H25" s="25"/>
      <c r="I25" s="90">
        <f t="shared" si="0"/>
        <v>-9.3853173147468813E-2</v>
      </c>
      <c r="J25" s="25">
        <f t="shared" si="1"/>
        <v>-8187</v>
      </c>
      <c r="K25" s="25">
        <f t="shared" si="2"/>
        <v>-5065</v>
      </c>
      <c r="L25" s="25">
        <f t="shared" si="3"/>
        <v>0</v>
      </c>
    </row>
    <row r="26" spans="1:12">
      <c r="A26" s="86">
        <v>25</v>
      </c>
      <c r="B26" s="85" t="s">
        <v>24</v>
      </c>
      <c r="C26" s="25">
        <v>310115</v>
      </c>
      <c r="D26" s="25">
        <v>296371</v>
      </c>
      <c r="E26" s="25">
        <v>294981</v>
      </c>
      <c r="F26" s="25"/>
      <c r="G26" s="25"/>
      <c r="H26" s="25"/>
      <c r="I26" s="90">
        <f t="shared" si="0"/>
        <v>-4.8801251148767391E-2</v>
      </c>
      <c r="J26" s="25">
        <f t="shared" si="1"/>
        <v>-15134</v>
      </c>
      <c r="K26" s="25">
        <f t="shared" si="2"/>
        <v>-1390</v>
      </c>
      <c r="L26" s="25">
        <f t="shared" si="3"/>
        <v>0</v>
      </c>
    </row>
    <row r="27" spans="1:12">
      <c r="A27" s="86">
        <v>26</v>
      </c>
      <c r="B27" s="85" t="s">
        <v>25</v>
      </c>
      <c r="C27" s="25">
        <v>19604</v>
      </c>
      <c r="D27" s="25">
        <v>19956</v>
      </c>
      <c r="E27" s="25">
        <v>20056</v>
      </c>
      <c r="F27" s="25"/>
      <c r="G27" s="25"/>
      <c r="H27" s="25"/>
      <c r="I27" s="90">
        <f t="shared" si="0"/>
        <v>2.3056519077739236E-2</v>
      </c>
      <c r="J27" s="25">
        <f t="shared" si="1"/>
        <v>452</v>
      </c>
      <c r="K27" s="25">
        <f t="shared" si="2"/>
        <v>100</v>
      </c>
      <c r="L27" s="25">
        <f t="shared" si="3"/>
        <v>0</v>
      </c>
    </row>
    <row r="28" spans="1:12">
      <c r="A28" s="86">
        <v>27</v>
      </c>
      <c r="B28" s="85" t="s">
        <v>26</v>
      </c>
      <c r="C28" s="25">
        <v>78351</v>
      </c>
      <c r="D28" s="25">
        <v>77273</v>
      </c>
      <c r="E28" s="25">
        <v>77095</v>
      </c>
      <c r="F28" s="25"/>
      <c r="G28" s="25"/>
      <c r="H28" s="25"/>
      <c r="I28" s="90">
        <f t="shared" si="0"/>
        <v>-1.6030427180252965E-2</v>
      </c>
      <c r="J28" s="25">
        <f t="shared" si="1"/>
        <v>-1256</v>
      </c>
      <c r="K28" s="25">
        <f t="shared" si="2"/>
        <v>-178</v>
      </c>
      <c r="L28" s="25">
        <f t="shared" si="3"/>
        <v>0</v>
      </c>
    </row>
    <row r="29" spans="1:12">
      <c r="A29" s="86">
        <v>28</v>
      </c>
      <c r="B29" s="85" t="s">
        <v>27</v>
      </c>
      <c r="C29" s="25">
        <v>128816</v>
      </c>
      <c r="D29" s="25">
        <v>132421</v>
      </c>
      <c r="E29" s="25">
        <v>132170</v>
      </c>
      <c r="F29" s="25"/>
      <c r="G29" s="25"/>
      <c r="H29" s="25"/>
      <c r="I29" s="90">
        <f t="shared" si="0"/>
        <v>2.6037138243696436E-2</v>
      </c>
      <c r="J29" s="25">
        <f t="shared" si="1"/>
        <v>3354</v>
      </c>
      <c r="K29" s="25">
        <f t="shared" si="2"/>
        <v>-251</v>
      </c>
      <c r="L29" s="25">
        <f t="shared" si="3"/>
        <v>0</v>
      </c>
    </row>
    <row r="30" spans="1:12">
      <c r="A30" s="86">
        <v>29</v>
      </c>
      <c r="B30" s="85" t="s">
        <v>28</v>
      </c>
      <c r="C30" s="25">
        <v>66342</v>
      </c>
      <c r="D30" s="25">
        <v>67064</v>
      </c>
      <c r="E30" s="25">
        <v>66341</v>
      </c>
      <c r="F30" s="25"/>
      <c r="G30" s="25"/>
      <c r="H30" s="25"/>
      <c r="I30" s="90">
        <f t="shared" si="0"/>
        <v>-1.5073407494498207E-5</v>
      </c>
      <c r="J30" s="25">
        <f t="shared" si="1"/>
        <v>-1</v>
      </c>
      <c r="K30" s="25">
        <f t="shared" si="2"/>
        <v>-723</v>
      </c>
      <c r="L30" s="25">
        <f t="shared" si="3"/>
        <v>0</v>
      </c>
    </row>
    <row r="31" spans="1:12">
      <c r="A31" s="86">
        <v>30</v>
      </c>
      <c r="B31" s="85" t="s">
        <v>29</v>
      </c>
      <c r="C31" s="25">
        <v>17245</v>
      </c>
      <c r="D31" s="25">
        <v>18297</v>
      </c>
      <c r="E31" s="25">
        <v>18737</v>
      </c>
      <c r="F31" s="25"/>
      <c r="G31" s="25"/>
      <c r="H31" s="25"/>
      <c r="I31" s="90">
        <f t="shared" si="0"/>
        <v>8.6517831255436356E-2</v>
      </c>
      <c r="J31" s="25">
        <f t="shared" si="1"/>
        <v>1492</v>
      </c>
      <c r="K31" s="25">
        <f t="shared" si="2"/>
        <v>440</v>
      </c>
      <c r="L31" s="25">
        <f t="shared" si="3"/>
        <v>0</v>
      </c>
    </row>
    <row r="32" spans="1:12">
      <c r="A32" s="86">
        <v>31</v>
      </c>
      <c r="B32" s="85" t="s">
        <v>30</v>
      </c>
      <c r="C32" s="25">
        <v>143135</v>
      </c>
      <c r="D32" s="25">
        <v>134016</v>
      </c>
      <c r="E32" s="25">
        <v>134151</v>
      </c>
      <c r="F32" s="25"/>
      <c r="G32" s="25"/>
      <c r="H32" s="25"/>
      <c r="I32" s="90">
        <f t="shared" si="0"/>
        <v>-6.2765920285045587E-2</v>
      </c>
      <c r="J32" s="25">
        <f t="shared" si="1"/>
        <v>-8984</v>
      </c>
      <c r="K32" s="25">
        <f t="shared" si="2"/>
        <v>135</v>
      </c>
      <c r="L32" s="25">
        <f t="shared" si="3"/>
        <v>0</v>
      </c>
    </row>
    <row r="33" spans="1:12">
      <c r="A33" s="86">
        <v>32</v>
      </c>
      <c r="B33" s="85" t="s">
        <v>31</v>
      </c>
      <c r="C33" s="25">
        <v>51402</v>
      </c>
      <c r="D33" s="25">
        <v>52342</v>
      </c>
      <c r="E33" s="25">
        <v>52726</v>
      </c>
      <c r="F33" s="25"/>
      <c r="G33" s="25"/>
      <c r="H33" s="25"/>
      <c r="I33" s="90">
        <f t="shared" si="0"/>
        <v>2.5757752616629704E-2</v>
      </c>
      <c r="J33" s="25">
        <f t="shared" si="1"/>
        <v>1324</v>
      </c>
      <c r="K33" s="25">
        <f t="shared" si="2"/>
        <v>384</v>
      </c>
      <c r="L33" s="25">
        <f t="shared" si="3"/>
        <v>0</v>
      </c>
    </row>
    <row r="34" spans="1:12">
      <c r="A34" s="86">
        <v>33</v>
      </c>
      <c r="B34" s="85" t="s">
        <v>32</v>
      </c>
      <c r="C34" s="25">
        <v>121653</v>
      </c>
      <c r="D34" s="25">
        <v>113307</v>
      </c>
      <c r="E34" s="25">
        <v>114028</v>
      </c>
      <c r="F34" s="25"/>
      <c r="G34" s="25"/>
      <c r="H34" s="25"/>
      <c r="I34" s="90">
        <f t="shared" si="0"/>
        <v>-6.2678273449894378E-2</v>
      </c>
      <c r="J34" s="25">
        <f t="shared" si="1"/>
        <v>-7625</v>
      </c>
      <c r="K34" s="25">
        <f t="shared" si="2"/>
        <v>721</v>
      </c>
      <c r="L34" s="25">
        <f t="shared" si="3"/>
        <v>0</v>
      </c>
    </row>
    <row r="35" spans="1:12">
      <c r="A35" s="86">
        <v>35</v>
      </c>
      <c r="B35" s="85" t="s">
        <v>33</v>
      </c>
      <c r="C35" s="25">
        <v>77809</v>
      </c>
      <c r="D35" s="25">
        <v>76951</v>
      </c>
      <c r="E35" s="25">
        <v>75881</v>
      </c>
      <c r="F35" s="25"/>
      <c r="G35" s="25"/>
      <c r="H35" s="25"/>
      <c r="I35" s="90">
        <f t="shared" si="0"/>
        <v>-2.4778624580704033E-2</v>
      </c>
      <c r="J35" s="25">
        <f t="shared" si="1"/>
        <v>-1928</v>
      </c>
      <c r="K35" s="25">
        <f t="shared" si="2"/>
        <v>-1070</v>
      </c>
      <c r="L35" s="25">
        <f t="shared" si="3"/>
        <v>0</v>
      </c>
    </row>
    <row r="36" spans="1:12">
      <c r="A36" s="86">
        <v>36</v>
      </c>
      <c r="B36" s="85" t="s">
        <v>34</v>
      </c>
      <c r="C36" s="25">
        <v>11459</v>
      </c>
      <c r="D36" s="25">
        <v>10097</v>
      </c>
      <c r="E36" s="25">
        <v>9693</v>
      </c>
      <c r="F36" s="25"/>
      <c r="G36" s="25"/>
      <c r="H36" s="25"/>
      <c r="I36" s="90">
        <f t="shared" si="0"/>
        <v>-0.15411466969194521</v>
      </c>
      <c r="J36" s="25">
        <f t="shared" si="1"/>
        <v>-1766</v>
      </c>
      <c r="K36" s="25">
        <f t="shared" si="2"/>
        <v>-404</v>
      </c>
      <c r="L36" s="25">
        <f t="shared" si="3"/>
        <v>0</v>
      </c>
    </row>
    <row r="37" spans="1:12">
      <c r="A37" s="86">
        <v>37</v>
      </c>
      <c r="B37" s="85" t="s">
        <v>35</v>
      </c>
      <c r="C37" s="25">
        <v>8403</v>
      </c>
      <c r="D37" s="25">
        <v>8036</v>
      </c>
      <c r="E37" s="25">
        <v>7738</v>
      </c>
      <c r="F37" s="25"/>
      <c r="G37" s="25"/>
      <c r="H37" s="25"/>
      <c r="I37" s="90">
        <f t="shared" si="0"/>
        <v>-7.9138402951326903E-2</v>
      </c>
      <c r="J37" s="25">
        <f t="shared" si="1"/>
        <v>-665</v>
      </c>
      <c r="K37" s="25">
        <f t="shared" si="2"/>
        <v>-298</v>
      </c>
      <c r="L37" s="25">
        <f t="shared" si="3"/>
        <v>0</v>
      </c>
    </row>
    <row r="38" spans="1:12">
      <c r="A38" s="86">
        <v>38</v>
      </c>
      <c r="B38" s="85" t="s">
        <v>36</v>
      </c>
      <c r="C38" s="25">
        <v>56964</v>
      </c>
      <c r="D38" s="25">
        <v>52915</v>
      </c>
      <c r="E38" s="25">
        <v>51966</v>
      </c>
      <c r="F38" s="25"/>
      <c r="G38" s="25"/>
      <c r="H38" s="25"/>
      <c r="I38" s="90">
        <f t="shared" si="0"/>
        <v>-8.7739625026332424E-2</v>
      </c>
      <c r="J38" s="25">
        <f t="shared" si="1"/>
        <v>-4998</v>
      </c>
      <c r="K38" s="25">
        <f t="shared" si="2"/>
        <v>-949</v>
      </c>
      <c r="L38" s="25">
        <f t="shared" si="3"/>
        <v>0</v>
      </c>
    </row>
    <row r="39" spans="1:12">
      <c r="A39" s="86">
        <v>39</v>
      </c>
      <c r="B39" s="85" t="s">
        <v>37</v>
      </c>
      <c r="C39" s="25">
        <v>1089</v>
      </c>
      <c r="D39" s="25">
        <v>1387</v>
      </c>
      <c r="E39" s="25">
        <v>1256</v>
      </c>
      <c r="F39" s="25"/>
      <c r="G39" s="25"/>
      <c r="H39" s="25"/>
      <c r="I39" s="90">
        <f t="shared" si="0"/>
        <v>0.15335169880624427</v>
      </c>
      <c r="J39" s="25">
        <f t="shared" si="1"/>
        <v>167</v>
      </c>
      <c r="K39" s="25">
        <f t="shared" si="2"/>
        <v>-131</v>
      </c>
      <c r="L39" s="25">
        <f t="shared" si="3"/>
        <v>0</v>
      </c>
    </row>
    <row r="40" spans="1:12">
      <c r="A40" s="86">
        <v>41</v>
      </c>
      <c r="B40" s="85" t="s">
        <v>38</v>
      </c>
      <c r="C40" s="25">
        <v>1096218</v>
      </c>
      <c r="D40" s="25">
        <v>879944</v>
      </c>
      <c r="E40" s="25">
        <v>813859</v>
      </c>
      <c r="F40" s="25"/>
      <c r="G40" s="25"/>
      <c r="H40" s="25"/>
      <c r="I40" s="90">
        <f t="shared" si="0"/>
        <v>-0.25757559171624622</v>
      </c>
      <c r="J40" s="25">
        <f t="shared" si="1"/>
        <v>-282359</v>
      </c>
      <c r="K40" s="25">
        <f t="shared" si="2"/>
        <v>-66085</v>
      </c>
      <c r="L40" s="25">
        <f t="shared" si="3"/>
        <v>0</v>
      </c>
    </row>
    <row r="41" spans="1:12">
      <c r="A41" s="86">
        <v>42</v>
      </c>
      <c r="B41" s="85" t="s">
        <v>39</v>
      </c>
      <c r="C41" s="25">
        <v>263407</v>
      </c>
      <c r="D41" s="25">
        <v>237513</v>
      </c>
      <c r="E41" s="25">
        <v>213014</v>
      </c>
      <c r="F41" s="25"/>
      <c r="G41" s="25"/>
      <c r="H41" s="25"/>
      <c r="I41" s="90">
        <f t="shared" si="0"/>
        <v>-0.19131230377324823</v>
      </c>
      <c r="J41" s="25">
        <f t="shared" si="1"/>
        <v>-50393</v>
      </c>
      <c r="K41" s="25">
        <f t="shared" si="2"/>
        <v>-24499</v>
      </c>
      <c r="L41" s="25">
        <f t="shared" si="3"/>
        <v>0</v>
      </c>
    </row>
    <row r="42" spans="1:12">
      <c r="A42" s="86">
        <v>43</v>
      </c>
      <c r="B42" s="85" t="s">
        <v>40</v>
      </c>
      <c r="C42" s="25">
        <v>315471</v>
      </c>
      <c r="D42" s="25">
        <v>286494</v>
      </c>
      <c r="E42" s="25">
        <v>280706</v>
      </c>
      <c r="F42" s="25"/>
      <c r="G42" s="25"/>
      <c r="H42" s="25"/>
      <c r="I42" s="90">
        <f t="shared" si="0"/>
        <v>-0.1102003036729208</v>
      </c>
      <c r="J42" s="25">
        <f t="shared" si="1"/>
        <v>-34765</v>
      </c>
      <c r="K42" s="25">
        <f t="shared" si="2"/>
        <v>-5788</v>
      </c>
      <c r="L42" s="25">
        <f t="shared" si="3"/>
        <v>0</v>
      </c>
    </row>
    <row r="43" spans="1:12">
      <c r="A43" s="86">
        <v>45</v>
      </c>
      <c r="B43" s="85" t="s">
        <v>41</v>
      </c>
      <c r="C43" s="25">
        <v>209305</v>
      </c>
      <c r="D43" s="25">
        <v>208862</v>
      </c>
      <c r="E43" s="25">
        <v>211003</v>
      </c>
      <c r="F43" s="25"/>
      <c r="G43" s="25"/>
      <c r="H43" s="25"/>
      <c r="I43" s="90">
        <f t="shared" si="0"/>
        <v>8.1125630061393665E-3</v>
      </c>
      <c r="J43" s="25">
        <f t="shared" si="1"/>
        <v>1698</v>
      </c>
      <c r="K43" s="25">
        <f t="shared" si="2"/>
        <v>2141</v>
      </c>
      <c r="L43" s="25">
        <f t="shared" si="3"/>
        <v>0</v>
      </c>
    </row>
    <row r="44" spans="1:12">
      <c r="A44" s="86">
        <v>46</v>
      </c>
      <c r="B44" s="85" t="s">
        <v>42</v>
      </c>
      <c r="C44" s="25">
        <v>700379</v>
      </c>
      <c r="D44" s="25">
        <v>690142</v>
      </c>
      <c r="E44" s="25">
        <v>693969</v>
      </c>
      <c r="F44" s="25"/>
      <c r="G44" s="25"/>
      <c r="H44" s="25"/>
      <c r="I44" s="90">
        <f t="shared" si="0"/>
        <v>-9.1521876012844467E-3</v>
      </c>
      <c r="J44" s="25">
        <f t="shared" si="1"/>
        <v>-6410</v>
      </c>
      <c r="K44" s="25">
        <f t="shared" si="2"/>
        <v>3827</v>
      </c>
      <c r="L44" s="25">
        <f t="shared" si="3"/>
        <v>0</v>
      </c>
    </row>
    <row r="45" spans="1:12">
      <c r="A45" s="86">
        <v>47</v>
      </c>
      <c r="B45" s="85" t="s">
        <v>43</v>
      </c>
      <c r="C45" s="25">
        <v>1297216</v>
      </c>
      <c r="D45" s="25">
        <v>1281948</v>
      </c>
      <c r="E45" s="25">
        <v>1291843</v>
      </c>
      <c r="F45" s="25"/>
      <c r="G45" s="25"/>
      <c r="H45" s="25"/>
      <c r="I45" s="90">
        <f t="shared" si="0"/>
        <v>-4.1419470620158863E-3</v>
      </c>
      <c r="J45" s="25">
        <f t="shared" si="1"/>
        <v>-5373</v>
      </c>
      <c r="K45" s="25">
        <f t="shared" si="2"/>
        <v>9895</v>
      </c>
      <c r="L45" s="25">
        <f t="shared" si="3"/>
        <v>0</v>
      </c>
    </row>
    <row r="46" spans="1:12">
      <c r="A46" s="86">
        <v>49</v>
      </c>
      <c r="B46" s="85" t="s">
        <v>44</v>
      </c>
      <c r="C46" s="25">
        <v>497923</v>
      </c>
      <c r="D46" s="25">
        <v>488168</v>
      </c>
      <c r="E46" s="25">
        <v>487147</v>
      </c>
      <c r="F46" s="25"/>
      <c r="G46" s="25"/>
      <c r="H46" s="25"/>
      <c r="I46" s="90">
        <f t="shared" si="0"/>
        <v>-2.1641900454487942E-2</v>
      </c>
      <c r="J46" s="25">
        <f t="shared" si="1"/>
        <v>-10776</v>
      </c>
      <c r="K46" s="25">
        <f t="shared" si="2"/>
        <v>-1021</v>
      </c>
      <c r="L46" s="25">
        <f t="shared" si="3"/>
        <v>0</v>
      </c>
    </row>
    <row r="47" spans="1:12">
      <c r="A47" s="86">
        <v>50</v>
      </c>
      <c r="B47" s="85" t="s">
        <v>45</v>
      </c>
      <c r="C47" s="25">
        <v>13658</v>
      </c>
      <c r="D47" s="25">
        <v>14535</v>
      </c>
      <c r="E47" s="25">
        <v>14025</v>
      </c>
      <c r="F47" s="25"/>
      <c r="G47" s="25"/>
      <c r="H47" s="25"/>
      <c r="I47" s="90">
        <f t="shared" si="0"/>
        <v>2.687069849172646E-2</v>
      </c>
      <c r="J47" s="25">
        <f t="shared" si="1"/>
        <v>367</v>
      </c>
      <c r="K47" s="25">
        <f t="shared" si="2"/>
        <v>-510</v>
      </c>
      <c r="L47" s="25">
        <f t="shared" si="3"/>
        <v>0</v>
      </c>
    </row>
    <row r="48" spans="1:12">
      <c r="A48" s="86">
        <v>51</v>
      </c>
      <c r="B48" s="85" t="s">
        <v>46</v>
      </c>
      <c r="C48" s="25">
        <v>4694</v>
      </c>
      <c r="D48" s="25">
        <v>4980</v>
      </c>
      <c r="E48" s="25">
        <v>4691</v>
      </c>
      <c r="F48" s="25"/>
      <c r="G48" s="25"/>
      <c r="H48" s="25"/>
      <c r="I48" s="90">
        <f t="shared" si="0"/>
        <v>-6.3911376224968044E-4</v>
      </c>
      <c r="J48" s="25">
        <f t="shared" si="1"/>
        <v>-3</v>
      </c>
      <c r="K48" s="25">
        <f t="shared" si="2"/>
        <v>-289</v>
      </c>
      <c r="L48" s="25">
        <f t="shared" si="3"/>
        <v>0</v>
      </c>
    </row>
    <row r="49" spans="1:12">
      <c r="A49" s="86">
        <v>52</v>
      </c>
      <c r="B49" s="85" t="s">
        <v>47</v>
      </c>
      <c r="C49" s="25">
        <v>192317</v>
      </c>
      <c r="D49" s="25">
        <v>189760</v>
      </c>
      <c r="E49" s="25">
        <v>188363</v>
      </c>
      <c r="F49" s="25"/>
      <c r="G49" s="25"/>
      <c r="H49" s="25"/>
      <c r="I49" s="90">
        <f t="shared" si="0"/>
        <v>-2.0559804905442576E-2</v>
      </c>
      <c r="J49" s="25">
        <f t="shared" si="1"/>
        <v>-3954</v>
      </c>
      <c r="K49" s="25">
        <f t="shared" si="2"/>
        <v>-1397</v>
      </c>
      <c r="L49" s="25">
        <f t="shared" si="3"/>
        <v>0</v>
      </c>
    </row>
    <row r="50" spans="1:12">
      <c r="A50" s="86">
        <v>53</v>
      </c>
      <c r="B50" s="85" t="s">
        <v>48</v>
      </c>
      <c r="C50" s="25">
        <v>27941</v>
      </c>
      <c r="D50" s="25">
        <v>27994</v>
      </c>
      <c r="E50" s="25">
        <v>29276</v>
      </c>
      <c r="F50" s="25"/>
      <c r="G50" s="25"/>
      <c r="H50" s="25"/>
      <c r="I50" s="90">
        <f t="shared" si="0"/>
        <v>4.7779249132099778E-2</v>
      </c>
      <c r="J50" s="25">
        <f t="shared" si="1"/>
        <v>1335</v>
      </c>
      <c r="K50" s="25">
        <f t="shared" si="2"/>
        <v>1282</v>
      </c>
      <c r="L50" s="25">
        <f t="shared" si="3"/>
        <v>0</v>
      </c>
    </row>
    <row r="51" spans="1:12">
      <c r="A51" s="86">
        <v>55</v>
      </c>
      <c r="B51" s="85" t="s">
        <v>49</v>
      </c>
      <c r="C51" s="25">
        <v>178863</v>
      </c>
      <c r="D51" s="25">
        <v>212695</v>
      </c>
      <c r="E51" s="25">
        <v>196120</v>
      </c>
      <c r="F51" s="25"/>
      <c r="G51" s="25"/>
      <c r="H51" s="25"/>
      <c r="I51" s="90">
        <f t="shared" si="0"/>
        <v>9.6481664737816095E-2</v>
      </c>
      <c r="J51" s="25">
        <f t="shared" si="1"/>
        <v>17257</v>
      </c>
      <c r="K51" s="25">
        <f t="shared" si="2"/>
        <v>-16575</v>
      </c>
      <c r="L51" s="25">
        <f t="shared" si="3"/>
        <v>0</v>
      </c>
    </row>
    <row r="52" spans="1:12">
      <c r="A52" s="86">
        <v>56</v>
      </c>
      <c r="B52" s="85" t="s">
        <v>50</v>
      </c>
      <c r="C52" s="25">
        <v>641263</v>
      </c>
      <c r="D52" s="25">
        <v>645522</v>
      </c>
      <c r="E52" s="25">
        <v>648792</v>
      </c>
      <c r="F52" s="25"/>
      <c r="G52" s="25"/>
      <c r="H52" s="25"/>
      <c r="I52" s="90">
        <f t="shared" si="0"/>
        <v>1.1740892582294628E-2</v>
      </c>
      <c r="J52" s="25">
        <f t="shared" si="1"/>
        <v>7529</v>
      </c>
      <c r="K52" s="25">
        <f t="shared" si="2"/>
        <v>3270</v>
      </c>
      <c r="L52" s="25">
        <f t="shared" si="3"/>
        <v>0</v>
      </c>
    </row>
    <row r="53" spans="1:12">
      <c r="A53" s="86">
        <v>58</v>
      </c>
      <c r="B53" s="85" t="s">
        <v>51</v>
      </c>
      <c r="C53" s="25">
        <v>21402</v>
      </c>
      <c r="D53" s="25">
        <v>22167</v>
      </c>
      <c r="E53" s="25">
        <v>21711</v>
      </c>
      <c r="F53" s="25"/>
      <c r="G53" s="25"/>
      <c r="H53" s="25"/>
      <c r="I53" s="90">
        <f t="shared" si="0"/>
        <v>1.4437902999719652E-2</v>
      </c>
      <c r="J53" s="25">
        <f t="shared" si="1"/>
        <v>309</v>
      </c>
      <c r="K53" s="25">
        <f t="shared" si="2"/>
        <v>-456</v>
      </c>
      <c r="L53" s="25">
        <f t="shared" si="3"/>
        <v>0</v>
      </c>
    </row>
    <row r="54" spans="1:12">
      <c r="A54" s="86">
        <v>59</v>
      </c>
      <c r="B54" s="85" t="s">
        <v>52</v>
      </c>
      <c r="C54" s="25">
        <v>16525</v>
      </c>
      <c r="D54" s="25">
        <v>16440</v>
      </c>
      <c r="E54" s="25">
        <v>15948</v>
      </c>
      <c r="F54" s="25"/>
      <c r="G54" s="25"/>
      <c r="H54" s="25"/>
      <c r="I54" s="90">
        <f t="shared" si="0"/>
        <v>-3.4916792738275339E-2</v>
      </c>
      <c r="J54" s="25">
        <f t="shared" si="1"/>
        <v>-577</v>
      </c>
      <c r="K54" s="25">
        <f t="shared" si="2"/>
        <v>-492</v>
      </c>
      <c r="L54" s="25">
        <f t="shared" si="3"/>
        <v>0</v>
      </c>
    </row>
    <row r="55" spans="1:12">
      <c r="A55" s="86">
        <v>60</v>
      </c>
      <c r="B55" s="85" t="s">
        <v>53</v>
      </c>
      <c r="C55" s="25">
        <v>8462</v>
      </c>
      <c r="D55" s="25">
        <v>9044</v>
      </c>
      <c r="E55" s="25">
        <v>8483</v>
      </c>
      <c r="F55" s="25"/>
      <c r="G55" s="25"/>
      <c r="H55" s="25"/>
      <c r="I55" s="90">
        <f t="shared" si="0"/>
        <v>2.4816828173008744E-3</v>
      </c>
      <c r="J55" s="25">
        <f t="shared" si="1"/>
        <v>21</v>
      </c>
      <c r="K55" s="25">
        <f t="shared" si="2"/>
        <v>-561</v>
      </c>
      <c r="L55" s="25">
        <f t="shared" si="3"/>
        <v>0</v>
      </c>
    </row>
    <row r="56" spans="1:12">
      <c r="A56" s="86">
        <v>61</v>
      </c>
      <c r="B56" s="85" t="s">
        <v>54</v>
      </c>
      <c r="C56" s="25">
        <v>19283</v>
      </c>
      <c r="D56" s="25">
        <v>18595</v>
      </c>
      <c r="E56" s="25">
        <v>18744</v>
      </c>
      <c r="F56" s="25"/>
      <c r="G56" s="25"/>
      <c r="H56" s="25"/>
      <c r="I56" s="90">
        <f t="shared" si="0"/>
        <v>-2.7952082144894468E-2</v>
      </c>
      <c r="J56" s="25">
        <f t="shared" si="1"/>
        <v>-539</v>
      </c>
      <c r="K56" s="25">
        <f t="shared" si="2"/>
        <v>149</v>
      </c>
      <c r="L56" s="25">
        <f t="shared" si="3"/>
        <v>0</v>
      </c>
    </row>
    <row r="57" spans="1:12">
      <c r="A57" s="86">
        <v>62</v>
      </c>
      <c r="B57" s="85" t="s">
        <v>55</v>
      </c>
      <c r="C57" s="25">
        <v>65310</v>
      </c>
      <c r="D57" s="25">
        <v>72635</v>
      </c>
      <c r="E57" s="25">
        <v>73731</v>
      </c>
      <c r="F57" s="25"/>
      <c r="G57" s="25"/>
      <c r="H57" s="25"/>
      <c r="I57" s="90">
        <f t="shared" si="0"/>
        <v>0.12893890675241157</v>
      </c>
      <c r="J57" s="25">
        <f t="shared" si="1"/>
        <v>8421</v>
      </c>
      <c r="K57" s="25">
        <f t="shared" si="2"/>
        <v>1096</v>
      </c>
      <c r="L57" s="25">
        <f t="shared" si="3"/>
        <v>0</v>
      </c>
    </row>
    <row r="58" spans="1:12">
      <c r="A58" s="86">
        <v>63</v>
      </c>
      <c r="B58" s="85" t="s">
        <v>56</v>
      </c>
      <c r="C58" s="25">
        <v>25464</v>
      </c>
      <c r="D58" s="25">
        <v>31250</v>
      </c>
      <c r="E58" s="25">
        <v>30900</v>
      </c>
      <c r="F58" s="25"/>
      <c r="G58" s="25"/>
      <c r="H58" s="25"/>
      <c r="I58" s="90">
        <f t="shared" si="0"/>
        <v>0.21347785108388312</v>
      </c>
      <c r="J58" s="25">
        <f t="shared" si="1"/>
        <v>5436</v>
      </c>
      <c r="K58" s="25">
        <f t="shared" si="2"/>
        <v>-350</v>
      </c>
      <c r="L58" s="25">
        <f t="shared" si="3"/>
        <v>0</v>
      </c>
    </row>
    <row r="59" spans="1:12">
      <c r="A59" s="86">
        <v>64</v>
      </c>
      <c r="B59" s="85" t="s">
        <v>57</v>
      </c>
      <c r="C59" s="25">
        <v>61738</v>
      </c>
      <c r="D59" s="25">
        <v>60836</v>
      </c>
      <c r="E59" s="25">
        <v>60822</v>
      </c>
      <c r="F59" s="25"/>
      <c r="G59" s="25"/>
      <c r="H59" s="25"/>
      <c r="I59" s="90">
        <f t="shared" si="0"/>
        <v>-1.4836891379701319E-2</v>
      </c>
      <c r="J59" s="25">
        <f t="shared" si="1"/>
        <v>-916</v>
      </c>
      <c r="K59" s="25">
        <f t="shared" si="2"/>
        <v>-14</v>
      </c>
      <c r="L59" s="25">
        <f t="shared" si="3"/>
        <v>0</v>
      </c>
    </row>
    <row r="60" spans="1:12">
      <c r="A60" s="86">
        <v>65</v>
      </c>
      <c r="B60" s="85" t="s">
        <v>58</v>
      </c>
      <c r="C60" s="25">
        <v>20524</v>
      </c>
      <c r="D60" s="25">
        <v>18544</v>
      </c>
      <c r="E60" s="25">
        <v>18883</v>
      </c>
      <c r="F60" s="25"/>
      <c r="G60" s="25"/>
      <c r="H60" s="25"/>
      <c r="I60" s="90">
        <f t="shared" si="0"/>
        <v>-7.9955174429935688E-2</v>
      </c>
      <c r="J60" s="25">
        <f t="shared" si="1"/>
        <v>-1641</v>
      </c>
      <c r="K60" s="25">
        <f t="shared" si="2"/>
        <v>339</v>
      </c>
      <c r="L60" s="25">
        <f t="shared" si="3"/>
        <v>0</v>
      </c>
    </row>
    <row r="61" spans="1:12">
      <c r="A61" s="86">
        <v>66</v>
      </c>
      <c r="B61" s="85" t="s">
        <v>59</v>
      </c>
      <c r="C61" s="25">
        <v>45828</v>
      </c>
      <c r="D61" s="25">
        <v>45534</v>
      </c>
      <c r="E61" s="25">
        <v>46744</v>
      </c>
      <c r="F61" s="25"/>
      <c r="G61" s="25"/>
      <c r="H61" s="25"/>
      <c r="I61" s="90">
        <f t="shared" si="0"/>
        <v>1.9987780396264292E-2</v>
      </c>
      <c r="J61" s="25">
        <f t="shared" si="1"/>
        <v>916</v>
      </c>
      <c r="K61" s="25">
        <f t="shared" si="2"/>
        <v>1210</v>
      </c>
      <c r="L61" s="25">
        <f t="shared" si="3"/>
        <v>0</v>
      </c>
    </row>
    <row r="62" spans="1:12">
      <c r="A62" s="86">
        <v>68</v>
      </c>
      <c r="B62" s="85" t="s">
        <v>60</v>
      </c>
      <c r="C62" s="25">
        <v>122167</v>
      </c>
      <c r="D62" s="25">
        <v>127947</v>
      </c>
      <c r="E62" s="25">
        <v>129471</v>
      </c>
      <c r="F62" s="25"/>
      <c r="G62" s="25"/>
      <c r="H62" s="25"/>
      <c r="I62" s="90">
        <f t="shared" si="0"/>
        <v>5.9787012859446494E-2</v>
      </c>
      <c r="J62" s="25">
        <f t="shared" si="1"/>
        <v>7304</v>
      </c>
      <c r="K62" s="25">
        <f t="shared" si="2"/>
        <v>1524</v>
      </c>
      <c r="L62" s="25">
        <f t="shared" si="3"/>
        <v>0</v>
      </c>
    </row>
    <row r="63" spans="1:12">
      <c r="A63" s="86">
        <v>69</v>
      </c>
      <c r="B63" s="85" t="s">
        <v>61</v>
      </c>
      <c r="C63" s="25">
        <v>146277</v>
      </c>
      <c r="D63" s="25">
        <v>144881</v>
      </c>
      <c r="E63" s="25">
        <v>151542</v>
      </c>
      <c r="F63" s="25"/>
      <c r="G63" s="25"/>
      <c r="H63" s="25"/>
      <c r="I63" s="90">
        <f t="shared" si="0"/>
        <v>3.5993355072909614E-2</v>
      </c>
      <c r="J63" s="25">
        <f t="shared" si="1"/>
        <v>5265</v>
      </c>
      <c r="K63" s="25">
        <f t="shared" si="2"/>
        <v>6661</v>
      </c>
      <c r="L63" s="25">
        <f t="shared" si="3"/>
        <v>0</v>
      </c>
    </row>
    <row r="64" spans="1:12">
      <c r="A64" s="86">
        <v>70</v>
      </c>
      <c r="B64" s="85" t="s">
        <v>62</v>
      </c>
      <c r="C64" s="25">
        <v>170636</v>
      </c>
      <c r="D64" s="25">
        <v>166095</v>
      </c>
      <c r="E64" s="25">
        <v>166962</v>
      </c>
      <c r="F64" s="25"/>
      <c r="G64" s="25"/>
      <c r="H64" s="25"/>
      <c r="I64" s="90">
        <f t="shared" si="0"/>
        <v>-2.1531212639771209E-2</v>
      </c>
      <c r="J64" s="25">
        <f t="shared" si="1"/>
        <v>-3674</v>
      </c>
      <c r="K64" s="25">
        <f t="shared" si="2"/>
        <v>867</v>
      </c>
      <c r="L64" s="25">
        <f t="shared" si="3"/>
        <v>0</v>
      </c>
    </row>
    <row r="65" spans="1:12">
      <c r="A65" s="86">
        <v>71</v>
      </c>
      <c r="B65" s="85" t="s">
        <v>63</v>
      </c>
      <c r="C65" s="25">
        <v>150202</v>
      </c>
      <c r="D65" s="25">
        <v>143086</v>
      </c>
      <c r="E65" s="25">
        <v>142625</v>
      </c>
      <c r="F65" s="25"/>
      <c r="G65" s="25"/>
      <c r="H65" s="25"/>
      <c r="I65" s="90">
        <f t="shared" si="0"/>
        <v>-5.0445400194404869E-2</v>
      </c>
      <c r="J65" s="25">
        <f t="shared" si="1"/>
        <v>-7577</v>
      </c>
      <c r="K65" s="25">
        <f t="shared" si="2"/>
        <v>-461</v>
      </c>
      <c r="L65" s="25">
        <f t="shared" si="3"/>
        <v>0</v>
      </c>
    </row>
    <row r="66" spans="1:12">
      <c r="A66" s="86">
        <v>72</v>
      </c>
      <c r="B66" s="85" t="s">
        <v>64</v>
      </c>
      <c r="C66" s="25">
        <v>7429</v>
      </c>
      <c r="D66" s="25">
        <v>7922</v>
      </c>
      <c r="E66" s="25">
        <v>7735</v>
      </c>
      <c r="F66" s="25"/>
      <c r="G66" s="25"/>
      <c r="H66" s="25"/>
      <c r="I66" s="90">
        <f t="shared" si="0"/>
        <v>4.1189931350114416E-2</v>
      </c>
      <c r="J66" s="25">
        <f t="shared" si="1"/>
        <v>306</v>
      </c>
      <c r="K66" s="25">
        <f t="shared" si="2"/>
        <v>-187</v>
      </c>
      <c r="L66" s="25">
        <f t="shared" si="3"/>
        <v>0</v>
      </c>
    </row>
    <row r="67" spans="1:12">
      <c r="A67" s="86">
        <v>73</v>
      </c>
      <c r="B67" s="85" t="s">
        <v>65</v>
      </c>
      <c r="C67" s="25">
        <v>47463</v>
      </c>
      <c r="D67" s="25">
        <v>45157</v>
      </c>
      <c r="E67" s="25">
        <v>45773</v>
      </c>
      <c r="F67" s="25"/>
      <c r="G67" s="25"/>
      <c r="H67" s="25"/>
      <c r="I67" s="90">
        <f t="shared" si="0"/>
        <v>-3.5606683100520405E-2</v>
      </c>
      <c r="J67" s="25">
        <f t="shared" si="1"/>
        <v>-1690</v>
      </c>
      <c r="K67" s="25">
        <f t="shared" si="2"/>
        <v>616</v>
      </c>
      <c r="L67" s="25">
        <f t="shared" si="3"/>
        <v>0</v>
      </c>
    </row>
    <row r="68" spans="1:12">
      <c r="A68" s="86">
        <v>74</v>
      </c>
      <c r="B68" s="85" t="s">
        <v>66</v>
      </c>
      <c r="C68" s="25">
        <v>37881</v>
      </c>
      <c r="D68" s="25">
        <v>39836</v>
      </c>
      <c r="E68" s="25">
        <v>39436</v>
      </c>
      <c r="F68" s="25"/>
      <c r="G68" s="25"/>
      <c r="H68" s="25"/>
      <c r="I68" s="90">
        <f t="shared" ref="I68:I92" si="4">(E68-C68)/C68</f>
        <v>4.1049602703202133E-2</v>
      </c>
      <c r="J68" s="25">
        <f t="shared" ref="J68:J92" si="5">E68-C68</f>
        <v>1555</v>
      </c>
      <c r="K68" s="25">
        <f t="shared" ref="K68:K92" si="6">E68-D68</f>
        <v>-400</v>
      </c>
      <c r="L68" s="25">
        <f t="shared" ref="L68:L92" si="7">H68-G68</f>
        <v>0</v>
      </c>
    </row>
    <row r="69" spans="1:12">
      <c r="A69" s="86">
        <v>75</v>
      </c>
      <c r="B69" s="85" t="s">
        <v>67</v>
      </c>
      <c r="C69" s="25">
        <v>7339</v>
      </c>
      <c r="D69" s="25">
        <v>8062</v>
      </c>
      <c r="E69" s="25">
        <v>8135</v>
      </c>
      <c r="F69" s="25"/>
      <c r="G69" s="25"/>
      <c r="H69" s="25"/>
      <c r="I69" s="90">
        <f t="shared" si="4"/>
        <v>0.10846164327565064</v>
      </c>
      <c r="J69" s="25">
        <f t="shared" si="5"/>
        <v>796</v>
      </c>
      <c r="K69" s="25">
        <f t="shared" si="6"/>
        <v>73</v>
      </c>
      <c r="L69" s="25">
        <f t="shared" si="7"/>
        <v>0</v>
      </c>
    </row>
    <row r="70" spans="1:12">
      <c r="A70" s="86">
        <v>77</v>
      </c>
      <c r="B70" s="85" t="s">
        <v>68</v>
      </c>
      <c r="C70" s="25">
        <v>26602</v>
      </c>
      <c r="D70" s="25">
        <v>25103</v>
      </c>
      <c r="E70" s="25">
        <v>25064</v>
      </c>
      <c r="F70" s="25"/>
      <c r="G70" s="25"/>
      <c r="H70" s="25"/>
      <c r="I70" s="90">
        <f t="shared" si="4"/>
        <v>-5.7815201864521465E-2</v>
      </c>
      <c r="J70" s="25">
        <f t="shared" si="5"/>
        <v>-1538</v>
      </c>
      <c r="K70" s="25">
        <f t="shared" si="6"/>
        <v>-39</v>
      </c>
      <c r="L70" s="25">
        <f t="shared" si="7"/>
        <v>0</v>
      </c>
    </row>
    <row r="71" spans="1:12">
      <c r="A71" s="86">
        <v>78</v>
      </c>
      <c r="B71" s="85" t="s">
        <v>69</v>
      </c>
      <c r="C71" s="25">
        <v>46452</v>
      </c>
      <c r="D71" s="25">
        <v>41742</v>
      </c>
      <c r="E71" s="25">
        <v>39339</v>
      </c>
      <c r="F71" s="25"/>
      <c r="G71" s="25"/>
      <c r="H71" s="25"/>
      <c r="I71" s="90">
        <f t="shared" si="4"/>
        <v>-0.1531258072849393</v>
      </c>
      <c r="J71" s="25">
        <f t="shared" si="5"/>
        <v>-7113</v>
      </c>
      <c r="K71" s="25">
        <f t="shared" si="6"/>
        <v>-2403</v>
      </c>
      <c r="L71" s="25">
        <f t="shared" si="7"/>
        <v>0</v>
      </c>
    </row>
    <row r="72" spans="1:12">
      <c r="A72" s="86">
        <v>79</v>
      </c>
      <c r="B72" s="85" t="s">
        <v>70</v>
      </c>
      <c r="C72" s="25">
        <v>40983</v>
      </c>
      <c r="D72" s="25">
        <v>43717</v>
      </c>
      <c r="E72" s="25">
        <v>44134</v>
      </c>
      <c r="F72" s="25"/>
      <c r="G72" s="25"/>
      <c r="H72" s="25"/>
      <c r="I72" s="90">
        <f t="shared" si="4"/>
        <v>7.6885537905961004E-2</v>
      </c>
      <c r="J72" s="25">
        <f t="shared" si="5"/>
        <v>3151</v>
      </c>
      <c r="K72" s="25">
        <f t="shared" si="6"/>
        <v>417</v>
      </c>
      <c r="L72" s="25">
        <f t="shared" si="7"/>
        <v>0</v>
      </c>
    </row>
    <row r="73" spans="1:12">
      <c r="A73" s="86">
        <v>80</v>
      </c>
      <c r="B73" s="85" t="s">
        <v>71</v>
      </c>
      <c r="C73" s="25">
        <v>237090</v>
      </c>
      <c r="D73" s="25">
        <v>243468</v>
      </c>
      <c r="E73" s="25">
        <v>244445</v>
      </c>
      <c r="F73" s="25"/>
      <c r="G73" s="25"/>
      <c r="H73" s="25"/>
      <c r="I73" s="90">
        <f t="shared" si="4"/>
        <v>3.102197477751065E-2</v>
      </c>
      <c r="J73" s="25">
        <f t="shared" si="5"/>
        <v>7355</v>
      </c>
      <c r="K73" s="25">
        <f t="shared" si="6"/>
        <v>977</v>
      </c>
      <c r="L73" s="25">
        <f t="shared" si="7"/>
        <v>0</v>
      </c>
    </row>
    <row r="74" spans="1:12">
      <c r="A74" s="86">
        <v>81</v>
      </c>
      <c r="B74" s="85" t="s">
        <v>72</v>
      </c>
      <c r="C74" s="25">
        <v>524621</v>
      </c>
      <c r="D74" s="25">
        <v>523063</v>
      </c>
      <c r="E74" s="25">
        <v>479283</v>
      </c>
      <c r="F74" s="25"/>
      <c r="G74" s="25"/>
      <c r="H74" s="25"/>
      <c r="I74" s="90">
        <f t="shared" si="4"/>
        <v>-8.6420482596007403E-2</v>
      </c>
      <c r="J74" s="25">
        <f t="shared" si="5"/>
        <v>-45338</v>
      </c>
      <c r="K74" s="25">
        <f t="shared" si="6"/>
        <v>-43780</v>
      </c>
      <c r="L74" s="25">
        <f t="shared" si="7"/>
        <v>0</v>
      </c>
    </row>
    <row r="75" spans="1:12">
      <c r="A75" s="86">
        <v>82</v>
      </c>
      <c r="B75" s="85" t="s">
        <v>73</v>
      </c>
      <c r="C75" s="25">
        <v>318226</v>
      </c>
      <c r="D75" s="25">
        <v>325890</v>
      </c>
      <c r="E75" s="25">
        <v>326503</v>
      </c>
      <c r="F75" s="25"/>
      <c r="G75" s="25"/>
      <c r="H75" s="25"/>
      <c r="I75" s="90">
        <f t="shared" si="4"/>
        <v>2.6009816922564467E-2</v>
      </c>
      <c r="J75" s="25">
        <f t="shared" si="5"/>
        <v>8277</v>
      </c>
      <c r="K75" s="25">
        <f t="shared" si="6"/>
        <v>613</v>
      </c>
      <c r="L75" s="25">
        <f t="shared" si="7"/>
        <v>0</v>
      </c>
    </row>
    <row r="76" spans="1:12">
      <c r="A76" s="86">
        <v>84</v>
      </c>
      <c r="B76" s="85" t="s">
        <v>74</v>
      </c>
      <c r="C76" s="25">
        <v>74260</v>
      </c>
      <c r="D76" s="25">
        <v>104422</v>
      </c>
      <c r="E76" s="25">
        <v>100104</v>
      </c>
      <c r="F76" s="25"/>
      <c r="G76" s="25"/>
      <c r="H76" s="25"/>
      <c r="I76" s="90">
        <f t="shared" si="4"/>
        <v>0.34802046862375435</v>
      </c>
      <c r="J76" s="25">
        <f t="shared" si="5"/>
        <v>25844</v>
      </c>
      <c r="K76" s="25">
        <f t="shared" si="6"/>
        <v>-4318</v>
      </c>
      <c r="L76" s="25">
        <f t="shared" si="7"/>
        <v>0</v>
      </c>
    </row>
    <row r="77" spans="1:12">
      <c r="A77" s="86">
        <v>85</v>
      </c>
      <c r="B77" s="85" t="s">
        <v>75</v>
      </c>
      <c r="C77" s="25">
        <v>439942</v>
      </c>
      <c r="D77" s="25">
        <v>475970</v>
      </c>
      <c r="E77" s="25">
        <v>481989</v>
      </c>
      <c r="F77" s="25"/>
      <c r="G77" s="25"/>
      <c r="H77" s="25"/>
      <c r="I77" s="90">
        <f t="shared" si="4"/>
        <v>9.5573962022266576E-2</v>
      </c>
      <c r="J77" s="25">
        <f t="shared" si="5"/>
        <v>42047</v>
      </c>
      <c r="K77" s="25">
        <f t="shared" si="6"/>
        <v>6019</v>
      </c>
      <c r="L77" s="25">
        <f t="shared" si="7"/>
        <v>0</v>
      </c>
    </row>
    <row r="78" spans="1:12">
      <c r="A78" s="86">
        <v>86</v>
      </c>
      <c r="B78" s="85" t="s">
        <v>76</v>
      </c>
      <c r="C78" s="25">
        <v>207286</v>
      </c>
      <c r="D78" s="25">
        <v>281978</v>
      </c>
      <c r="E78" s="25">
        <v>230126</v>
      </c>
      <c r="F78" s="25"/>
      <c r="G78" s="25"/>
      <c r="H78" s="25"/>
      <c r="I78" s="90">
        <f t="shared" si="4"/>
        <v>0.11018592669065928</v>
      </c>
      <c r="J78" s="25">
        <f t="shared" si="5"/>
        <v>22840</v>
      </c>
      <c r="K78" s="25">
        <f t="shared" si="6"/>
        <v>-51852</v>
      </c>
      <c r="L78" s="25">
        <f t="shared" si="7"/>
        <v>0</v>
      </c>
    </row>
    <row r="79" spans="1:12">
      <c r="A79" s="86">
        <v>87</v>
      </c>
      <c r="B79" s="85" t="s">
        <v>77</v>
      </c>
      <c r="C79" s="25">
        <v>24167</v>
      </c>
      <c r="D79" s="25">
        <v>31120</v>
      </c>
      <c r="E79" s="25">
        <v>30618</v>
      </c>
      <c r="F79" s="25"/>
      <c r="G79" s="25"/>
      <c r="H79" s="25"/>
      <c r="I79" s="90">
        <f t="shared" si="4"/>
        <v>0.26693424918276987</v>
      </c>
      <c r="J79" s="25">
        <f t="shared" si="5"/>
        <v>6451</v>
      </c>
      <c r="K79" s="25">
        <f t="shared" si="6"/>
        <v>-502</v>
      </c>
      <c r="L79" s="25">
        <f t="shared" si="7"/>
        <v>0</v>
      </c>
    </row>
    <row r="80" spans="1:12">
      <c r="A80" s="86">
        <v>88</v>
      </c>
      <c r="B80" s="85" t="s">
        <v>78</v>
      </c>
      <c r="C80" s="25">
        <v>50021</v>
      </c>
      <c r="D80" s="25">
        <v>52185</v>
      </c>
      <c r="E80" s="25">
        <v>53274</v>
      </c>
      <c r="F80" s="25"/>
      <c r="G80" s="25"/>
      <c r="H80" s="25"/>
      <c r="I80" s="90">
        <f t="shared" si="4"/>
        <v>6.5032686271765852E-2</v>
      </c>
      <c r="J80" s="25">
        <f t="shared" si="5"/>
        <v>3253</v>
      </c>
      <c r="K80" s="25">
        <f t="shared" si="6"/>
        <v>1089</v>
      </c>
      <c r="L80" s="25">
        <f t="shared" si="7"/>
        <v>0</v>
      </c>
    </row>
    <row r="81" spans="1:12">
      <c r="A81" s="86">
        <v>90</v>
      </c>
      <c r="B81" s="85" t="s">
        <v>79</v>
      </c>
      <c r="C81" s="25">
        <v>10990</v>
      </c>
      <c r="D81" s="25">
        <v>9851</v>
      </c>
      <c r="E81" s="25">
        <v>10055</v>
      </c>
      <c r="F81" s="25"/>
      <c r="G81" s="25"/>
      <c r="H81" s="25"/>
      <c r="I81" s="90">
        <f t="shared" si="4"/>
        <v>-8.507734303912648E-2</v>
      </c>
      <c r="J81" s="25">
        <f t="shared" si="5"/>
        <v>-935</v>
      </c>
      <c r="K81" s="25">
        <f t="shared" si="6"/>
        <v>204</v>
      </c>
      <c r="L81" s="25">
        <f t="shared" si="7"/>
        <v>0</v>
      </c>
    </row>
    <row r="82" spans="1:12">
      <c r="A82" s="86">
        <v>91</v>
      </c>
      <c r="B82" s="85" t="s">
        <v>80</v>
      </c>
      <c r="C82" s="25">
        <v>3000</v>
      </c>
      <c r="D82" s="25">
        <v>4124</v>
      </c>
      <c r="E82" s="25">
        <v>3587</v>
      </c>
      <c r="F82" s="25"/>
      <c r="G82" s="25"/>
      <c r="H82" s="25"/>
      <c r="I82" s="90">
        <f t="shared" si="4"/>
        <v>0.19566666666666666</v>
      </c>
      <c r="J82" s="25">
        <f t="shared" si="5"/>
        <v>587</v>
      </c>
      <c r="K82" s="25">
        <f t="shared" si="6"/>
        <v>-537</v>
      </c>
      <c r="L82" s="25">
        <f t="shared" si="7"/>
        <v>0</v>
      </c>
    </row>
    <row r="83" spans="1:12">
      <c r="A83" s="86">
        <v>92</v>
      </c>
      <c r="B83" s="85" t="s">
        <v>81</v>
      </c>
      <c r="C83" s="25">
        <v>7647</v>
      </c>
      <c r="D83" s="25">
        <v>6793</v>
      </c>
      <c r="E83" s="25">
        <v>6873</v>
      </c>
      <c r="F83" s="25"/>
      <c r="G83" s="25"/>
      <c r="H83" s="25"/>
      <c r="I83" s="90">
        <f t="shared" si="4"/>
        <v>-0.1012161632012554</v>
      </c>
      <c r="J83" s="25">
        <f t="shared" si="5"/>
        <v>-774</v>
      </c>
      <c r="K83" s="25">
        <f t="shared" si="6"/>
        <v>80</v>
      </c>
      <c r="L83" s="25">
        <f t="shared" si="7"/>
        <v>0</v>
      </c>
    </row>
    <row r="84" spans="1:12">
      <c r="A84" s="86">
        <v>93</v>
      </c>
      <c r="B84" s="85" t="s">
        <v>82</v>
      </c>
      <c r="C84" s="25">
        <v>44315</v>
      </c>
      <c r="D84" s="25">
        <v>47553</v>
      </c>
      <c r="E84" s="25">
        <v>47775</v>
      </c>
      <c r="F84" s="25"/>
      <c r="G84" s="25"/>
      <c r="H84" s="25"/>
      <c r="I84" s="90">
        <f t="shared" si="4"/>
        <v>7.8077400428748736E-2</v>
      </c>
      <c r="J84" s="25">
        <f t="shared" si="5"/>
        <v>3460</v>
      </c>
      <c r="K84" s="25">
        <f t="shared" si="6"/>
        <v>222</v>
      </c>
      <c r="L84" s="25">
        <f t="shared" si="7"/>
        <v>0</v>
      </c>
    </row>
    <row r="85" spans="1:12">
      <c r="A85" s="86">
        <v>94</v>
      </c>
      <c r="B85" s="85" t="s">
        <v>83</v>
      </c>
      <c r="C85" s="25">
        <v>50064</v>
      </c>
      <c r="D85" s="25">
        <v>56032</v>
      </c>
      <c r="E85" s="25">
        <v>56279</v>
      </c>
      <c r="F85" s="25"/>
      <c r="G85" s="25"/>
      <c r="H85" s="25"/>
      <c r="I85" s="90">
        <f t="shared" si="4"/>
        <v>0.12414109939277725</v>
      </c>
      <c r="J85" s="25">
        <f t="shared" si="5"/>
        <v>6215</v>
      </c>
      <c r="K85" s="25">
        <f t="shared" si="6"/>
        <v>247</v>
      </c>
      <c r="L85" s="25">
        <f t="shared" si="7"/>
        <v>0</v>
      </c>
    </row>
    <row r="86" spans="1:12">
      <c r="A86" s="86">
        <v>95</v>
      </c>
      <c r="B86" s="85" t="s">
        <v>84</v>
      </c>
      <c r="C86" s="25">
        <v>57317</v>
      </c>
      <c r="D86" s="25">
        <v>53025</v>
      </c>
      <c r="E86" s="25">
        <v>53663</v>
      </c>
      <c r="F86" s="25"/>
      <c r="G86" s="25"/>
      <c r="H86" s="25"/>
      <c r="I86" s="90">
        <f t="shared" si="4"/>
        <v>-6.3750719681769805E-2</v>
      </c>
      <c r="J86" s="25">
        <f t="shared" si="5"/>
        <v>-3654</v>
      </c>
      <c r="K86" s="25">
        <f t="shared" si="6"/>
        <v>638</v>
      </c>
      <c r="L86" s="25">
        <f t="shared" si="7"/>
        <v>0</v>
      </c>
    </row>
    <row r="87" spans="1:12">
      <c r="A87" s="86">
        <v>96</v>
      </c>
      <c r="B87" s="85" t="s">
        <v>85</v>
      </c>
      <c r="C87" s="25">
        <v>102503</v>
      </c>
      <c r="D87" s="25">
        <v>103673</v>
      </c>
      <c r="E87" s="25">
        <v>102614</v>
      </c>
      <c r="F87" s="25"/>
      <c r="G87" s="25"/>
      <c r="H87" s="25"/>
      <c r="I87" s="90">
        <f t="shared" si="4"/>
        <v>1.0828951347765432E-3</v>
      </c>
      <c r="J87" s="25">
        <f t="shared" si="5"/>
        <v>111</v>
      </c>
      <c r="K87" s="25">
        <f t="shared" si="6"/>
        <v>-1059</v>
      </c>
      <c r="L87" s="25">
        <f t="shared" si="7"/>
        <v>0</v>
      </c>
    </row>
    <row r="88" spans="1:12">
      <c r="A88" s="86">
        <v>97</v>
      </c>
      <c r="B88" s="85" t="s">
        <v>86</v>
      </c>
      <c r="C88" s="25">
        <v>18029</v>
      </c>
      <c r="D88" s="25">
        <v>14565</v>
      </c>
      <c r="E88" s="25">
        <v>14416</v>
      </c>
      <c r="F88" s="25"/>
      <c r="G88" s="25"/>
      <c r="H88" s="25"/>
      <c r="I88" s="90">
        <f t="shared" si="4"/>
        <v>-0.20039935659215707</v>
      </c>
      <c r="J88" s="25">
        <f t="shared" si="5"/>
        <v>-3613</v>
      </c>
      <c r="K88" s="25">
        <f t="shared" si="6"/>
        <v>-149</v>
      </c>
      <c r="L88" s="25">
        <f t="shared" si="7"/>
        <v>0</v>
      </c>
    </row>
    <row r="89" spans="1:12">
      <c r="A89" s="86">
        <v>98</v>
      </c>
      <c r="B89" s="85" t="s">
        <v>87</v>
      </c>
      <c r="C89" s="25">
        <v>842</v>
      </c>
      <c r="D89" s="25">
        <v>774</v>
      </c>
      <c r="E89" s="25">
        <v>758</v>
      </c>
      <c r="F89" s="25"/>
      <c r="G89" s="25"/>
      <c r="H89" s="25"/>
      <c r="I89" s="90">
        <f t="shared" si="4"/>
        <v>-9.9762470308788598E-2</v>
      </c>
      <c r="J89" s="25">
        <f t="shared" si="5"/>
        <v>-84</v>
      </c>
      <c r="K89" s="25">
        <f t="shared" si="6"/>
        <v>-16</v>
      </c>
      <c r="L89" s="25">
        <f t="shared" si="7"/>
        <v>0</v>
      </c>
    </row>
    <row r="90" spans="1:12">
      <c r="A90" s="86">
        <v>99</v>
      </c>
      <c r="B90" s="85" t="s">
        <v>88</v>
      </c>
      <c r="C90" s="25">
        <v>3824</v>
      </c>
      <c r="D90" s="25">
        <v>3989</v>
      </c>
      <c r="E90" s="25">
        <v>4015</v>
      </c>
      <c r="F90" s="25"/>
      <c r="G90" s="25"/>
      <c r="H90" s="25"/>
      <c r="I90" s="90">
        <f t="shared" si="4"/>
        <v>4.9947698744769876E-2</v>
      </c>
      <c r="J90" s="25">
        <f t="shared" si="5"/>
        <v>191</v>
      </c>
      <c r="K90" s="25">
        <f t="shared" si="6"/>
        <v>26</v>
      </c>
      <c r="L90" s="25">
        <f t="shared" si="7"/>
        <v>0</v>
      </c>
    </row>
    <row r="91" spans="1:12" s="156" customFormat="1">
      <c r="A91" s="86"/>
      <c r="B91" s="99" t="s">
        <v>285</v>
      </c>
      <c r="C91" s="25">
        <v>40840</v>
      </c>
      <c r="D91" s="25">
        <v>47026</v>
      </c>
      <c r="E91" s="25">
        <v>47894</v>
      </c>
      <c r="F91" s="25"/>
      <c r="G91" s="25"/>
      <c r="H91" s="25"/>
      <c r="I91" s="90">
        <f>(E91-C91)/C91</f>
        <v>0.1727228207639569</v>
      </c>
      <c r="J91" s="25">
        <f>E91-C91</f>
        <v>7054</v>
      </c>
      <c r="K91" s="25">
        <f>E91-D91</f>
        <v>868</v>
      </c>
      <c r="L91" s="25">
        <f>H91-G91</f>
        <v>0</v>
      </c>
    </row>
    <row r="92" spans="1:12" s="115" customFormat="1" ht="14.45" customHeight="1">
      <c r="A92" s="192" t="s">
        <v>89</v>
      </c>
      <c r="B92" s="192"/>
      <c r="C92" s="119">
        <v>11778100</v>
      </c>
      <c r="D92" s="119">
        <v>11640815</v>
      </c>
      <c r="E92" s="119">
        <v>11430302</v>
      </c>
      <c r="F92" s="119"/>
      <c r="G92" s="119"/>
      <c r="H92" s="119"/>
      <c r="I92" s="112">
        <f t="shared" si="4"/>
        <v>-2.9529210993284146E-2</v>
      </c>
      <c r="J92" s="120">
        <f t="shared" si="5"/>
        <v>-347798</v>
      </c>
      <c r="K92" s="120">
        <f t="shared" si="6"/>
        <v>-210513</v>
      </c>
      <c r="L92" s="25">
        <f t="shared" si="7"/>
        <v>0</v>
      </c>
    </row>
    <row r="94" spans="1:12">
      <c r="C94" s="169"/>
      <c r="D94" s="169"/>
      <c r="E94" s="169"/>
      <c r="F94" s="169"/>
      <c r="G94" s="169"/>
      <c r="H94" s="16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2019-03-27T13:50:23Z</dcterms:modified>
</cp:coreProperties>
</file>