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activeTab="3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L92" i="34" l="1"/>
  <c r="K92" i="34"/>
  <c r="J92" i="34"/>
  <c r="I92" i="34"/>
  <c r="L91" i="34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G87" i="30"/>
  <c r="F87" i="30"/>
  <c r="G86" i="30"/>
  <c r="F86" i="30"/>
  <c r="O84" i="30"/>
  <c r="N84" i="30"/>
  <c r="M84" i="30"/>
  <c r="L84" i="30"/>
  <c r="K84" i="30"/>
  <c r="J84" i="30"/>
  <c r="O83" i="30"/>
  <c r="N83" i="30"/>
  <c r="M83" i="30"/>
  <c r="L83" i="30"/>
  <c r="K83" i="30"/>
  <c r="J83" i="30"/>
  <c r="O82" i="30"/>
  <c r="N82" i="30"/>
  <c r="M82" i="30"/>
  <c r="L82" i="30"/>
  <c r="K82" i="30"/>
  <c r="J82" i="30"/>
  <c r="O81" i="30"/>
  <c r="N81" i="30"/>
  <c r="M81" i="30"/>
  <c r="L81" i="30"/>
  <c r="K81" i="30"/>
  <c r="J81" i="30"/>
  <c r="O80" i="30"/>
  <c r="N80" i="30"/>
  <c r="M80" i="30"/>
  <c r="L80" i="30"/>
  <c r="K80" i="30"/>
  <c r="J80" i="30"/>
  <c r="O79" i="30"/>
  <c r="N79" i="30"/>
  <c r="M79" i="30"/>
  <c r="L79" i="30"/>
  <c r="K79" i="30"/>
  <c r="J79" i="30"/>
  <c r="O78" i="30"/>
  <c r="N78" i="30"/>
  <c r="M78" i="30"/>
  <c r="L78" i="30"/>
  <c r="K78" i="30"/>
  <c r="J78" i="30"/>
  <c r="O77" i="30"/>
  <c r="N77" i="30"/>
  <c r="M77" i="30"/>
  <c r="L77" i="30"/>
  <c r="K77" i="30"/>
  <c r="J77" i="30"/>
  <c r="O76" i="30"/>
  <c r="N76" i="30"/>
  <c r="M76" i="30"/>
  <c r="L76" i="30"/>
  <c r="K76" i="30"/>
  <c r="J76" i="30"/>
  <c r="O75" i="30"/>
  <c r="N75" i="30"/>
  <c r="M75" i="30"/>
  <c r="L75" i="30"/>
  <c r="K75" i="30"/>
  <c r="J75" i="30"/>
  <c r="O74" i="30"/>
  <c r="N74" i="30"/>
  <c r="M74" i="30"/>
  <c r="L74" i="30"/>
  <c r="K74" i="30"/>
  <c r="J74" i="30"/>
  <c r="O73" i="30"/>
  <c r="N73" i="30"/>
  <c r="M73" i="30"/>
  <c r="L73" i="30"/>
  <c r="K73" i="30"/>
  <c r="J73" i="30"/>
  <c r="O72" i="30"/>
  <c r="N72" i="30"/>
  <c r="M72" i="30"/>
  <c r="L72" i="30"/>
  <c r="K72" i="30"/>
  <c r="J72" i="30"/>
  <c r="O71" i="30"/>
  <c r="N71" i="30"/>
  <c r="M71" i="30"/>
  <c r="L71" i="30"/>
  <c r="K71" i="30"/>
  <c r="J71" i="30"/>
  <c r="O70" i="30"/>
  <c r="N70" i="30"/>
  <c r="M70" i="30"/>
  <c r="L70" i="30"/>
  <c r="K70" i="30"/>
  <c r="J70" i="30"/>
  <c r="O69" i="30"/>
  <c r="N69" i="30"/>
  <c r="M69" i="30"/>
  <c r="L69" i="30"/>
  <c r="K69" i="30"/>
  <c r="J69" i="30"/>
  <c r="O68" i="30"/>
  <c r="N68" i="30"/>
  <c r="M68" i="30"/>
  <c r="L68" i="30"/>
  <c r="K68" i="30"/>
  <c r="J68" i="30"/>
  <c r="O67" i="30"/>
  <c r="N67" i="30"/>
  <c r="M67" i="30"/>
  <c r="L67" i="30"/>
  <c r="K67" i="30"/>
  <c r="J67" i="30"/>
  <c r="O66" i="30"/>
  <c r="N66" i="30"/>
  <c r="M66" i="30"/>
  <c r="L66" i="30"/>
  <c r="K66" i="30"/>
  <c r="J66" i="30"/>
  <c r="O65" i="30"/>
  <c r="N65" i="30"/>
  <c r="M65" i="30"/>
  <c r="L65" i="30"/>
  <c r="K65" i="30"/>
  <c r="J65" i="30"/>
  <c r="O64" i="30"/>
  <c r="N64" i="30"/>
  <c r="M64" i="30"/>
  <c r="L64" i="30"/>
  <c r="K64" i="30"/>
  <c r="J64" i="30"/>
  <c r="O63" i="30"/>
  <c r="N63" i="30"/>
  <c r="M63" i="30"/>
  <c r="L63" i="30"/>
  <c r="K63" i="30"/>
  <c r="J63" i="30"/>
  <c r="O62" i="30"/>
  <c r="N62" i="30"/>
  <c r="M62" i="30"/>
  <c r="L62" i="30"/>
  <c r="K62" i="30"/>
  <c r="J62" i="30"/>
  <c r="O61" i="30"/>
  <c r="N61" i="30"/>
  <c r="M61" i="30"/>
  <c r="L61" i="30"/>
  <c r="K61" i="30"/>
  <c r="J61" i="30"/>
  <c r="O60" i="30"/>
  <c r="N60" i="30"/>
  <c r="M60" i="30"/>
  <c r="L60" i="30"/>
  <c r="K60" i="30"/>
  <c r="J60" i="30"/>
  <c r="O59" i="30"/>
  <c r="N59" i="30"/>
  <c r="M59" i="30"/>
  <c r="L59" i="30"/>
  <c r="K59" i="30"/>
  <c r="J59" i="30"/>
  <c r="O58" i="30"/>
  <c r="N58" i="30"/>
  <c r="M58" i="30"/>
  <c r="L58" i="30"/>
  <c r="K58" i="30"/>
  <c r="J58" i="30"/>
  <c r="O57" i="30"/>
  <c r="N57" i="30"/>
  <c r="M57" i="30"/>
  <c r="L57" i="30"/>
  <c r="K57" i="30"/>
  <c r="J57" i="30"/>
  <c r="O56" i="30"/>
  <c r="N56" i="30"/>
  <c r="M56" i="30"/>
  <c r="L56" i="30"/>
  <c r="K56" i="30"/>
  <c r="J56" i="30"/>
  <c r="O55" i="30"/>
  <c r="N55" i="30"/>
  <c r="M55" i="30"/>
  <c r="L55" i="30"/>
  <c r="K55" i="30"/>
  <c r="J55" i="30"/>
  <c r="O54" i="30"/>
  <c r="N54" i="30"/>
  <c r="M54" i="30"/>
  <c r="L54" i="30"/>
  <c r="K54" i="30"/>
  <c r="J54" i="30"/>
  <c r="O53" i="30"/>
  <c r="N53" i="30"/>
  <c r="M53" i="30"/>
  <c r="L53" i="30"/>
  <c r="K53" i="30"/>
  <c r="J53" i="30"/>
  <c r="O52" i="30"/>
  <c r="N52" i="30"/>
  <c r="M52" i="30"/>
  <c r="L52" i="30"/>
  <c r="K52" i="30"/>
  <c r="J52" i="30"/>
  <c r="O51" i="30"/>
  <c r="N51" i="30"/>
  <c r="M51" i="30"/>
  <c r="L51" i="30"/>
  <c r="K51" i="30"/>
  <c r="J51" i="30"/>
  <c r="O50" i="30"/>
  <c r="N50" i="30"/>
  <c r="M50" i="30"/>
  <c r="L50" i="30"/>
  <c r="K50" i="30"/>
  <c r="J50" i="30"/>
  <c r="O49" i="30"/>
  <c r="N49" i="30"/>
  <c r="M49" i="30"/>
  <c r="L49" i="30"/>
  <c r="K49" i="30"/>
  <c r="J49" i="30"/>
  <c r="O48" i="30"/>
  <c r="N48" i="30"/>
  <c r="M48" i="30"/>
  <c r="L48" i="30"/>
  <c r="K48" i="30"/>
  <c r="J48" i="30"/>
  <c r="O47" i="30"/>
  <c r="N47" i="30"/>
  <c r="M47" i="30"/>
  <c r="L47" i="30"/>
  <c r="K47" i="30"/>
  <c r="J47" i="30"/>
  <c r="O46" i="30"/>
  <c r="N46" i="30"/>
  <c r="M46" i="30"/>
  <c r="L46" i="30"/>
  <c r="K46" i="30"/>
  <c r="J46" i="30"/>
  <c r="O45" i="30"/>
  <c r="N45" i="30"/>
  <c r="M45" i="30"/>
  <c r="L45" i="30"/>
  <c r="K45" i="30"/>
  <c r="J45" i="30"/>
  <c r="O44" i="30"/>
  <c r="N44" i="30"/>
  <c r="M44" i="30"/>
  <c r="L44" i="30"/>
  <c r="K44" i="30"/>
  <c r="J44" i="30"/>
  <c r="O43" i="30"/>
  <c r="N43" i="30"/>
  <c r="M43" i="30"/>
  <c r="L43" i="30"/>
  <c r="K43" i="30"/>
  <c r="J43" i="30"/>
  <c r="O42" i="30"/>
  <c r="N42" i="30"/>
  <c r="M42" i="30"/>
  <c r="L42" i="30"/>
  <c r="K42" i="30"/>
  <c r="J42" i="30"/>
  <c r="O41" i="30"/>
  <c r="N41" i="30"/>
  <c r="M41" i="30"/>
  <c r="L41" i="30"/>
  <c r="K41" i="30"/>
  <c r="J41" i="30"/>
  <c r="O40" i="30"/>
  <c r="N40" i="30"/>
  <c r="M40" i="30"/>
  <c r="L40" i="30"/>
  <c r="K40" i="30"/>
  <c r="J40" i="30"/>
  <c r="O39" i="30"/>
  <c r="N39" i="30"/>
  <c r="M39" i="30"/>
  <c r="L39" i="30"/>
  <c r="K39" i="30"/>
  <c r="J39" i="30"/>
  <c r="O38" i="30"/>
  <c r="N38" i="30"/>
  <c r="M38" i="30"/>
  <c r="L38" i="30"/>
  <c r="K38" i="30"/>
  <c r="J38" i="30"/>
  <c r="O37" i="30"/>
  <c r="N37" i="30"/>
  <c r="M37" i="30"/>
  <c r="L37" i="30"/>
  <c r="K37" i="30"/>
  <c r="J37" i="30"/>
  <c r="O36" i="30"/>
  <c r="N36" i="30"/>
  <c r="M36" i="30"/>
  <c r="L36" i="30"/>
  <c r="K36" i="30"/>
  <c r="J36" i="30"/>
  <c r="O35" i="30"/>
  <c r="N35" i="30"/>
  <c r="M35" i="30"/>
  <c r="L35" i="30"/>
  <c r="K35" i="30"/>
  <c r="J35" i="30"/>
  <c r="O34" i="30"/>
  <c r="N34" i="30"/>
  <c r="M34" i="30"/>
  <c r="L34" i="30"/>
  <c r="K34" i="30"/>
  <c r="J34" i="30"/>
  <c r="O33" i="30"/>
  <c r="N33" i="30"/>
  <c r="M33" i="30"/>
  <c r="L33" i="30"/>
  <c r="K33" i="30"/>
  <c r="J33" i="30"/>
  <c r="O32" i="30"/>
  <c r="N32" i="30"/>
  <c r="M32" i="30"/>
  <c r="L32" i="30"/>
  <c r="K32" i="30"/>
  <c r="J32" i="30"/>
  <c r="O31" i="30"/>
  <c r="N31" i="30"/>
  <c r="M31" i="30"/>
  <c r="L31" i="30"/>
  <c r="K31" i="30"/>
  <c r="J31" i="30"/>
  <c r="O30" i="30"/>
  <c r="N30" i="30"/>
  <c r="M30" i="30"/>
  <c r="L30" i="30"/>
  <c r="K30" i="30"/>
  <c r="J30" i="30"/>
  <c r="O29" i="30"/>
  <c r="N29" i="30"/>
  <c r="M29" i="30"/>
  <c r="L29" i="30"/>
  <c r="K29" i="30"/>
  <c r="J29" i="30"/>
  <c r="O28" i="30"/>
  <c r="N28" i="30"/>
  <c r="M28" i="30"/>
  <c r="L28" i="30"/>
  <c r="K28" i="30"/>
  <c r="J28" i="30"/>
  <c r="O27" i="30"/>
  <c r="N27" i="30"/>
  <c r="M27" i="30"/>
  <c r="L27" i="30"/>
  <c r="K27" i="30"/>
  <c r="J27" i="30"/>
  <c r="O26" i="30"/>
  <c r="N26" i="30"/>
  <c r="M26" i="30"/>
  <c r="L26" i="30"/>
  <c r="K26" i="30"/>
  <c r="J26" i="30"/>
  <c r="O25" i="30"/>
  <c r="N25" i="30"/>
  <c r="M25" i="30"/>
  <c r="L25" i="30"/>
  <c r="K25" i="30"/>
  <c r="J25" i="30"/>
  <c r="O24" i="30"/>
  <c r="N24" i="30"/>
  <c r="M24" i="30"/>
  <c r="L24" i="30"/>
  <c r="K24" i="30"/>
  <c r="J24" i="30"/>
  <c r="O23" i="30"/>
  <c r="N23" i="30"/>
  <c r="M23" i="30"/>
  <c r="L23" i="30"/>
  <c r="K23" i="30"/>
  <c r="J23" i="30"/>
  <c r="O22" i="30"/>
  <c r="N22" i="30"/>
  <c r="M22" i="30"/>
  <c r="L22" i="30"/>
  <c r="K22" i="30"/>
  <c r="J22" i="30"/>
  <c r="O21" i="30"/>
  <c r="N21" i="30"/>
  <c r="M21" i="30"/>
  <c r="L21" i="30"/>
  <c r="K21" i="30"/>
  <c r="J21" i="30"/>
  <c r="O20" i="30"/>
  <c r="N20" i="30"/>
  <c r="M20" i="30"/>
  <c r="L20" i="30"/>
  <c r="K20" i="30"/>
  <c r="J20" i="30"/>
  <c r="O19" i="30"/>
  <c r="N19" i="30"/>
  <c r="M19" i="30"/>
  <c r="L19" i="30"/>
  <c r="K19" i="30"/>
  <c r="J19" i="30"/>
  <c r="O18" i="30"/>
  <c r="N18" i="30"/>
  <c r="M18" i="30"/>
  <c r="L18" i="30"/>
  <c r="K18" i="30"/>
  <c r="J18" i="30"/>
  <c r="O17" i="30"/>
  <c r="N17" i="30"/>
  <c r="M17" i="30"/>
  <c r="L17" i="30"/>
  <c r="K17" i="30"/>
  <c r="J17" i="30"/>
  <c r="O16" i="30"/>
  <c r="N16" i="30"/>
  <c r="M16" i="30"/>
  <c r="L16" i="30"/>
  <c r="K16" i="30"/>
  <c r="J16" i="30"/>
  <c r="O15" i="30"/>
  <c r="N15" i="30"/>
  <c r="M15" i="30"/>
  <c r="L15" i="30"/>
  <c r="K15" i="30"/>
  <c r="J15" i="30"/>
  <c r="O14" i="30"/>
  <c r="N14" i="30"/>
  <c r="M14" i="30"/>
  <c r="L14" i="30"/>
  <c r="K14" i="30"/>
  <c r="J14" i="30"/>
  <c r="O13" i="30"/>
  <c r="N13" i="30"/>
  <c r="M13" i="30"/>
  <c r="L13" i="30"/>
  <c r="K13" i="30"/>
  <c r="J13" i="30"/>
  <c r="O12" i="30"/>
  <c r="N12" i="30"/>
  <c r="M12" i="30"/>
  <c r="L12" i="30"/>
  <c r="K12" i="30"/>
  <c r="J12" i="30"/>
  <c r="O11" i="30"/>
  <c r="N11" i="30"/>
  <c r="M11" i="30"/>
  <c r="L11" i="30"/>
  <c r="K11" i="30"/>
  <c r="J11" i="30"/>
  <c r="O10" i="30"/>
  <c r="N10" i="30"/>
  <c r="M10" i="30"/>
  <c r="L10" i="30"/>
  <c r="K10" i="30"/>
  <c r="J10" i="30"/>
  <c r="O9" i="30"/>
  <c r="N9" i="30"/>
  <c r="M9" i="30"/>
  <c r="L9" i="30"/>
  <c r="K9" i="30"/>
  <c r="J9" i="30"/>
  <c r="O8" i="30"/>
  <c r="N8" i="30"/>
  <c r="M8" i="30"/>
  <c r="L8" i="30"/>
  <c r="K8" i="30"/>
  <c r="J8" i="30"/>
  <c r="O7" i="30"/>
  <c r="N7" i="30"/>
  <c r="M7" i="30"/>
  <c r="L7" i="30"/>
  <c r="K7" i="30"/>
  <c r="J7" i="30"/>
  <c r="O6" i="30"/>
  <c r="N6" i="30"/>
  <c r="M6" i="30"/>
  <c r="L6" i="30"/>
  <c r="K6" i="30"/>
  <c r="J6" i="30"/>
  <c r="O5" i="30"/>
  <c r="N5" i="30"/>
  <c r="M5" i="30"/>
  <c r="L5" i="30"/>
  <c r="K5" i="30"/>
  <c r="J5" i="30"/>
  <c r="O4" i="30"/>
  <c r="N4" i="30"/>
  <c r="M4" i="30"/>
  <c r="L4" i="30"/>
  <c r="K4" i="30"/>
  <c r="J4" i="30"/>
  <c r="O3" i="30"/>
  <c r="N3" i="30"/>
  <c r="M3" i="30"/>
  <c r="L3" i="30"/>
  <c r="K3" i="30"/>
  <c r="J3" i="30"/>
  <c r="N27" i="23"/>
  <c r="M27" i="23"/>
  <c r="K27" i="23"/>
  <c r="L27" i="23" s="1"/>
  <c r="J27" i="23"/>
  <c r="I27" i="23"/>
  <c r="N26" i="23"/>
  <c r="M26" i="23"/>
  <c r="L26" i="23"/>
  <c r="K26" i="23"/>
  <c r="J26" i="23"/>
  <c r="I26" i="23"/>
  <c r="N25" i="23"/>
  <c r="M25" i="23"/>
  <c r="L25" i="23"/>
  <c r="K25" i="23"/>
  <c r="J25" i="23"/>
  <c r="I25" i="23"/>
  <c r="N24" i="23"/>
  <c r="M24" i="23"/>
  <c r="L24" i="23"/>
  <c r="K24" i="23"/>
  <c r="J24" i="23"/>
  <c r="I24" i="23"/>
  <c r="N23" i="23"/>
  <c r="M23" i="23"/>
  <c r="L23" i="23"/>
  <c r="K23" i="23"/>
  <c r="J23" i="23"/>
  <c r="I23" i="23"/>
  <c r="N22" i="23"/>
  <c r="M22" i="23"/>
  <c r="L22" i="23"/>
  <c r="K22" i="23"/>
  <c r="J22" i="23"/>
  <c r="I22" i="23"/>
  <c r="N21" i="23"/>
  <c r="M21" i="23"/>
  <c r="L21" i="23"/>
  <c r="K21" i="23"/>
  <c r="J21" i="23"/>
  <c r="I21" i="23"/>
  <c r="N20" i="23"/>
  <c r="M20" i="23"/>
  <c r="L20" i="23"/>
  <c r="K20" i="23"/>
  <c r="J20" i="23"/>
  <c r="I20" i="23"/>
  <c r="N19" i="23"/>
  <c r="M19" i="23"/>
  <c r="L19" i="23"/>
  <c r="K19" i="23"/>
  <c r="J19" i="23"/>
  <c r="I19" i="23"/>
  <c r="N18" i="23"/>
  <c r="M18" i="23"/>
  <c r="L18" i="23"/>
  <c r="K18" i="23"/>
  <c r="J18" i="23"/>
  <c r="I18" i="23"/>
  <c r="N17" i="23"/>
  <c r="M17" i="23"/>
  <c r="L17" i="23"/>
  <c r="K17" i="23"/>
  <c r="J17" i="23"/>
  <c r="I17" i="23"/>
  <c r="N16" i="23"/>
  <c r="M16" i="23"/>
  <c r="L16" i="23"/>
  <c r="K16" i="23"/>
  <c r="J16" i="23"/>
  <c r="I16" i="23"/>
  <c r="N15" i="23"/>
  <c r="M15" i="23"/>
  <c r="L15" i="23"/>
  <c r="K15" i="23"/>
  <c r="J15" i="23"/>
  <c r="I15" i="23"/>
  <c r="N14" i="23"/>
  <c r="M14" i="23"/>
  <c r="L14" i="23"/>
  <c r="K14" i="23"/>
  <c r="J14" i="23"/>
  <c r="I14" i="23"/>
  <c r="N13" i="23"/>
  <c r="M13" i="23"/>
  <c r="L13" i="23"/>
  <c r="K13" i="23"/>
  <c r="J13" i="23"/>
  <c r="I13" i="23"/>
  <c r="N12" i="23"/>
  <c r="M12" i="23"/>
  <c r="L12" i="23"/>
  <c r="K12" i="23"/>
  <c r="J12" i="23"/>
  <c r="I12" i="23"/>
  <c r="N11" i="23"/>
  <c r="M11" i="23"/>
  <c r="L11" i="23"/>
  <c r="K11" i="23"/>
  <c r="J11" i="23"/>
  <c r="I11" i="23"/>
  <c r="N10" i="23"/>
  <c r="M10" i="23"/>
  <c r="L10" i="23"/>
  <c r="K10" i="23"/>
  <c r="J10" i="23"/>
  <c r="I10" i="23"/>
  <c r="N9" i="23"/>
  <c r="M9" i="23"/>
  <c r="L9" i="23"/>
  <c r="K9" i="23"/>
  <c r="J9" i="23"/>
  <c r="I9" i="23"/>
  <c r="N8" i="23"/>
  <c r="M8" i="23"/>
  <c r="L8" i="23"/>
  <c r="K8" i="23"/>
  <c r="J8" i="23"/>
  <c r="I8" i="23"/>
  <c r="N7" i="23"/>
  <c r="M7" i="23"/>
  <c r="L7" i="23"/>
  <c r="K7" i="23"/>
  <c r="J7" i="23"/>
  <c r="I7" i="23"/>
  <c r="N6" i="23"/>
  <c r="M6" i="23"/>
  <c r="L6" i="23"/>
  <c r="K6" i="23"/>
  <c r="J6" i="23"/>
  <c r="I6" i="23"/>
  <c r="N5" i="23"/>
  <c r="M5" i="23"/>
  <c r="L5" i="23"/>
  <c r="K5" i="23"/>
  <c r="J5" i="23"/>
  <c r="I5" i="23"/>
  <c r="N4" i="23"/>
  <c r="M4" i="23"/>
  <c r="L4" i="23"/>
  <c r="K4" i="23"/>
  <c r="J4" i="23"/>
  <c r="I4" i="23"/>
  <c r="N3" i="23"/>
  <c r="M3" i="23"/>
  <c r="L3" i="23"/>
  <c r="K3" i="23"/>
  <c r="J3" i="23"/>
  <c r="I3" i="23"/>
  <c r="N92" i="5"/>
  <c r="M92" i="5"/>
  <c r="K92" i="5"/>
  <c r="L92" i="5" s="1"/>
  <c r="J92" i="5"/>
  <c r="I92" i="5"/>
  <c r="N91" i="5"/>
  <c r="M91" i="5"/>
  <c r="L91" i="5"/>
  <c r="K91" i="5"/>
  <c r="J91" i="5"/>
  <c r="I91" i="5"/>
  <c r="N90" i="5"/>
  <c r="M90" i="5"/>
  <c r="K90" i="5"/>
  <c r="L90" i="5" s="1"/>
  <c r="J90" i="5"/>
  <c r="I90" i="5"/>
  <c r="N89" i="5"/>
  <c r="M89" i="5"/>
  <c r="L89" i="5"/>
  <c r="K89" i="5"/>
  <c r="J89" i="5"/>
  <c r="I89" i="5"/>
  <c r="N88" i="5"/>
  <c r="M88" i="5"/>
  <c r="L88" i="5"/>
  <c r="K88" i="5"/>
  <c r="J88" i="5"/>
  <c r="I88" i="5"/>
  <c r="N87" i="5"/>
  <c r="M87" i="5"/>
  <c r="L87" i="5"/>
  <c r="K87" i="5"/>
  <c r="J87" i="5"/>
  <c r="I87" i="5"/>
  <c r="N86" i="5"/>
  <c r="M86" i="5"/>
  <c r="L86" i="5"/>
  <c r="K86" i="5"/>
  <c r="J86" i="5"/>
  <c r="I86" i="5"/>
  <c r="N85" i="5"/>
  <c r="M85" i="5"/>
  <c r="L85" i="5"/>
  <c r="K85" i="5"/>
  <c r="J85" i="5"/>
  <c r="I85" i="5"/>
  <c r="N84" i="5"/>
  <c r="M84" i="5"/>
  <c r="L84" i="5"/>
  <c r="K84" i="5"/>
  <c r="J84" i="5"/>
  <c r="I84" i="5"/>
  <c r="N83" i="5"/>
  <c r="M83" i="5"/>
  <c r="L83" i="5"/>
  <c r="K83" i="5"/>
  <c r="J83" i="5"/>
  <c r="I83" i="5"/>
  <c r="N82" i="5"/>
  <c r="M82" i="5"/>
  <c r="L82" i="5"/>
  <c r="K82" i="5"/>
  <c r="J82" i="5"/>
  <c r="I82" i="5"/>
  <c r="N81" i="5"/>
  <c r="M81" i="5"/>
  <c r="L81" i="5"/>
  <c r="K81" i="5"/>
  <c r="J81" i="5"/>
  <c r="I81" i="5"/>
  <c r="N80" i="5"/>
  <c r="M80" i="5"/>
  <c r="L80" i="5"/>
  <c r="K80" i="5"/>
  <c r="J80" i="5"/>
  <c r="I80" i="5"/>
  <c r="N79" i="5"/>
  <c r="M79" i="5"/>
  <c r="L79" i="5"/>
  <c r="K79" i="5"/>
  <c r="J79" i="5"/>
  <c r="I79" i="5"/>
  <c r="N78" i="5"/>
  <c r="M78" i="5"/>
  <c r="L78" i="5"/>
  <c r="K78" i="5"/>
  <c r="J78" i="5"/>
  <c r="I78" i="5"/>
  <c r="N77" i="5"/>
  <c r="M77" i="5"/>
  <c r="L77" i="5"/>
  <c r="K77" i="5"/>
  <c r="J77" i="5"/>
  <c r="I77" i="5"/>
  <c r="N76" i="5"/>
  <c r="M76" i="5"/>
  <c r="L76" i="5"/>
  <c r="K76" i="5"/>
  <c r="J76" i="5"/>
  <c r="I76" i="5"/>
  <c r="N75" i="5"/>
  <c r="M75" i="5"/>
  <c r="L75" i="5"/>
  <c r="K75" i="5"/>
  <c r="J75" i="5"/>
  <c r="I75" i="5"/>
  <c r="N74" i="5"/>
  <c r="M74" i="5"/>
  <c r="L74" i="5"/>
  <c r="K74" i="5"/>
  <c r="J74" i="5"/>
  <c r="I74" i="5"/>
  <c r="N73" i="5"/>
  <c r="M73" i="5"/>
  <c r="L73" i="5"/>
  <c r="K73" i="5"/>
  <c r="J73" i="5"/>
  <c r="I73" i="5"/>
  <c r="N72" i="5"/>
  <c r="M72" i="5"/>
  <c r="L72" i="5"/>
  <c r="K72" i="5"/>
  <c r="J72" i="5"/>
  <c r="I72" i="5"/>
  <c r="N71" i="5"/>
  <c r="M71" i="5"/>
  <c r="L71" i="5"/>
  <c r="K71" i="5"/>
  <c r="J71" i="5"/>
  <c r="I71" i="5"/>
  <c r="N70" i="5"/>
  <c r="M70" i="5"/>
  <c r="L70" i="5"/>
  <c r="K70" i="5"/>
  <c r="J70" i="5"/>
  <c r="I70" i="5"/>
  <c r="N69" i="5"/>
  <c r="M69" i="5"/>
  <c r="L69" i="5"/>
  <c r="K69" i="5"/>
  <c r="J69" i="5"/>
  <c r="I69" i="5"/>
  <c r="N68" i="5"/>
  <c r="M68" i="5"/>
  <c r="L68" i="5"/>
  <c r="K68" i="5"/>
  <c r="J68" i="5"/>
  <c r="I68" i="5"/>
  <c r="N67" i="5"/>
  <c r="M67" i="5"/>
  <c r="L67" i="5"/>
  <c r="K67" i="5"/>
  <c r="J67" i="5"/>
  <c r="I67" i="5"/>
  <c r="N66" i="5"/>
  <c r="M66" i="5"/>
  <c r="L66" i="5"/>
  <c r="K66" i="5"/>
  <c r="J66" i="5"/>
  <c r="I66" i="5"/>
  <c r="N65" i="5"/>
  <c r="M65" i="5"/>
  <c r="L65" i="5"/>
  <c r="K65" i="5"/>
  <c r="J65" i="5"/>
  <c r="I65" i="5"/>
  <c r="N64" i="5"/>
  <c r="M64" i="5"/>
  <c r="L64" i="5"/>
  <c r="K64" i="5"/>
  <c r="J64" i="5"/>
  <c r="I64" i="5"/>
  <c r="N63" i="5"/>
  <c r="M63" i="5"/>
  <c r="L63" i="5"/>
  <c r="K63" i="5"/>
  <c r="J63" i="5"/>
  <c r="I63" i="5"/>
  <c r="N62" i="5"/>
  <c r="M62" i="5"/>
  <c r="L62" i="5"/>
  <c r="K62" i="5"/>
  <c r="J62" i="5"/>
  <c r="I62" i="5"/>
  <c r="N61" i="5"/>
  <c r="M61" i="5"/>
  <c r="L61" i="5"/>
  <c r="K61" i="5"/>
  <c r="J61" i="5"/>
  <c r="I61" i="5"/>
  <c r="N60" i="5"/>
  <c r="M60" i="5"/>
  <c r="L60" i="5"/>
  <c r="K60" i="5"/>
  <c r="J60" i="5"/>
  <c r="I60" i="5"/>
  <c r="N59" i="5"/>
  <c r="M59" i="5"/>
  <c r="L59" i="5"/>
  <c r="K59" i="5"/>
  <c r="J59" i="5"/>
  <c r="I59" i="5"/>
  <c r="N58" i="5"/>
  <c r="M58" i="5"/>
  <c r="L58" i="5"/>
  <c r="K58" i="5"/>
  <c r="J58" i="5"/>
  <c r="I58" i="5"/>
  <c r="N57" i="5"/>
  <c r="M57" i="5"/>
  <c r="L57" i="5"/>
  <c r="K57" i="5"/>
  <c r="J57" i="5"/>
  <c r="I57" i="5"/>
  <c r="N56" i="5"/>
  <c r="M56" i="5"/>
  <c r="L56" i="5"/>
  <c r="K56" i="5"/>
  <c r="J56" i="5"/>
  <c r="I56" i="5"/>
  <c r="N55" i="5"/>
  <c r="M55" i="5"/>
  <c r="L55" i="5"/>
  <c r="K55" i="5"/>
  <c r="J55" i="5"/>
  <c r="I55" i="5"/>
  <c r="N54" i="5"/>
  <c r="M54" i="5"/>
  <c r="L54" i="5"/>
  <c r="K54" i="5"/>
  <c r="J54" i="5"/>
  <c r="I54" i="5"/>
  <c r="N53" i="5"/>
  <c r="M53" i="5"/>
  <c r="L53" i="5"/>
  <c r="K53" i="5"/>
  <c r="J53" i="5"/>
  <c r="I53" i="5"/>
  <c r="N52" i="5"/>
  <c r="M52" i="5"/>
  <c r="L52" i="5"/>
  <c r="K52" i="5"/>
  <c r="J52" i="5"/>
  <c r="I52" i="5"/>
  <c r="N51" i="5"/>
  <c r="M51" i="5"/>
  <c r="L51" i="5"/>
  <c r="K51" i="5"/>
  <c r="J51" i="5"/>
  <c r="I51" i="5"/>
  <c r="N50" i="5"/>
  <c r="M50" i="5"/>
  <c r="L50" i="5"/>
  <c r="K50" i="5"/>
  <c r="J50" i="5"/>
  <c r="I50" i="5"/>
  <c r="N49" i="5"/>
  <c r="M49" i="5"/>
  <c r="L49" i="5"/>
  <c r="K49" i="5"/>
  <c r="J49" i="5"/>
  <c r="I49" i="5"/>
  <c r="N48" i="5"/>
  <c r="M48" i="5"/>
  <c r="L48" i="5"/>
  <c r="K48" i="5"/>
  <c r="J48" i="5"/>
  <c r="I48" i="5"/>
  <c r="N47" i="5"/>
  <c r="M47" i="5"/>
  <c r="L47" i="5"/>
  <c r="K47" i="5"/>
  <c r="J47" i="5"/>
  <c r="I47" i="5"/>
  <c r="N46" i="5"/>
  <c r="M46" i="5"/>
  <c r="L46" i="5"/>
  <c r="K46" i="5"/>
  <c r="J46" i="5"/>
  <c r="I46" i="5"/>
  <c r="N45" i="5"/>
  <c r="M45" i="5"/>
  <c r="L45" i="5"/>
  <c r="K45" i="5"/>
  <c r="J45" i="5"/>
  <c r="I45" i="5"/>
  <c r="N44" i="5"/>
  <c r="M44" i="5"/>
  <c r="L44" i="5"/>
  <c r="K44" i="5"/>
  <c r="J44" i="5"/>
  <c r="I44" i="5"/>
  <c r="N43" i="5"/>
  <c r="M43" i="5"/>
  <c r="L43" i="5"/>
  <c r="K43" i="5"/>
  <c r="J43" i="5"/>
  <c r="I43" i="5"/>
  <c r="N42" i="5"/>
  <c r="M42" i="5"/>
  <c r="L42" i="5"/>
  <c r="K42" i="5"/>
  <c r="J42" i="5"/>
  <c r="I42" i="5"/>
  <c r="N41" i="5"/>
  <c r="M41" i="5"/>
  <c r="L41" i="5"/>
  <c r="K41" i="5"/>
  <c r="J41" i="5"/>
  <c r="I41" i="5"/>
  <c r="N40" i="5"/>
  <c r="M40" i="5"/>
  <c r="L40" i="5"/>
  <c r="K40" i="5"/>
  <c r="J40" i="5"/>
  <c r="I40" i="5"/>
  <c r="N39" i="5"/>
  <c r="M39" i="5"/>
  <c r="L39" i="5"/>
  <c r="K39" i="5"/>
  <c r="J39" i="5"/>
  <c r="I39" i="5"/>
  <c r="N38" i="5"/>
  <c r="M38" i="5"/>
  <c r="L38" i="5"/>
  <c r="K38" i="5"/>
  <c r="J38" i="5"/>
  <c r="I38" i="5"/>
  <c r="N37" i="5"/>
  <c r="M37" i="5"/>
  <c r="L37" i="5"/>
  <c r="K37" i="5"/>
  <c r="J37" i="5"/>
  <c r="I37" i="5"/>
  <c r="N36" i="5"/>
  <c r="M36" i="5"/>
  <c r="L36" i="5"/>
  <c r="K36" i="5"/>
  <c r="J36" i="5"/>
  <c r="I36" i="5"/>
  <c r="N35" i="5"/>
  <c r="M35" i="5"/>
  <c r="L35" i="5"/>
  <c r="K35" i="5"/>
  <c r="J35" i="5"/>
  <c r="I35" i="5"/>
  <c r="N34" i="5"/>
  <c r="M34" i="5"/>
  <c r="L34" i="5"/>
  <c r="K34" i="5"/>
  <c r="J34" i="5"/>
  <c r="I34" i="5"/>
  <c r="N33" i="5"/>
  <c r="M33" i="5"/>
  <c r="L33" i="5"/>
  <c r="K33" i="5"/>
  <c r="J33" i="5"/>
  <c r="I33" i="5"/>
  <c r="N32" i="5"/>
  <c r="M32" i="5"/>
  <c r="L32" i="5"/>
  <c r="K32" i="5"/>
  <c r="J32" i="5"/>
  <c r="I32" i="5"/>
  <c r="N31" i="5"/>
  <c r="M31" i="5"/>
  <c r="L31" i="5"/>
  <c r="K31" i="5"/>
  <c r="J31" i="5"/>
  <c r="I31" i="5"/>
  <c r="N30" i="5"/>
  <c r="M30" i="5"/>
  <c r="L30" i="5"/>
  <c r="K30" i="5"/>
  <c r="J30" i="5"/>
  <c r="I30" i="5"/>
  <c r="N29" i="5"/>
  <c r="M29" i="5"/>
  <c r="L29" i="5"/>
  <c r="K29" i="5"/>
  <c r="J29" i="5"/>
  <c r="I29" i="5"/>
  <c r="N28" i="5"/>
  <c r="M28" i="5"/>
  <c r="L28" i="5"/>
  <c r="K28" i="5"/>
  <c r="J28" i="5"/>
  <c r="I28" i="5"/>
  <c r="N27" i="5"/>
  <c r="M27" i="5"/>
  <c r="L27" i="5"/>
  <c r="K27" i="5"/>
  <c r="J27" i="5"/>
  <c r="I27" i="5"/>
  <c r="N26" i="5"/>
  <c r="M26" i="5"/>
  <c r="L26" i="5"/>
  <c r="K26" i="5"/>
  <c r="J26" i="5"/>
  <c r="I26" i="5"/>
  <c r="N25" i="5"/>
  <c r="M25" i="5"/>
  <c r="L25" i="5"/>
  <c r="K25" i="5"/>
  <c r="J25" i="5"/>
  <c r="I25" i="5"/>
  <c r="N24" i="5"/>
  <c r="M24" i="5"/>
  <c r="L24" i="5"/>
  <c r="K24" i="5"/>
  <c r="J24" i="5"/>
  <c r="I24" i="5"/>
  <c r="N23" i="5"/>
  <c r="M23" i="5"/>
  <c r="L23" i="5"/>
  <c r="K23" i="5"/>
  <c r="J23" i="5"/>
  <c r="I23" i="5"/>
  <c r="N22" i="5"/>
  <c r="M22" i="5"/>
  <c r="L22" i="5"/>
  <c r="K22" i="5"/>
  <c r="J22" i="5"/>
  <c r="I22" i="5"/>
  <c r="N21" i="5"/>
  <c r="M21" i="5"/>
  <c r="L21" i="5"/>
  <c r="K21" i="5"/>
  <c r="J21" i="5"/>
  <c r="I21" i="5"/>
  <c r="N20" i="5"/>
  <c r="M20" i="5"/>
  <c r="L20" i="5"/>
  <c r="K20" i="5"/>
  <c r="J20" i="5"/>
  <c r="I20" i="5"/>
  <c r="N19" i="5"/>
  <c r="M19" i="5"/>
  <c r="L19" i="5"/>
  <c r="K19" i="5"/>
  <c r="J19" i="5"/>
  <c r="I19" i="5"/>
  <c r="N18" i="5"/>
  <c r="M18" i="5"/>
  <c r="L18" i="5"/>
  <c r="K18" i="5"/>
  <c r="J18" i="5"/>
  <c r="I18" i="5"/>
  <c r="N17" i="5"/>
  <c r="M17" i="5"/>
  <c r="L17" i="5"/>
  <c r="K17" i="5"/>
  <c r="J17" i="5"/>
  <c r="I17" i="5"/>
  <c r="N16" i="5"/>
  <c r="M16" i="5"/>
  <c r="L16" i="5"/>
  <c r="K16" i="5"/>
  <c r="J16" i="5"/>
  <c r="I16" i="5"/>
  <c r="N15" i="5"/>
  <c r="M15" i="5"/>
  <c r="L15" i="5"/>
  <c r="K15" i="5"/>
  <c r="J15" i="5"/>
  <c r="I15" i="5"/>
  <c r="N14" i="5"/>
  <c r="M14" i="5"/>
  <c r="L14" i="5"/>
  <c r="K14" i="5"/>
  <c r="J14" i="5"/>
  <c r="I14" i="5"/>
  <c r="N13" i="5"/>
  <c r="M13" i="5"/>
  <c r="L13" i="5"/>
  <c r="K13" i="5"/>
  <c r="J13" i="5"/>
  <c r="I13" i="5"/>
  <c r="N12" i="5"/>
  <c r="M12" i="5"/>
  <c r="L12" i="5"/>
  <c r="K12" i="5"/>
  <c r="J12" i="5"/>
  <c r="I12" i="5"/>
  <c r="N11" i="5"/>
  <c r="M11" i="5"/>
  <c r="L11" i="5"/>
  <c r="K11" i="5"/>
  <c r="J11" i="5"/>
  <c r="I11" i="5"/>
  <c r="N10" i="5"/>
  <c r="M10" i="5"/>
  <c r="L10" i="5"/>
  <c r="K10" i="5"/>
  <c r="J10" i="5"/>
  <c r="I10" i="5"/>
  <c r="N9" i="5"/>
  <c r="M9" i="5"/>
  <c r="L9" i="5"/>
  <c r="K9" i="5"/>
  <c r="J9" i="5"/>
  <c r="I9" i="5"/>
  <c r="N8" i="5"/>
  <c r="M8" i="5"/>
  <c r="L8" i="5"/>
  <c r="K8" i="5"/>
  <c r="J8" i="5"/>
  <c r="I8" i="5"/>
  <c r="N7" i="5"/>
  <c r="M7" i="5"/>
  <c r="L7" i="5"/>
  <c r="K7" i="5"/>
  <c r="J7" i="5"/>
  <c r="I7" i="5"/>
  <c r="N6" i="5"/>
  <c r="M6" i="5"/>
  <c r="L6" i="5"/>
  <c r="K6" i="5"/>
  <c r="J6" i="5"/>
  <c r="I6" i="5"/>
  <c r="N5" i="5"/>
  <c r="M5" i="5"/>
  <c r="L5" i="5"/>
  <c r="K5" i="5"/>
  <c r="J5" i="5"/>
  <c r="I5" i="5"/>
  <c r="N4" i="5"/>
  <c r="M4" i="5"/>
  <c r="L4" i="5"/>
  <c r="K4" i="5"/>
  <c r="J4" i="5"/>
  <c r="I4" i="5"/>
  <c r="N3" i="5"/>
  <c r="M3" i="5"/>
  <c r="L3" i="5"/>
  <c r="K3" i="5"/>
  <c r="J3" i="5"/>
  <c r="I3" i="5"/>
  <c r="N84" i="18"/>
  <c r="M84" i="18"/>
  <c r="K84" i="18"/>
  <c r="L84" i="18" s="1"/>
  <c r="J84" i="18"/>
  <c r="I84" i="18"/>
  <c r="N83" i="18"/>
  <c r="M83" i="18"/>
  <c r="L83" i="18"/>
  <c r="K83" i="18"/>
  <c r="J83" i="18"/>
  <c r="I83" i="18"/>
  <c r="N82" i="18"/>
  <c r="M82" i="18"/>
  <c r="K82" i="18"/>
  <c r="L82" i="18" s="1"/>
  <c r="J82" i="18"/>
  <c r="I82" i="18"/>
  <c r="N81" i="18"/>
  <c r="M81" i="18"/>
  <c r="L81" i="18"/>
  <c r="K81" i="18"/>
  <c r="J81" i="18"/>
  <c r="I81" i="18"/>
  <c r="N80" i="18"/>
  <c r="M80" i="18"/>
  <c r="K80" i="18"/>
  <c r="L80" i="18" s="1"/>
  <c r="J80" i="18"/>
  <c r="I80" i="18"/>
  <c r="N79" i="18"/>
  <c r="M79" i="18"/>
  <c r="L79" i="18"/>
  <c r="K79" i="18"/>
  <c r="J79" i="18"/>
  <c r="I79" i="18"/>
  <c r="N78" i="18"/>
  <c r="M78" i="18"/>
  <c r="L78" i="18"/>
  <c r="K78" i="18"/>
  <c r="J78" i="18"/>
  <c r="I78" i="18"/>
  <c r="N77" i="18"/>
  <c r="M77" i="18"/>
  <c r="L77" i="18"/>
  <c r="K77" i="18"/>
  <c r="J77" i="18"/>
  <c r="I77" i="18"/>
  <c r="N76" i="18"/>
  <c r="M76" i="18"/>
  <c r="L76" i="18"/>
  <c r="K76" i="18"/>
  <c r="J76" i="18"/>
  <c r="I76" i="18"/>
  <c r="N75" i="18"/>
  <c r="M75" i="18"/>
  <c r="L75" i="18"/>
  <c r="K75" i="18"/>
  <c r="J75" i="18"/>
  <c r="I75" i="18"/>
  <c r="N74" i="18"/>
  <c r="M74" i="18"/>
  <c r="L74" i="18"/>
  <c r="K74" i="18"/>
  <c r="J74" i="18"/>
  <c r="I74" i="18"/>
  <c r="N73" i="18"/>
  <c r="M73" i="18"/>
  <c r="L73" i="18"/>
  <c r="K73" i="18"/>
  <c r="J73" i="18"/>
  <c r="I73" i="18"/>
  <c r="N72" i="18"/>
  <c r="M72" i="18"/>
  <c r="L72" i="18"/>
  <c r="K72" i="18"/>
  <c r="J72" i="18"/>
  <c r="I72" i="18"/>
  <c r="N71" i="18"/>
  <c r="M71" i="18"/>
  <c r="L71" i="18"/>
  <c r="K71" i="18"/>
  <c r="J71" i="18"/>
  <c r="I71" i="18"/>
  <c r="N70" i="18"/>
  <c r="M70" i="18"/>
  <c r="L70" i="18"/>
  <c r="K70" i="18"/>
  <c r="J70" i="18"/>
  <c r="I70" i="18"/>
  <c r="N69" i="18"/>
  <c r="M69" i="18"/>
  <c r="L69" i="18"/>
  <c r="K69" i="18"/>
  <c r="J69" i="18"/>
  <c r="I69" i="18"/>
  <c r="N68" i="18"/>
  <c r="M68" i="18"/>
  <c r="L68" i="18"/>
  <c r="K68" i="18"/>
  <c r="J68" i="18"/>
  <c r="I68" i="18"/>
  <c r="N67" i="18"/>
  <c r="M67" i="18"/>
  <c r="L67" i="18"/>
  <c r="K67" i="18"/>
  <c r="J67" i="18"/>
  <c r="I67" i="18"/>
  <c r="N66" i="18"/>
  <c r="M66" i="18"/>
  <c r="L66" i="18"/>
  <c r="K66" i="18"/>
  <c r="J66" i="18"/>
  <c r="I66" i="18"/>
  <c r="N65" i="18"/>
  <c r="M65" i="18"/>
  <c r="L65" i="18"/>
  <c r="K65" i="18"/>
  <c r="J65" i="18"/>
  <c r="I65" i="18"/>
  <c r="N64" i="18"/>
  <c r="M64" i="18"/>
  <c r="L64" i="18"/>
  <c r="K64" i="18"/>
  <c r="J64" i="18"/>
  <c r="I64" i="18"/>
  <c r="N63" i="18"/>
  <c r="M63" i="18"/>
  <c r="L63" i="18"/>
  <c r="K63" i="18"/>
  <c r="J63" i="18"/>
  <c r="I63" i="18"/>
  <c r="N62" i="18"/>
  <c r="M62" i="18"/>
  <c r="L62" i="18"/>
  <c r="K62" i="18"/>
  <c r="J62" i="18"/>
  <c r="I62" i="18"/>
  <c r="N61" i="18"/>
  <c r="M61" i="18"/>
  <c r="L61" i="18"/>
  <c r="K61" i="18"/>
  <c r="J61" i="18"/>
  <c r="I61" i="18"/>
  <c r="N60" i="18"/>
  <c r="M60" i="18"/>
  <c r="L60" i="18"/>
  <c r="K60" i="18"/>
  <c r="J60" i="18"/>
  <c r="I60" i="18"/>
  <c r="N59" i="18"/>
  <c r="M59" i="18"/>
  <c r="L59" i="18"/>
  <c r="K59" i="18"/>
  <c r="J59" i="18"/>
  <c r="I59" i="18"/>
  <c r="N58" i="18"/>
  <c r="M58" i="18"/>
  <c r="L58" i="18"/>
  <c r="K58" i="18"/>
  <c r="J58" i="18"/>
  <c r="I58" i="18"/>
  <c r="N57" i="18"/>
  <c r="M57" i="18"/>
  <c r="L57" i="18"/>
  <c r="K57" i="18"/>
  <c r="J57" i="18"/>
  <c r="I57" i="18"/>
  <c r="N56" i="18"/>
  <c r="M56" i="18"/>
  <c r="L56" i="18"/>
  <c r="K56" i="18"/>
  <c r="J56" i="18"/>
  <c r="I56" i="18"/>
  <c r="N55" i="18"/>
  <c r="M55" i="18"/>
  <c r="L55" i="18"/>
  <c r="K55" i="18"/>
  <c r="J55" i="18"/>
  <c r="I55" i="18"/>
  <c r="N54" i="18"/>
  <c r="M54" i="18"/>
  <c r="L54" i="18"/>
  <c r="K54" i="18"/>
  <c r="J54" i="18"/>
  <c r="I54" i="18"/>
  <c r="N53" i="18"/>
  <c r="M53" i="18"/>
  <c r="L53" i="18"/>
  <c r="K53" i="18"/>
  <c r="J53" i="18"/>
  <c r="I53" i="18"/>
  <c r="N52" i="18"/>
  <c r="M52" i="18"/>
  <c r="L52" i="18"/>
  <c r="K52" i="18"/>
  <c r="J52" i="18"/>
  <c r="I52" i="18"/>
  <c r="N51" i="18"/>
  <c r="M51" i="18"/>
  <c r="L51" i="18"/>
  <c r="K51" i="18"/>
  <c r="J51" i="18"/>
  <c r="I51" i="18"/>
  <c r="N50" i="18"/>
  <c r="M50" i="18"/>
  <c r="L50" i="18"/>
  <c r="K50" i="18"/>
  <c r="J50" i="18"/>
  <c r="I50" i="18"/>
  <c r="N49" i="18"/>
  <c r="M49" i="18"/>
  <c r="L49" i="18"/>
  <c r="K49" i="18"/>
  <c r="J49" i="18"/>
  <c r="I49" i="18"/>
  <c r="N48" i="18"/>
  <c r="M48" i="18"/>
  <c r="L48" i="18"/>
  <c r="K48" i="18"/>
  <c r="J48" i="18"/>
  <c r="I48" i="18"/>
  <c r="N47" i="18"/>
  <c r="M47" i="18"/>
  <c r="L47" i="18"/>
  <c r="K47" i="18"/>
  <c r="J47" i="18"/>
  <c r="I47" i="18"/>
  <c r="N46" i="18"/>
  <c r="M46" i="18"/>
  <c r="L46" i="18"/>
  <c r="K46" i="18"/>
  <c r="J46" i="18"/>
  <c r="I46" i="18"/>
  <c r="N45" i="18"/>
  <c r="M45" i="18"/>
  <c r="L45" i="18"/>
  <c r="K45" i="18"/>
  <c r="J45" i="18"/>
  <c r="I45" i="18"/>
  <c r="N44" i="18"/>
  <c r="M44" i="18"/>
  <c r="L44" i="18"/>
  <c r="K44" i="18"/>
  <c r="J44" i="18"/>
  <c r="I44" i="18"/>
  <c r="N43" i="18"/>
  <c r="M43" i="18"/>
  <c r="L43" i="18"/>
  <c r="K43" i="18"/>
  <c r="J43" i="18"/>
  <c r="I43" i="18"/>
  <c r="N42" i="18"/>
  <c r="M42" i="18"/>
  <c r="L42" i="18"/>
  <c r="K42" i="18"/>
  <c r="J42" i="18"/>
  <c r="I42" i="18"/>
  <c r="N41" i="18"/>
  <c r="M41" i="18"/>
  <c r="L41" i="18"/>
  <c r="K41" i="18"/>
  <c r="J41" i="18"/>
  <c r="I41" i="18"/>
  <c r="N40" i="18"/>
  <c r="M40" i="18"/>
  <c r="L40" i="18"/>
  <c r="K40" i="18"/>
  <c r="J40" i="18"/>
  <c r="I40" i="18"/>
  <c r="N39" i="18"/>
  <c r="M39" i="18"/>
  <c r="L39" i="18"/>
  <c r="K39" i="18"/>
  <c r="J39" i="18"/>
  <c r="I39" i="18"/>
  <c r="N38" i="18"/>
  <c r="M38" i="18"/>
  <c r="L38" i="18"/>
  <c r="K38" i="18"/>
  <c r="J38" i="18"/>
  <c r="I38" i="18"/>
  <c r="N37" i="18"/>
  <c r="M37" i="18"/>
  <c r="L37" i="18"/>
  <c r="K37" i="18"/>
  <c r="J37" i="18"/>
  <c r="I37" i="18"/>
  <c r="N36" i="18"/>
  <c r="M36" i="18"/>
  <c r="L36" i="18"/>
  <c r="K36" i="18"/>
  <c r="J36" i="18"/>
  <c r="I36" i="18"/>
  <c r="N35" i="18"/>
  <c r="M35" i="18"/>
  <c r="L35" i="18"/>
  <c r="K35" i="18"/>
  <c r="J35" i="18"/>
  <c r="I35" i="18"/>
  <c r="N34" i="18"/>
  <c r="M34" i="18"/>
  <c r="L34" i="18"/>
  <c r="K34" i="18"/>
  <c r="J34" i="18"/>
  <c r="I34" i="18"/>
  <c r="N33" i="18"/>
  <c r="M33" i="18"/>
  <c r="L33" i="18"/>
  <c r="K33" i="18"/>
  <c r="J33" i="18"/>
  <c r="I33" i="18"/>
  <c r="N32" i="18"/>
  <c r="M32" i="18"/>
  <c r="L32" i="18"/>
  <c r="K32" i="18"/>
  <c r="J32" i="18"/>
  <c r="I32" i="18"/>
  <c r="N31" i="18"/>
  <c r="M31" i="18"/>
  <c r="L31" i="18"/>
  <c r="K31" i="18"/>
  <c r="J31" i="18"/>
  <c r="I31" i="18"/>
  <c r="N30" i="18"/>
  <c r="M30" i="18"/>
  <c r="L30" i="18"/>
  <c r="K30" i="18"/>
  <c r="J30" i="18"/>
  <c r="I30" i="18"/>
  <c r="N29" i="18"/>
  <c r="M29" i="18"/>
  <c r="L29" i="18"/>
  <c r="K29" i="18"/>
  <c r="J29" i="18"/>
  <c r="I29" i="18"/>
  <c r="N28" i="18"/>
  <c r="M28" i="18"/>
  <c r="L28" i="18"/>
  <c r="K28" i="18"/>
  <c r="J28" i="18"/>
  <c r="I28" i="18"/>
  <c r="N27" i="18"/>
  <c r="M27" i="18"/>
  <c r="L27" i="18"/>
  <c r="K27" i="18"/>
  <c r="J27" i="18"/>
  <c r="I27" i="18"/>
  <c r="N26" i="18"/>
  <c r="M26" i="18"/>
  <c r="L26" i="18"/>
  <c r="K26" i="18"/>
  <c r="J26" i="18"/>
  <c r="I26" i="18"/>
  <c r="N25" i="18"/>
  <c r="M25" i="18"/>
  <c r="L25" i="18"/>
  <c r="K25" i="18"/>
  <c r="J25" i="18"/>
  <c r="I25" i="18"/>
  <c r="N24" i="18"/>
  <c r="M24" i="18"/>
  <c r="L24" i="18"/>
  <c r="K24" i="18"/>
  <c r="J24" i="18"/>
  <c r="I24" i="18"/>
  <c r="N23" i="18"/>
  <c r="M23" i="18"/>
  <c r="L23" i="18"/>
  <c r="K23" i="18"/>
  <c r="J23" i="18"/>
  <c r="I23" i="18"/>
  <c r="N22" i="18"/>
  <c r="M22" i="18"/>
  <c r="L22" i="18"/>
  <c r="K22" i="18"/>
  <c r="J22" i="18"/>
  <c r="I22" i="18"/>
  <c r="N21" i="18"/>
  <c r="M21" i="18"/>
  <c r="L21" i="18"/>
  <c r="K21" i="18"/>
  <c r="J21" i="18"/>
  <c r="I21" i="18"/>
  <c r="N20" i="18"/>
  <c r="M20" i="18"/>
  <c r="L20" i="18"/>
  <c r="K20" i="18"/>
  <c r="J20" i="18"/>
  <c r="I20" i="18"/>
  <c r="N19" i="18"/>
  <c r="M19" i="18"/>
  <c r="L19" i="18"/>
  <c r="K19" i="18"/>
  <c r="J19" i="18"/>
  <c r="I19" i="18"/>
  <c r="N18" i="18"/>
  <c r="M18" i="18"/>
  <c r="L18" i="18"/>
  <c r="K18" i="18"/>
  <c r="J18" i="18"/>
  <c r="I18" i="18"/>
  <c r="N17" i="18"/>
  <c r="M17" i="18"/>
  <c r="L17" i="18"/>
  <c r="K17" i="18"/>
  <c r="J17" i="18"/>
  <c r="I17" i="18"/>
  <c r="N16" i="18"/>
  <c r="M16" i="18"/>
  <c r="L16" i="18"/>
  <c r="K16" i="18"/>
  <c r="J16" i="18"/>
  <c r="I16" i="18"/>
  <c r="N15" i="18"/>
  <c r="M15" i="18"/>
  <c r="L15" i="18"/>
  <c r="K15" i="18"/>
  <c r="J15" i="18"/>
  <c r="I15" i="18"/>
  <c r="N14" i="18"/>
  <c r="M14" i="18"/>
  <c r="L14" i="18"/>
  <c r="K14" i="18"/>
  <c r="J14" i="18"/>
  <c r="I14" i="18"/>
  <c r="N13" i="18"/>
  <c r="M13" i="18"/>
  <c r="L13" i="18"/>
  <c r="K13" i="18"/>
  <c r="J13" i="18"/>
  <c r="I13" i="18"/>
  <c r="N12" i="18"/>
  <c r="M12" i="18"/>
  <c r="L12" i="18"/>
  <c r="K12" i="18"/>
  <c r="J12" i="18"/>
  <c r="I12" i="18"/>
  <c r="N11" i="18"/>
  <c r="M11" i="18"/>
  <c r="L11" i="18"/>
  <c r="K11" i="18"/>
  <c r="J11" i="18"/>
  <c r="I11" i="18"/>
  <c r="N10" i="18"/>
  <c r="M10" i="18"/>
  <c r="L10" i="18"/>
  <c r="K10" i="18"/>
  <c r="J10" i="18"/>
  <c r="I10" i="18"/>
  <c r="N9" i="18"/>
  <c r="M9" i="18"/>
  <c r="L9" i="18"/>
  <c r="K9" i="18"/>
  <c r="J9" i="18"/>
  <c r="I9" i="18"/>
  <c r="N8" i="18"/>
  <c r="M8" i="18"/>
  <c r="L8" i="18"/>
  <c r="K8" i="18"/>
  <c r="J8" i="18"/>
  <c r="I8" i="18"/>
  <c r="N7" i="18"/>
  <c r="M7" i="18"/>
  <c r="L7" i="18"/>
  <c r="K7" i="18"/>
  <c r="J7" i="18"/>
  <c r="I7" i="18"/>
  <c r="N6" i="18"/>
  <c r="M6" i="18"/>
  <c r="L6" i="18"/>
  <c r="K6" i="18"/>
  <c r="J6" i="18"/>
  <c r="I6" i="18"/>
  <c r="N5" i="18"/>
  <c r="M5" i="18"/>
  <c r="L5" i="18"/>
  <c r="K5" i="18"/>
  <c r="J5" i="18"/>
  <c r="I5" i="18"/>
  <c r="N4" i="18"/>
  <c r="M4" i="18"/>
  <c r="L4" i="18"/>
  <c r="K4" i="18"/>
  <c r="J4" i="18"/>
  <c r="I4" i="18"/>
  <c r="N3" i="18"/>
  <c r="M3" i="18"/>
  <c r="L3" i="18"/>
  <c r="K3" i="18"/>
  <c r="J3" i="18"/>
  <c r="I3" i="18"/>
  <c r="N92" i="17"/>
  <c r="M92" i="17"/>
  <c r="K92" i="17"/>
  <c r="L92" i="17" s="1"/>
  <c r="J92" i="17"/>
  <c r="I92" i="17"/>
  <c r="N91" i="17"/>
  <c r="M91" i="17"/>
  <c r="L91" i="17"/>
  <c r="K91" i="17"/>
  <c r="J91" i="17"/>
  <c r="I91" i="17"/>
  <c r="N90" i="17"/>
  <c r="M90" i="17"/>
  <c r="L90" i="17"/>
  <c r="K90" i="17"/>
  <c r="J90" i="17"/>
  <c r="I90" i="17"/>
  <c r="N89" i="17"/>
  <c r="M89" i="17"/>
  <c r="L89" i="17"/>
  <c r="K89" i="17"/>
  <c r="J89" i="17"/>
  <c r="I89" i="17"/>
  <c r="N88" i="17"/>
  <c r="M88" i="17"/>
  <c r="L88" i="17"/>
  <c r="K88" i="17"/>
  <c r="J88" i="17"/>
  <c r="I88" i="17"/>
  <c r="N87" i="17"/>
  <c r="M87" i="17"/>
  <c r="L87" i="17"/>
  <c r="K87" i="17"/>
  <c r="J87" i="17"/>
  <c r="I87" i="17"/>
  <c r="N86" i="17"/>
  <c r="M86" i="17"/>
  <c r="L86" i="17"/>
  <c r="K86" i="17"/>
  <c r="J86" i="17"/>
  <c r="I86" i="17"/>
  <c r="N85" i="17"/>
  <c r="M85" i="17"/>
  <c r="L85" i="17"/>
  <c r="K85" i="17"/>
  <c r="J85" i="17"/>
  <c r="I85" i="17"/>
  <c r="N84" i="17"/>
  <c r="M84" i="17"/>
  <c r="L84" i="17"/>
  <c r="K84" i="17"/>
  <c r="J84" i="17"/>
  <c r="I84" i="17"/>
  <c r="N83" i="17"/>
  <c r="M83" i="17"/>
  <c r="L83" i="17"/>
  <c r="K83" i="17"/>
  <c r="J83" i="17"/>
  <c r="I83" i="17"/>
  <c r="N82" i="17"/>
  <c r="M82" i="17"/>
  <c r="L82" i="17"/>
  <c r="K82" i="17"/>
  <c r="J82" i="17"/>
  <c r="I82" i="17"/>
  <c r="N81" i="17"/>
  <c r="M81" i="17"/>
  <c r="L81" i="17"/>
  <c r="K81" i="17"/>
  <c r="J81" i="17"/>
  <c r="I81" i="17"/>
  <c r="N80" i="17"/>
  <c r="M80" i="17"/>
  <c r="L80" i="17"/>
  <c r="K80" i="17"/>
  <c r="J80" i="17"/>
  <c r="I80" i="17"/>
  <c r="N79" i="17"/>
  <c r="M79" i="17"/>
  <c r="L79" i="17"/>
  <c r="K79" i="17"/>
  <c r="J79" i="17"/>
  <c r="I79" i="17"/>
  <c r="N78" i="17"/>
  <c r="M78" i="17"/>
  <c r="L78" i="17"/>
  <c r="K78" i="17"/>
  <c r="J78" i="17"/>
  <c r="I78" i="17"/>
  <c r="N77" i="17"/>
  <c r="M77" i="17"/>
  <c r="L77" i="17"/>
  <c r="K77" i="17"/>
  <c r="J77" i="17"/>
  <c r="I77" i="17"/>
  <c r="N76" i="17"/>
  <c r="M76" i="17"/>
  <c r="L76" i="17"/>
  <c r="K76" i="17"/>
  <c r="J76" i="17"/>
  <c r="I76" i="17"/>
  <c r="N75" i="17"/>
  <c r="M75" i="17"/>
  <c r="L75" i="17"/>
  <c r="K75" i="17"/>
  <c r="J75" i="17"/>
  <c r="I75" i="17"/>
  <c r="N74" i="17"/>
  <c r="M74" i="17"/>
  <c r="L74" i="17"/>
  <c r="K74" i="17"/>
  <c r="J74" i="17"/>
  <c r="I74" i="17"/>
  <c r="N73" i="17"/>
  <c r="M73" i="17"/>
  <c r="L73" i="17"/>
  <c r="K73" i="17"/>
  <c r="J73" i="17"/>
  <c r="I73" i="17"/>
  <c r="N72" i="17"/>
  <c r="M72" i="17"/>
  <c r="L72" i="17"/>
  <c r="K72" i="17"/>
  <c r="J72" i="17"/>
  <c r="I72" i="17"/>
  <c r="N71" i="17"/>
  <c r="M71" i="17"/>
  <c r="L71" i="17"/>
  <c r="K71" i="17"/>
  <c r="J71" i="17"/>
  <c r="I71" i="17"/>
  <c r="N70" i="17"/>
  <c r="M70" i="17"/>
  <c r="L70" i="17"/>
  <c r="K70" i="17"/>
  <c r="J70" i="17"/>
  <c r="I70" i="17"/>
  <c r="N69" i="17"/>
  <c r="M69" i="17"/>
  <c r="L69" i="17"/>
  <c r="K69" i="17"/>
  <c r="J69" i="17"/>
  <c r="I69" i="17"/>
  <c r="N68" i="17"/>
  <c r="M68" i="17"/>
  <c r="L68" i="17"/>
  <c r="K68" i="17"/>
  <c r="J68" i="17"/>
  <c r="I68" i="17"/>
  <c r="N67" i="17"/>
  <c r="M67" i="17"/>
  <c r="L67" i="17"/>
  <c r="K67" i="17"/>
  <c r="J67" i="17"/>
  <c r="I67" i="17"/>
  <c r="N66" i="17"/>
  <c r="M66" i="17"/>
  <c r="L66" i="17"/>
  <c r="K66" i="17"/>
  <c r="J66" i="17"/>
  <c r="I66" i="17"/>
  <c r="N65" i="17"/>
  <c r="M65" i="17"/>
  <c r="L65" i="17"/>
  <c r="K65" i="17"/>
  <c r="J65" i="17"/>
  <c r="I65" i="17"/>
  <c r="N64" i="17"/>
  <c r="M64" i="17"/>
  <c r="L64" i="17"/>
  <c r="K64" i="17"/>
  <c r="J64" i="17"/>
  <c r="I64" i="17"/>
  <c r="N63" i="17"/>
  <c r="M63" i="17"/>
  <c r="L63" i="17"/>
  <c r="K63" i="17"/>
  <c r="J63" i="17"/>
  <c r="I63" i="17"/>
  <c r="N62" i="17"/>
  <c r="M62" i="17"/>
  <c r="L62" i="17"/>
  <c r="K62" i="17"/>
  <c r="J62" i="17"/>
  <c r="I62" i="17"/>
  <c r="N61" i="17"/>
  <c r="M61" i="17"/>
  <c r="L61" i="17"/>
  <c r="K61" i="17"/>
  <c r="J61" i="17"/>
  <c r="I61" i="17"/>
  <c r="N60" i="17"/>
  <c r="M60" i="17"/>
  <c r="L60" i="17"/>
  <c r="K60" i="17"/>
  <c r="J60" i="17"/>
  <c r="I60" i="17"/>
  <c r="N59" i="17"/>
  <c r="M59" i="17"/>
  <c r="L59" i="17"/>
  <c r="K59" i="17"/>
  <c r="J59" i="17"/>
  <c r="I59" i="17"/>
  <c r="N58" i="17"/>
  <c r="M58" i="17"/>
  <c r="L58" i="17"/>
  <c r="K58" i="17"/>
  <c r="J58" i="17"/>
  <c r="I58" i="17"/>
  <c r="N57" i="17"/>
  <c r="M57" i="17"/>
  <c r="L57" i="17"/>
  <c r="K57" i="17"/>
  <c r="J57" i="17"/>
  <c r="I57" i="17"/>
  <c r="N56" i="17"/>
  <c r="M56" i="17"/>
  <c r="L56" i="17"/>
  <c r="K56" i="17"/>
  <c r="J56" i="17"/>
  <c r="I56" i="17"/>
  <c r="N55" i="17"/>
  <c r="M55" i="17"/>
  <c r="L55" i="17"/>
  <c r="K55" i="17"/>
  <c r="J55" i="17"/>
  <c r="I55" i="17"/>
  <c r="N54" i="17"/>
  <c r="M54" i="17"/>
  <c r="L54" i="17"/>
  <c r="K54" i="17"/>
  <c r="J54" i="17"/>
  <c r="I54" i="17"/>
  <c r="N53" i="17"/>
  <c r="M53" i="17"/>
  <c r="L53" i="17"/>
  <c r="K53" i="17"/>
  <c r="J53" i="17"/>
  <c r="I53" i="17"/>
  <c r="N52" i="17"/>
  <c r="M52" i="17"/>
  <c r="L52" i="17"/>
  <c r="K52" i="17"/>
  <c r="J52" i="17"/>
  <c r="I52" i="17"/>
  <c r="N51" i="17"/>
  <c r="M51" i="17"/>
  <c r="L51" i="17"/>
  <c r="K51" i="17"/>
  <c r="J51" i="17"/>
  <c r="I51" i="17"/>
  <c r="N50" i="17"/>
  <c r="M50" i="17"/>
  <c r="L50" i="17"/>
  <c r="K50" i="17"/>
  <c r="J50" i="17"/>
  <c r="I50" i="17"/>
  <c r="N49" i="17"/>
  <c r="M49" i="17"/>
  <c r="L49" i="17"/>
  <c r="K49" i="17"/>
  <c r="J49" i="17"/>
  <c r="I49" i="17"/>
  <c r="N48" i="17"/>
  <c r="M48" i="17"/>
  <c r="L48" i="17"/>
  <c r="K48" i="17"/>
  <c r="J48" i="17"/>
  <c r="I48" i="17"/>
  <c r="N47" i="17"/>
  <c r="M47" i="17"/>
  <c r="L47" i="17"/>
  <c r="K47" i="17"/>
  <c r="J47" i="17"/>
  <c r="I47" i="17"/>
  <c r="N46" i="17"/>
  <c r="M46" i="17"/>
  <c r="L46" i="17"/>
  <c r="K46" i="17"/>
  <c r="J46" i="17"/>
  <c r="I46" i="17"/>
  <c r="N45" i="17"/>
  <c r="M45" i="17"/>
  <c r="L45" i="17"/>
  <c r="K45" i="17"/>
  <c r="J45" i="17"/>
  <c r="I45" i="17"/>
  <c r="N44" i="17"/>
  <c r="M44" i="17"/>
  <c r="L44" i="17"/>
  <c r="K44" i="17"/>
  <c r="J44" i="17"/>
  <c r="I44" i="17"/>
  <c r="N43" i="17"/>
  <c r="M43" i="17"/>
  <c r="L43" i="17"/>
  <c r="K43" i="17"/>
  <c r="J43" i="17"/>
  <c r="I43" i="17"/>
  <c r="N42" i="17"/>
  <c r="M42" i="17"/>
  <c r="L42" i="17"/>
  <c r="K42" i="17"/>
  <c r="J42" i="17"/>
  <c r="I42" i="17"/>
  <c r="N41" i="17"/>
  <c r="M41" i="17"/>
  <c r="L41" i="17"/>
  <c r="K41" i="17"/>
  <c r="J41" i="17"/>
  <c r="I41" i="17"/>
  <c r="N40" i="17"/>
  <c r="M40" i="17"/>
  <c r="L40" i="17"/>
  <c r="K40" i="17"/>
  <c r="J40" i="17"/>
  <c r="I40" i="17"/>
  <c r="N39" i="17"/>
  <c r="M39" i="17"/>
  <c r="L39" i="17"/>
  <c r="K39" i="17"/>
  <c r="J39" i="17"/>
  <c r="I39" i="17"/>
  <c r="N38" i="17"/>
  <c r="M38" i="17"/>
  <c r="L38" i="17"/>
  <c r="K38" i="17"/>
  <c r="J38" i="17"/>
  <c r="I38" i="17"/>
  <c r="N37" i="17"/>
  <c r="M37" i="17"/>
  <c r="L37" i="17"/>
  <c r="K37" i="17"/>
  <c r="J37" i="17"/>
  <c r="I37" i="17"/>
  <c r="N36" i="17"/>
  <c r="M36" i="17"/>
  <c r="L36" i="17"/>
  <c r="K36" i="17"/>
  <c r="J36" i="17"/>
  <c r="I36" i="17"/>
  <c r="N35" i="17"/>
  <c r="M35" i="17"/>
  <c r="L35" i="17"/>
  <c r="K35" i="17"/>
  <c r="J35" i="17"/>
  <c r="I35" i="17"/>
  <c r="N34" i="17"/>
  <c r="M34" i="17"/>
  <c r="L34" i="17"/>
  <c r="K34" i="17"/>
  <c r="J34" i="17"/>
  <c r="I34" i="17"/>
  <c r="N33" i="17"/>
  <c r="M33" i="17"/>
  <c r="L33" i="17"/>
  <c r="K33" i="17"/>
  <c r="J33" i="17"/>
  <c r="I33" i="17"/>
  <c r="N32" i="17"/>
  <c r="M32" i="17"/>
  <c r="L32" i="17"/>
  <c r="K32" i="17"/>
  <c r="J32" i="17"/>
  <c r="I32" i="17"/>
  <c r="N31" i="17"/>
  <c r="M31" i="17"/>
  <c r="L31" i="17"/>
  <c r="K31" i="17"/>
  <c r="J31" i="17"/>
  <c r="I31" i="17"/>
  <c r="N30" i="17"/>
  <c r="M30" i="17"/>
  <c r="L30" i="17"/>
  <c r="K30" i="17"/>
  <c r="J30" i="17"/>
  <c r="I30" i="17"/>
  <c r="N29" i="17"/>
  <c r="M29" i="17"/>
  <c r="L29" i="17"/>
  <c r="K29" i="17"/>
  <c r="J29" i="17"/>
  <c r="I29" i="17"/>
  <c r="N28" i="17"/>
  <c r="M28" i="17"/>
  <c r="L28" i="17"/>
  <c r="K28" i="17"/>
  <c r="J28" i="17"/>
  <c r="I28" i="17"/>
  <c r="N27" i="17"/>
  <c r="M27" i="17"/>
  <c r="L27" i="17"/>
  <c r="K27" i="17"/>
  <c r="J27" i="17"/>
  <c r="I27" i="17"/>
  <c r="N26" i="17"/>
  <c r="M26" i="17"/>
  <c r="L26" i="17"/>
  <c r="K26" i="17"/>
  <c r="J26" i="17"/>
  <c r="I26" i="17"/>
  <c r="N25" i="17"/>
  <c r="M25" i="17"/>
  <c r="L25" i="17"/>
  <c r="K25" i="17"/>
  <c r="J25" i="17"/>
  <c r="I25" i="17"/>
  <c r="N24" i="17"/>
  <c r="M24" i="17"/>
  <c r="L24" i="17"/>
  <c r="K24" i="17"/>
  <c r="J24" i="17"/>
  <c r="I24" i="17"/>
  <c r="N23" i="17"/>
  <c r="M23" i="17"/>
  <c r="L23" i="17"/>
  <c r="K23" i="17"/>
  <c r="J23" i="17"/>
  <c r="I23" i="17"/>
  <c r="N22" i="17"/>
  <c r="M22" i="17"/>
  <c r="L22" i="17"/>
  <c r="K22" i="17"/>
  <c r="J22" i="17"/>
  <c r="I22" i="17"/>
  <c r="N21" i="17"/>
  <c r="M21" i="17"/>
  <c r="L21" i="17"/>
  <c r="K21" i="17"/>
  <c r="J21" i="17"/>
  <c r="I21" i="17"/>
  <c r="N20" i="17"/>
  <c r="M20" i="17"/>
  <c r="L20" i="17"/>
  <c r="K20" i="17"/>
  <c r="J20" i="17"/>
  <c r="I20" i="17"/>
  <c r="N19" i="17"/>
  <c r="M19" i="17"/>
  <c r="L19" i="17"/>
  <c r="K19" i="17"/>
  <c r="J19" i="17"/>
  <c r="I19" i="17"/>
  <c r="N18" i="17"/>
  <c r="M18" i="17"/>
  <c r="L18" i="17"/>
  <c r="K18" i="17"/>
  <c r="J18" i="17"/>
  <c r="I18" i="17"/>
  <c r="N17" i="17"/>
  <c r="M17" i="17"/>
  <c r="L17" i="17"/>
  <c r="K17" i="17"/>
  <c r="J17" i="17"/>
  <c r="I17" i="17"/>
  <c r="N16" i="17"/>
  <c r="M16" i="17"/>
  <c r="L16" i="17"/>
  <c r="K16" i="17"/>
  <c r="J16" i="17"/>
  <c r="I16" i="17"/>
  <c r="N15" i="17"/>
  <c r="M15" i="17"/>
  <c r="L15" i="17"/>
  <c r="K15" i="17"/>
  <c r="J15" i="17"/>
  <c r="I15" i="17"/>
  <c r="N14" i="17"/>
  <c r="M14" i="17"/>
  <c r="L14" i="17"/>
  <c r="K14" i="17"/>
  <c r="J14" i="17"/>
  <c r="I14" i="17"/>
  <c r="N13" i="17"/>
  <c r="M13" i="17"/>
  <c r="L13" i="17"/>
  <c r="K13" i="17"/>
  <c r="J13" i="17"/>
  <c r="I13" i="17"/>
  <c r="N12" i="17"/>
  <c r="M12" i="17"/>
  <c r="L12" i="17"/>
  <c r="K12" i="17"/>
  <c r="J12" i="17"/>
  <c r="I12" i="17"/>
  <c r="N11" i="17"/>
  <c r="M11" i="17"/>
  <c r="L11" i="17"/>
  <c r="K11" i="17"/>
  <c r="J11" i="17"/>
  <c r="I11" i="17"/>
  <c r="N10" i="17"/>
  <c r="M10" i="17"/>
  <c r="L10" i="17"/>
  <c r="K10" i="17"/>
  <c r="J10" i="17"/>
  <c r="I10" i="17"/>
  <c r="N9" i="17"/>
  <c r="M9" i="17"/>
  <c r="L9" i="17"/>
  <c r="K9" i="17"/>
  <c r="J9" i="17"/>
  <c r="I9" i="17"/>
  <c r="N8" i="17"/>
  <c r="M8" i="17"/>
  <c r="L8" i="17"/>
  <c r="K8" i="17"/>
  <c r="J8" i="17"/>
  <c r="I8" i="17"/>
  <c r="N7" i="17"/>
  <c r="M7" i="17"/>
  <c r="L7" i="17"/>
  <c r="K7" i="17"/>
  <c r="J7" i="17"/>
  <c r="I7" i="17"/>
  <c r="N6" i="17"/>
  <c r="M6" i="17"/>
  <c r="L6" i="17"/>
  <c r="K6" i="17"/>
  <c r="J6" i="17"/>
  <c r="I6" i="17"/>
  <c r="N5" i="17"/>
  <c r="M5" i="17"/>
  <c r="L5" i="17"/>
  <c r="K5" i="17"/>
  <c r="J5" i="17"/>
  <c r="I5" i="17"/>
  <c r="N4" i="17"/>
  <c r="M4" i="17"/>
  <c r="L4" i="17"/>
  <c r="K4" i="17"/>
  <c r="J4" i="17"/>
  <c r="I4" i="17"/>
  <c r="N3" i="17"/>
  <c r="M3" i="17"/>
  <c r="L3" i="17"/>
  <c r="K3" i="17"/>
  <c r="J3" i="17"/>
  <c r="I3" i="17"/>
  <c r="N84" i="26"/>
  <c r="M84" i="26"/>
  <c r="K84" i="26"/>
  <c r="L84" i="26" s="1"/>
  <c r="J84" i="26"/>
  <c r="I84" i="26"/>
  <c r="N83" i="26"/>
  <c r="M83" i="26"/>
  <c r="L83" i="26"/>
  <c r="K83" i="26"/>
  <c r="J83" i="26"/>
  <c r="I83" i="26"/>
  <c r="N82" i="26"/>
  <c r="M82" i="26"/>
  <c r="L82" i="26"/>
  <c r="K82" i="26"/>
  <c r="J82" i="26"/>
  <c r="I82" i="26"/>
  <c r="N81" i="26"/>
  <c r="M81" i="26"/>
  <c r="L81" i="26"/>
  <c r="K81" i="26"/>
  <c r="J81" i="26"/>
  <c r="I81" i="26"/>
  <c r="N80" i="26"/>
  <c r="M80" i="26"/>
  <c r="L80" i="26"/>
  <c r="K80" i="26"/>
  <c r="J80" i="26"/>
  <c r="I80" i="26"/>
  <c r="N79" i="26"/>
  <c r="M79" i="26"/>
  <c r="L79" i="26"/>
  <c r="K79" i="26"/>
  <c r="J79" i="26"/>
  <c r="I79" i="26"/>
  <c r="N78" i="26"/>
  <c r="M78" i="26"/>
  <c r="L78" i="26"/>
  <c r="K78" i="26"/>
  <c r="J78" i="26"/>
  <c r="I78" i="26"/>
  <c r="N77" i="26"/>
  <c r="M77" i="26"/>
  <c r="L77" i="26"/>
  <c r="K77" i="26"/>
  <c r="J77" i="26"/>
  <c r="I77" i="26"/>
  <c r="N76" i="26"/>
  <c r="M76" i="26"/>
  <c r="L76" i="26"/>
  <c r="K76" i="26"/>
  <c r="J76" i="26"/>
  <c r="I76" i="26"/>
  <c r="N75" i="26"/>
  <c r="M75" i="26"/>
  <c r="L75" i="26"/>
  <c r="K75" i="26"/>
  <c r="J75" i="26"/>
  <c r="I75" i="26"/>
  <c r="N74" i="26"/>
  <c r="M74" i="26"/>
  <c r="L74" i="26"/>
  <c r="K74" i="26"/>
  <c r="J74" i="26"/>
  <c r="I74" i="26"/>
  <c r="N73" i="26"/>
  <c r="M73" i="26"/>
  <c r="L73" i="26"/>
  <c r="K73" i="26"/>
  <c r="J73" i="26"/>
  <c r="I73" i="26"/>
  <c r="N72" i="26"/>
  <c r="M72" i="26"/>
  <c r="L72" i="26"/>
  <c r="K72" i="26"/>
  <c r="J72" i="26"/>
  <c r="I72" i="26"/>
  <c r="N71" i="26"/>
  <c r="M71" i="26"/>
  <c r="L71" i="26"/>
  <c r="K71" i="26"/>
  <c r="J71" i="26"/>
  <c r="I71" i="26"/>
  <c r="N70" i="26"/>
  <c r="M70" i="26"/>
  <c r="L70" i="26"/>
  <c r="K70" i="26"/>
  <c r="J70" i="26"/>
  <c r="I70" i="26"/>
  <c r="N69" i="26"/>
  <c r="M69" i="26"/>
  <c r="L69" i="26"/>
  <c r="K69" i="26"/>
  <c r="J69" i="26"/>
  <c r="I69" i="26"/>
  <c r="N68" i="26"/>
  <c r="M68" i="26"/>
  <c r="L68" i="26"/>
  <c r="K68" i="26"/>
  <c r="J68" i="26"/>
  <c r="I68" i="26"/>
  <c r="N67" i="26"/>
  <c r="M67" i="26"/>
  <c r="L67" i="26"/>
  <c r="K67" i="26"/>
  <c r="J67" i="26"/>
  <c r="I67" i="26"/>
  <c r="N66" i="26"/>
  <c r="M66" i="26"/>
  <c r="L66" i="26"/>
  <c r="K66" i="26"/>
  <c r="J66" i="26"/>
  <c r="I66" i="26"/>
  <c r="N65" i="26"/>
  <c r="M65" i="26"/>
  <c r="L65" i="26"/>
  <c r="K65" i="26"/>
  <c r="J65" i="26"/>
  <c r="I65" i="26"/>
  <c r="N64" i="26"/>
  <c r="M64" i="26"/>
  <c r="L64" i="26"/>
  <c r="K64" i="26"/>
  <c r="J64" i="26"/>
  <c r="I64" i="26"/>
  <c r="N63" i="26"/>
  <c r="M63" i="26"/>
  <c r="L63" i="26"/>
  <c r="K63" i="26"/>
  <c r="J63" i="26"/>
  <c r="I63" i="26"/>
  <c r="N62" i="26"/>
  <c r="M62" i="26"/>
  <c r="L62" i="26"/>
  <c r="K62" i="26"/>
  <c r="J62" i="26"/>
  <c r="I62" i="26"/>
  <c r="N61" i="26"/>
  <c r="M61" i="26"/>
  <c r="L61" i="26"/>
  <c r="K61" i="26"/>
  <c r="J61" i="26"/>
  <c r="I61" i="26"/>
  <c r="N60" i="26"/>
  <c r="M60" i="26"/>
  <c r="L60" i="26"/>
  <c r="K60" i="26"/>
  <c r="J60" i="26"/>
  <c r="I60" i="26"/>
  <c r="N59" i="26"/>
  <c r="M59" i="26"/>
  <c r="L59" i="26"/>
  <c r="K59" i="26"/>
  <c r="J59" i="26"/>
  <c r="I59" i="26"/>
  <c r="N58" i="26"/>
  <c r="M58" i="26"/>
  <c r="L58" i="26"/>
  <c r="K58" i="26"/>
  <c r="J58" i="26"/>
  <c r="I58" i="26"/>
  <c r="N57" i="26"/>
  <c r="M57" i="26"/>
  <c r="L57" i="26"/>
  <c r="K57" i="26"/>
  <c r="J57" i="26"/>
  <c r="I57" i="26"/>
  <c r="N56" i="26"/>
  <c r="M56" i="26"/>
  <c r="L56" i="26"/>
  <c r="K56" i="26"/>
  <c r="J56" i="26"/>
  <c r="I56" i="26"/>
  <c r="N55" i="26"/>
  <c r="M55" i="26"/>
  <c r="L55" i="26"/>
  <c r="K55" i="26"/>
  <c r="J55" i="26"/>
  <c r="I55" i="26"/>
  <c r="N54" i="26"/>
  <c r="M54" i="26"/>
  <c r="L54" i="26"/>
  <c r="K54" i="26"/>
  <c r="J54" i="26"/>
  <c r="I54" i="26"/>
  <c r="N53" i="26"/>
  <c r="M53" i="26"/>
  <c r="L53" i="26"/>
  <c r="K53" i="26"/>
  <c r="J53" i="26"/>
  <c r="I53" i="26"/>
  <c r="N52" i="26"/>
  <c r="M52" i="26"/>
  <c r="L52" i="26"/>
  <c r="K52" i="26"/>
  <c r="J52" i="26"/>
  <c r="I52" i="26"/>
  <c r="N51" i="26"/>
  <c r="M51" i="26"/>
  <c r="L51" i="26"/>
  <c r="K51" i="26"/>
  <c r="J51" i="26"/>
  <c r="I51" i="26"/>
  <c r="N50" i="26"/>
  <c r="M50" i="26"/>
  <c r="L50" i="26"/>
  <c r="K50" i="26"/>
  <c r="J50" i="26"/>
  <c r="I50" i="26"/>
  <c r="N49" i="26"/>
  <c r="M49" i="26"/>
  <c r="L49" i="26"/>
  <c r="K49" i="26"/>
  <c r="J49" i="26"/>
  <c r="I49" i="26"/>
  <c r="N48" i="26"/>
  <c r="M48" i="26"/>
  <c r="L48" i="26"/>
  <c r="K48" i="26"/>
  <c r="J48" i="26"/>
  <c r="I48" i="26"/>
  <c r="N47" i="26"/>
  <c r="M47" i="26"/>
  <c r="L47" i="26"/>
  <c r="K47" i="26"/>
  <c r="J47" i="26"/>
  <c r="I47" i="26"/>
  <c r="N46" i="26"/>
  <c r="M46" i="26"/>
  <c r="L46" i="26"/>
  <c r="K46" i="26"/>
  <c r="J46" i="26"/>
  <c r="I46" i="26"/>
  <c r="N45" i="26"/>
  <c r="M45" i="26"/>
  <c r="L45" i="26"/>
  <c r="K45" i="26"/>
  <c r="J45" i="26"/>
  <c r="I45" i="26"/>
  <c r="N44" i="26"/>
  <c r="M44" i="26"/>
  <c r="L44" i="26"/>
  <c r="K44" i="26"/>
  <c r="J44" i="26"/>
  <c r="I44" i="26"/>
  <c r="N43" i="26"/>
  <c r="M43" i="26"/>
  <c r="L43" i="26"/>
  <c r="K43" i="26"/>
  <c r="J43" i="26"/>
  <c r="I43" i="26"/>
  <c r="N42" i="26"/>
  <c r="M42" i="26"/>
  <c r="L42" i="26"/>
  <c r="K42" i="26"/>
  <c r="J42" i="26"/>
  <c r="I42" i="26"/>
  <c r="N41" i="26"/>
  <c r="M41" i="26"/>
  <c r="L41" i="26"/>
  <c r="K41" i="26"/>
  <c r="J41" i="26"/>
  <c r="I41" i="26"/>
  <c r="N40" i="26"/>
  <c r="M40" i="26"/>
  <c r="L40" i="26"/>
  <c r="K40" i="26"/>
  <c r="J40" i="26"/>
  <c r="I40" i="26"/>
  <c r="N39" i="26"/>
  <c r="M39" i="26"/>
  <c r="L39" i="26"/>
  <c r="K39" i="26"/>
  <c r="J39" i="26"/>
  <c r="I39" i="26"/>
  <c r="N38" i="26"/>
  <c r="M38" i="26"/>
  <c r="L38" i="26"/>
  <c r="K38" i="26"/>
  <c r="J38" i="26"/>
  <c r="I38" i="26"/>
  <c r="N37" i="26"/>
  <c r="M37" i="26"/>
  <c r="L37" i="26"/>
  <c r="K37" i="26"/>
  <c r="J37" i="26"/>
  <c r="I37" i="26"/>
  <c r="N36" i="26"/>
  <c r="M36" i="26"/>
  <c r="L36" i="26"/>
  <c r="K36" i="26"/>
  <c r="J36" i="26"/>
  <c r="I36" i="26"/>
  <c r="N35" i="26"/>
  <c r="M35" i="26"/>
  <c r="L35" i="26"/>
  <c r="K35" i="26"/>
  <c r="J35" i="26"/>
  <c r="I35" i="26"/>
  <c r="N34" i="26"/>
  <c r="M34" i="26"/>
  <c r="L34" i="26"/>
  <c r="K34" i="26"/>
  <c r="J34" i="26"/>
  <c r="I34" i="26"/>
  <c r="N33" i="26"/>
  <c r="M33" i="26"/>
  <c r="L33" i="26"/>
  <c r="K33" i="26"/>
  <c r="J33" i="26"/>
  <c r="I33" i="26"/>
  <c r="N32" i="26"/>
  <c r="M32" i="26"/>
  <c r="L32" i="26"/>
  <c r="K32" i="26"/>
  <c r="J32" i="26"/>
  <c r="I32" i="26"/>
  <c r="N31" i="26"/>
  <c r="M31" i="26"/>
  <c r="L31" i="26"/>
  <c r="K31" i="26"/>
  <c r="J31" i="26"/>
  <c r="I31" i="26"/>
  <c r="N30" i="26"/>
  <c r="M30" i="26"/>
  <c r="L30" i="26"/>
  <c r="K30" i="26"/>
  <c r="J30" i="26"/>
  <c r="I30" i="26"/>
  <c r="N29" i="26"/>
  <c r="M29" i="26"/>
  <c r="L29" i="26"/>
  <c r="K29" i="26"/>
  <c r="J29" i="26"/>
  <c r="I29" i="26"/>
  <c r="N28" i="26"/>
  <c r="M28" i="26"/>
  <c r="L28" i="26"/>
  <c r="K28" i="26"/>
  <c r="J28" i="26"/>
  <c r="I28" i="26"/>
  <c r="N27" i="26"/>
  <c r="M27" i="26"/>
  <c r="L27" i="26"/>
  <c r="K27" i="26"/>
  <c r="J27" i="26"/>
  <c r="I27" i="26"/>
  <c r="N26" i="26"/>
  <c r="M26" i="26"/>
  <c r="L26" i="26"/>
  <c r="K26" i="26"/>
  <c r="J26" i="26"/>
  <c r="I26" i="26"/>
  <c r="N25" i="26"/>
  <c r="M25" i="26"/>
  <c r="L25" i="26"/>
  <c r="K25" i="26"/>
  <c r="J25" i="26"/>
  <c r="I25" i="26"/>
  <c r="N24" i="26"/>
  <c r="M24" i="26"/>
  <c r="L24" i="26"/>
  <c r="K24" i="26"/>
  <c r="J24" i="26"/>
  <c r="I24" i="26"/>
  <c r="N23" i="26"/>
  <c r="M23" i="26"/>
  <c r="L23" i="26"/>
  <c r="K23" i="26"/>
  <c r="J23" i="26"/>
  <c r="I23" i="26"/>
  <c r="N22" i="26"/>
  <c r="M22" i="26"/>
  <c r="L22" i="26"/>
  <c r="K22" i="26"/>
  <c r="J22" i="26"/>
  <c r="I22" i="26"/>
  <c r="N21" i="26"/>
  <c r="M21" i="26"/>
  <c r="L21" i="26"/>
  <c r="K21" i="26"/>
  <c r="J21" i="26"/>
  <c r="I21" i="26"/>
  <c r="N20" i="26"/>
  <c r="M20" i="26"/>
  <c r="L20" i="26"/>
  <c r="K20" i="26"/>
  <c r="J20" i="26"/>
  <c r="I20" i="26"/>
  <c r="N19" i="26"/>
  <c r="M19" i="26"/>
  <c r="L19" i="26"/>
  <c r="K19" i="26"/>
  <c r="J19" i="26"/>
  <c r="I19" i="26"/>
  <c r="N18" i="26"/>
  <c r="M18" i="26"/>
  <c r="L18" i="26"/>
  <c r="K18" i="26"/>
  <c r="J18" i="26"/>
  <c r="I18" i="26"/>
  <c r="N17" i="26"/>
  <c r="M17" i="26"/>
  <c r="L17" i="26"/>
  <c r="K17" i="26"/>
  <c r="J17" i="26"/>
  <c r="I17" i="26"/>
  <c r="N16" i="26"/>
  <c r="M16" i="26"/>
  <c r="L16" i="26"/>
  <c r="K16" i="26"/>
  <c r="J16" i="26"/>
  <c r="I16" i="26"/>
  <c r="N15" i="26"/>
  <c r="M15" i="26"/>
  <c r="L15" i="26"/>
  <c r="K15" i="26"/>
  <c r="J15" i="26"/>
  <c r="I15" i="26"/>
  <c r="N14" i="26"/>
  <c r="M14" i="26"/>
  <c r="L14" i="26"/>
  <c r="K14" i="26"/>
  <c r="J14" i="26"/>
  <c r="I14" i="26"/>
  <c r="N13" i="26"/>
  <c r="M13" i="26"/>
  <c r="L13" i="26"/>
  <c r="K13" i="26"/>
  <c r="J13" i="26"/>
  <c r="I13" i="26"/>
  <c r="N12" i="26"/>
  <c r="M12" i="26"/>
  <c r="L12" i="26"/>
  <c r="K12" i="26"/>
  <c r="J12" i="26"/>
  <c r="I12" i="26"/>
  <c r="N11" i="26"/>
  <c r="M11" i="26"/>
  <c r="L11" i="26"/>
  <c r="K11" i="26"/>
  <c r="J11" i="26"/>
  <c r="I11" i="26"/>
  <c r="N10" i="26"/>
  <c r="M10" i="26"/>
  <c r="L10" i="26"/>
  <c r="K10" i="26"/>
  <c r="J10" i="26"/>
  <c r="I10" i="26"/>
  <c r="N9" i="26"/>
  <c r="M9" i="26"/>
  <c r="L9" i="26"/>
  <c r="K9" i="26"/>
  <c r="J9" i="26"/>
  <c r="I9" i="26"/>
  <c r="N8" i="26"/>
  <c r="M8" i="26"/>
  <c r="L8" i="26"/>
  <c r="K8" i="26"/>
  <c r="J8" i="26"/>
  <c r="I8" i="26"/>
  <c r="N7" i="26"/>
  <c r="M7" i="26"/>
  <c r="L7" i="26"/>
  <c r="K7" i="26"/>
  <c r="J7" i="26"/>
  <c r="I7" i="26"/>
  <c r="N6" i="26"/>
  <c r="M6" i="26"/>
  <c r="L6" i="26"/>
  <c r="K6" i="26"/>
  <c r="J6" i="26"/>
  <c r="I6" i="26"/>
  <c r="N5" i="26"/>
  <c r="M5" i="26"/>
  <c r="L5" i="26"/>
  <c r="K5" i="26"/>
  <c r="J5" i="26"/>
  <c r="I5" i="26"/>
  <c r="N4" i="26"/>
  <c r="M4" i="26"/>
  <c r="L4" i="26"/>
  <c r="K4" i="26"/>
  <c r="J4" i="26"/>
  <c r="I4" i="26"/>
  <c r="N3" i="26"/>
  <c r="M3" i="26"/>
  <c r="L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M84" i="25" s="1"/>
  <c r="K3" i="25"/>
  <c r="K84" i="25" s="1"/>
  <c r="J3" i="25"/>
  <c r="I3" i="25"/>
  <c r="I84" i="25" s="1"/>
  <c r="N84" i="24"/>
  <c r="M84" i="24"/>
  <c r="L84" i="24"/>
  <c r="K84" i="24"/>
  <c r="J84" i="24"/>
  <c r="I84" i="24"/>
  <c r="N83" i="24"/>
  <c r="M83" i="24"/>
  <c r="L83" i="24"/>
  <c r="K83" i="24"/>
  <c r="J83" i="24"/>
  <c r="I83" i="24"/>
  <c r="N82" i="24"/>
  <c r="M82" i="24"/>
  <c r="L82" i="24"/>
  <c r="K82" i="24"/>
  <c r="J82" i="24"/>
  <c r="I82" i="24"/>
  <c r="N81" i="24"/>
  <c r="M81" i="24"/>
  <c r="L81" i="24"/>
  <c r="K81" i="24"/>
  <c r="J81" i="24"/>
  <c r="I81" i="24"/>
  <c r="N80" i="24"/>
  <c r="M80" i="24"/>
  <c r="L80" i="24"/>
  <c r="K80" i="24"/>
  <c r="J80" i="24"/>
  <c r="I80" i="24"/>
  <c r="N79" i="24"/>
  <c r="M79" i="24"/>
  <c r="L79" i="24"/>
  <c r="K79" i="24"/>
  <c r="J79" i="24"/>
  <c r="I79" i="24"/>
  <c r="N78" i="24"/>
  <c r="M78" i="24"/>
  <c r="L78" i="24"/>
  <c r="K78" i="24"/>
  <c r="J78" i="24"/>
  <c r="I78" i="24"/>
  <c r="N77" i="24"/>
  <c r="M77" i="24"/>
  <c r="L77" i="24"/>
  <c r="K77" i="24"/>
  <c r="J77" i="24"/>
  <c r="I77" i="24"/>
  <c r="N76" i="24"/>
  <c r="M76" i="24"/>
  <c r="L76" i="24"/>
  <c r="K76" i="24"/>
  <c r="J76" i="24"/>
  <c r="I76" i="24"/>
  <c r="N75" i="24"/>
  <c r="M75" i="24"/>
  <c r="L75" i="24"/>
  <c r="K75" i="24"/>
  <c r="J75" i="24"/>
  <c r="I75" i="24"/>
  <c r="N74" i="24"/>
  <c r="M74" i="24"/>
  <c r="L74" i="24"/>
  <c r="K74" i="24"/>
  <c r="J74" i="24"/>
  <c r="I74" i="24"/>
  <c r="N73" i="24"/>
  <c r="M73" i="24"/>
  <c r="L73" i="24"/>
  <c r="K73" i="24"/>
  <c r="J73" i="24"/>
  <c r="I73" i="24"/>
  <c r="N72" i="24"/>
  <c r="M72" i="24"/>
  <c r="L72" i="24"/>
  <c r="K72" i="24"/>
  <c r="J72" i="24"/>
  <c r="I72" i="24"/>
  <c r="N71" i="24"/>
  <c r="M71" i="24"/>
  <c r="L71" i="24"/>
  <c r="K71" i="24"/>
  <c r="J71" i="24"/>
  <c r="I71" i="24"/>
  <c r="N70" i="24"/>
  <c r="M70" i="24"/>
  <c r="L70" i="24"/>
  <c r="K70" i="24"/>
  <c r="J70" i="24"/>
  <c r="I70" i="24"/>
  <c r="N69" i="24"/>
  <c r="M69" i="24"/>
  <c r="L69" i="24"/>
  <c r="K69" i="24"/>
  <c r="J69" i="24"/>
  <c r="I69" i="24"/>
  <c r="N68" i="24"/>
  <c r="M68" i="24"/>
  <c r="L68" i="24"/>
  <c r="K68" i="24"/>
  <c r="J68" i="24"/>
  <c r="I68" i="24"/>
  <c r="N67" i="24"/>
  <c r="M67" i="24"/>
  <c r="L67" i="24"/>
  <c r="K67" i="24"/>
  <c r="J67" i="24"/>
  <c r="I67" i="24"/>
  <c r="N66" i="24"/>
  <c r="M66" i="24"/>
  <c r="L66" i="24"/>
  <c r="K66" i="24"/>
  <c r="J66" i="24"/>
  <c r="I66" i="24"/>
  <c r="N65" i="24"/>
  <c r="M65" i="24"/>
  <c r="L65" i="24"/>
  <c r="K65" i="24"/>
  <c r="J65" i="24"/>
  <c r="I65" i="24"/>
  <c r="N64" i="24"/>
  <c r="M64" i="24"/>
  <c r="L64" i="24"/>
  <c r="K64" i="24"/>
  <c r="J64" i="24"/>
  <c r="I64" i="24"/>
  <c r="N63" i="24"/>
  <c r="M63" i="24"/>
  <c r="L63" i="24"/>
  <c r="K63" i="24"/>
  <c r="J63" i="24"/>
  <c r="I63" i="24"/>
  <c r="N62" i="24"/>
  <c r="M62" i="24"/>
  <c r="L62" i="24"/>
  <c r="K62" i="24"/>
  <c r="J62" i="24"/>
  <c r="I62" i="24"/>
  <c r="N61" i="24"/>
  <c r="M61" i="24"/>
  <c r="L61" i="24"/>
  <c r="K61" i="24"/>
  <c r="J61" i="24"/>
  <c r="I61" i="24"/>
  <c r="N60" i="24"/>
  <c r="M60" i="24"/>
  <c r="L60" i="24"/>
  <c r="K60" i="24"/>
  <c r="J60" i="24"/>
  <c r="I60" i="24"/>
  <c r="N59" i="24"/>
  <c r="M59" i="24"/>
  <c r="L59" i="24"/>
  <c r="K59" i="24"/>
  <c r="J59" i="24"/>
  <c r="I59" i="24"/>
  <c r="N58" i="24"/>
  <c r="M58" i="24"/>
  <c r="L58" i="24"/>
  <c r="K58" i="24"/>
  <c r="J58" i="24"/>
  <c r="I58" i="24"/>
  <c r="N57" i="24"/>
  <c r="M57" i="24"/>
  <c r="L57" i="24"/>
  <c r="K57" i="24"/>
  <c r="J57" i="24"/>
  <c r="I57" i="24"/>
  <c r="N56" i="24"/>
  <c r="M56" i="24"/>
  <c r="L56" i="24"/>
  <c r="K56" i="24"/>
  <c r="J56" i="24"/>
  <c r="I56" i="24"/>
  <c r="N55" i="24"/>
  <c r="M55" i="24"/>
  <c r="L55" i="24"/>
  <c r="K55" i="24"/>
  <c r="J55" i="24"/>
  <c r="I55" i="24"/>
  <c r="N54" i="24"/>
  <c r="M54" i="24"/>
  <c r="L54" i="24"/>
  <c r="K54" i="24"/>
  <c r="J54" i="24"/>
  <c r="I54" i="24"/>
  <c r="N53" i="24"/>
  <c r="M53" i="24"/>
  <c r="L53" i="24"/>
  <c r="K53" i="24"/>
  <c r="J53" i="24"/>
  <c r="I53" i="24"/>
  <c r="N52" i="24"/>
  <c r="M52" i="24"/>
  <c r="L52" i="24"/>
  <c r="K52" i="24"/>
  <c r="J52" i="24"/>
  <c r="I52" i="24"/>
  <c r="N51" i="24"/>
  <c r="M51" i="24"/>
  <c r="L51" i="24"/>
  <c r="K51" i="24"/>
  <c r="J51" i="24"/>
  <c r="I51" i="24"/>
  <c r="N50" i="24"/>
  <c r="M50" i="24"/>
  <c r="L50" i="24"/>
  <c r="K50" i="24"/>
  <c r="J50" i="24"/>
  <c r="I50" i="24"/>
  <c r="N49" i="24"/>
  <c r="M49" i="24"/>
  <c r="L49" i="24"/>
  <c r="K49" i="24"/>
  <c r="J49" i="24"/>
  <c r="I49" i="24"/>
  <c r="N48" i="24"/>
  <c r="M48" i="24"/>
  <c r="L48" i="24"/>
  <c r="K48" i="24"/>
  <c r="J48" i="24"/>
  <c r="I48" i="24"/>
  <c r="N47" i="24"/>
  <c r="M47" i="24"/>
  <c r="L47" i="24"/>
  <c r="K47" i="24"/>
  <c r="J47" i="24"/>
  <c r="I47" i="24"/>
  <c r="N46" i="24"/>
  <c r="M46" i="24"/>
  <c r="L46" i="24"/>
  <c r="K46" i="24"/>
  <c r="J46" i="24"/>
  <c r="I46" i="24"/>
  <c r="N45" i="24"/>
  <c r="M45" i="24"/>
  <c r="L45" i="24"/>
  <c r="K45" i="24"/>
  <c r="J45" i="24"/>
  <c r="I45" i="24"/>
  <c r="N44" i="24"/>
  <c r="M44" i="24"/>
  <c r="L44" i="24"/>
  <c r="K44" i="24"/>
  <c r="J44" i="24"/>
  <c r="I44" i="24"/>
  <c r="N43" i="24"/>
  <c r="M43" i="24"/>
  <c r="L43" i="24"/>
  <c r="K43" i="24"/>
  <c r="J43" i="24"/>
  <c r="I43" i="24"/>
  <c r="N42" i="24"/>
  <c r="M42" i="24"/>
  <c r="L42" i="24"/>
  <c r="K42" i="24"/>
  <c r="J42" i="24"/>
  <c r="I42" i="24"/>
  <c r="N41" i="24"/>
  <c r="M41" i="24"/>
  <c r="L41" i="24"/>
  <c r="K41" i="24"/>
  <c r="J41" i="24"/>
  <c r="I41" i="24"/>
  <c r="N40" i="24"/>
  <c r="M40" i="24"/>
  <c r="L40" i="24"/>
  <c r="K40" i="24"/>
  <c r="J40" i="24"/>
  <c r="I40" i="24"/>
  <c r="N39" i="24"/>
  <c r="M39" i="24"/>
  <c r="L39" i="24"/>
  <c r="K39" i="24"/>
  <c r="J39" i="24"/>
  <c r="I39" i="24"/>
  <c r="N38" i="24"/>
  <c r="M38" i="24"/>
  <c r="L38" i="24"/>
  <c r="K38" i="24"/>
  <c r="J38" i="24"/>
  <c r="I38" i="24"/>
  <c r="N37" i="24"/>
  <c r="M37" i="24"/>
  <c r="L37" i="24"/>
  <c r="K37" i="24"/>
  <c r="J37" i="24"/>
  <c r="I37" i="24"/>
  <c r="N36" i="24"/>
  <c r="M36" i="24"/>
  <c r="L36" i="24"/>
  <c r="K36" i="24"/>
  <c r="J36" i="24"/>
  <c r="I36" i="24"/>
  <c r="N35" i="24"/>
  <c r="M35" i="24"/>
  <c r="L35" i="24"/>
  <c r="K35" i="24"/>
  <c r="J35" i="24"/>
  <c r="I35" i="24"/>
  <c r="N34" i="24"/>
  <c r="M34" i="24"/>
  <c r="L34" i="24"/>
  <c r="K34" i="24"/>
  <c r="J34" i="24"/>
  <c r="I34" i="24"/>
  <c r="N33" i="24"/>
  <c r="M33" i="24"/>
  <c r="L33" i="24"/>
  <c r="K33" i="24"/>
  <c r="J33" i="24"/>
  <c r="I33" i="24"/>
  <c r="N32" i="24"/>
  <c r="M32" i="24"/>
  <c r="L32" i="24"/>
  <c r="K32" i="24"/>
  <c r="J32" i="24"/>
  <c r="I32" i="24"/>
  <c r="N31" i="24"/>
  <c r="M31" i="24"/>
  <c r="L31" i="24"/>
  <c r="K31" i="24"/>
  <c r="J31" i="24"/>
  <c r="I31" i="24"/>
  <c r="N30" i="24"/>
  <c r="M30" i="24"/>
  <c r="L30" i="24"/>
  <c r="K30" i="24"/>
  <c r="J30" i="24"/>
  <c r="I30" i="24"/>
  <c r="N29" i="24"/>
  <c r="M29" i="24"/>
  <c r="L29" i="24"/>
  <c r="K29" i="24"/>
  <c r="J29" i="24"/>
  <c r="I29" i="24"/>
  <c r="N28" i="24"/>
  <c r="M28" i="24"/>
  <c r="L28" i="24"/>
  <c r="K28" i="24"/>
  <c r="J28" i="24"/>
  <c r="I28" i="24"/>
  <c r="N27" i="24"/>
  <c r="M27" i="24"/>
  <c r="L27" i="24"/>
  <c r="K27" i="24"/>
  <c r="J27" i="24"/>
  <c r="I27" i="24"/>
  <c r="N26" i="24"/>
  <c r="M26" i="24"/>
  <c r="L26" i="24"/>
  <c r="K26" i="24"/>
  <c r="J26" i="24"/>
  <c r="I26" i="24"/>
  <c r="N25" i="24"/>
  <c r="M25" i="24"/>
  <c r="L25" i="24"/>
  <c r="K25" i="24"/>
  <c r="J25" i="24"/>
  <c r="I25" i="24"/>
  <c r="N24" i="24"/>
  <c r="M24" i="24"/>
  <c r="L24" i="24"/>
  <c r="K24" i="24"/>
  <c r="J24" i="24"/>
  <c r="I24" i="24"/>
  <c r="N23" i="24"/>
  <c r="M23" i="24"/>
  <c r="L23" i="24"/>
  <c r="K23" i="24"/>
  <c r="J23" i="24"/>
  <c r="I23" i="24"/>
  <c r="N22" i="24"/>
  <c r="M22" i="24"/>
  <c r="L22" i="24"/>
  <c r="K22" i="24"/>
  <c r="J22" i="24"/>
  <c r="I22" i="24"/>
  <c r="N21" i="24"/>
  <c r="M21" i="24"/>
  <c r="L21" i="24"/>
  <c r="K21" i="24"/>
  <c r="J21" i="24"/>
  <c r="I21" i="24"/>
  <c r="N20" i="24"/>
  <c r="M20" i="24"/>
  <c r="L20" i="24"/>
  <c r="K20" i="24"/>
  <c r="J20" i="24"/>
  <c r="I20" i="24"/>
  <c r="N19" i="24"/>
  <c r="M19" i="24"/>
  <c r="L19" i="24"/>
  <c r="K19" i="24"/>
  <c r="J19" i="24"/>
  <c r="I19" i="24"/>
  <c r="N18" i="24"/>
  <c r="M18" i="24"/>
  <c r="L18" i="24"/>
  <c r="K18" i="24"/>
  <c r="J18" i="24"/>
  <c r="I18" i="24"/>
  <c r="N17" i="24"/>
  <c r="M17" i="24"/>
  <c r="L17" i="24"/>
  <c r="K17" i="24"/>
  <c r="J17" i="24"/>
  <c r="I17" i="24"/>
  <c r="N16" i="24"/>
  <c r="M16" i="24"/>
  <c r="L16" i="24"/>
  <c r="K16" i="24"/>
  <c r="J16" i="24"/>
  <c r="I16" i="24"/>
  <c r="N15" i="24"/>
  <c r="M15" i="24"/>
  <c r="L15" i="24"/>
  <c r="K15" i="24"/>
  <c r="J15" i="24"/>
  <c r="I15" i="24"/>
  <c r="N14" i="24"/>
  <c r="M14" i="24"/>
  <c r="L14" i="24"/>
  <c r="K14" i="24"/>
  <c r="J14" i="24"/>
  <c r="I14" i="24"/>
  <c r="N13" i="24"/>
  <c r="M13" i="24"/>
  <c r="L13" i="24"/>
  <c r="K13" i="24"/>
  <c r="J13" i="24"/>
  <c r="I13" i="24"/>
  <c r="N12" i="24"/>
  <c r="M12" i="24"/>
  <c r="L12" i="24"/>
  <c r="K12" i="24"/>
  <c r="J12" i="24"/>
  <c r="I12" i="24"/>
  <c r="N11" i="24"/>
  <c r="M11" i="24"/>
  <c r="L11" i="24"/>
  <c r="K11" i="24"/>
  <c r="J11" i="24"/>
  <c r="I11" i="24"/>
  <c r="N10" i="24"/>
  <c r="M10" i="24"/>
  <c r="L10" i="24"/>
  <c r="K10" i="24"/>
  <c r="J10" i="24"/>
  <c r="I10" i="24"/>
  <c r="N9" i="24"/>
  <c r="M9" i="24"/>
  <c r="L9" i="24"/>
  <c r="K9" i="24"/>
  <c r="J9" i="24"/>
  <c r="I9" i="24"/>
  <c r="N8" i="24"/>
  <c r="M8" i="24"/>
  <c r="L8" i="24"/>
  <c r="K8" i="24"/>
  <c r="J8" i="24"/>
  <c r="I8" i="24"/>
  <c r="N7" i="24"/>
  <c r="M7" i="24"/>
  <c r="L7" i="24"/>
  <c r="K7" i="24"/>
  <c r="J7" i="24"/>
  <c r="I7" i="24"/>
  <c r="N6" i="24"/>
  <c r="M6" i="24"/>
  <c r="L6" i="24"/>
  <c r="K6" i="24"/>
  <c r="J6" i="24"/>
  <c r="I6" i="24"/>
  <c r="N5" i="24"/>
  <c r="M5" i="24"/>
  <c r="L5" i="24"/>
  <c r="K5" i="24"/>
  <c r="J5" i="24"/>
  <c r="I5" i="24"/>
  <c r="N4" i="24"/>
  <c r="M4" i="24"/>
  <c r="L4" i="24"/>
  <c r="K4" i="24"/>
  <c r="J4" i="24"/>
  <c r="I4" i="24"/>
  <c r="N3" i="24"/>
  <c r="M3" i="24"/>
  <c r="L3" i="24"/>
  <c r="K3" i="24"/>
  <c r="J3" i="24"/>
  <c r="I3" i="24"/>
  <c r="N84" i="3"/>
  <c r="M84" i="3"/>
  <c r="K84" i="3"/>
  <c r="L84" i="3" s="1"/>
  <c r="J84" i="3"/>
  <c r="I84" i="3"/>
  <c r="N83" i="3"/>
  <c r="M83" i="3"/>
  <c r="L83" i="3"/>
  <c r="K83" i="3"/>
  <c r="J83" i="3"/>
  <c r="I83" i="3"/>
  <c r="N82" i="3"/>
  <c r="M82" i="3"/>
  <c r="L82" i="3"/>
  <c r="K82" i="3"/>
  <c r="J82" i="3"/>
  <c r="I82" i="3"/>
  <c r="N81" i="3"/>
  <c r="M81" i="3"/>
  <c r="L81" i="3"/>
  <c r="K81" i="3"/>
  <c r="J81" i="3"/>
  <c r="I81" i="3"/>
  <c r="N80" i="3"/>
  <c r="M80" i="3"/>
  <c r="L80" i="3"/>
  <c r="K80" i="3"/>
  <c r="J80" i="3"/>
  <c r="I80" i="3"/>
  <c r="N79" i="3"/>
  <c r="M79" i="3"/>
  <c r="L79" i="3"/>
  <c r="K79" i="3"/>
  <c r="J79" i="3"/>
  <c r="I79" i="3"/>
  <c r="N78" i="3"/>
  <c r="M78" i="3"/>
  <c r="L78" i="3"/>
  <c r="K78" i="3"/>
  <c r="J78" i="3"/>
  <c r="I78" i="3"/>
  <c r="N77" i="3"/>
  <c r="M77" i="3"/>
  <c r="L77" i="3"/>
  <c r="K77" i="3"/>
  <c r="J77" i="3"/>
  <c r="I77" i="3"/>
  <c r="N76" i="3"/>
  <c r="M76" i="3"/>
  <c r="L76" i="3"/>
  <c r="K76" i="3"/>
  <c r="J76" i="3"/>
  <c r="I76" i="3"/>
  <c r="N75" i="3"/>
  <c r="M75" i="3"/>
  <c r="L75" i="3"/>
  <c r="K75" i="3"/>
  <c r="J75" i="3"/>
  <c r="I75" i="3"/>
  <c r="N74" i="3"/>
  <c r="M74" i="3"/>
  <c r="L74" i="3"/>
  <c r="K74" i="3"/>
  <c r="J74" i="3"/>
  <c r="I74" i="3"/>
  <c r="N73" i="3"/>
  <c r="M73" i="3"/>
  <c r="L73" i="3"/>
  <c r="K73" i="3"/>
  <c r="J73" i="3"/>
  <c r="I73" i="3"/>
  <c r="N72" i="3"/>
  <c r="M72" i="3"/>
  <c r="L72" i="3"/>
  <c r="K72" i="3"/>
  <c r="J72" i="3"/>
  <c r="I72" i="3"/>
  <c r="N71" i="3"/>
  <c r="M71" i="3"/>
  <c r="L71" i="3"/>
  <c r="K71" i="3"/>
  <c r="J71" i="3"/>
  <c r="I71" i="3"/>
  <c r="N70" i="3"/>
  <c r="M70" i="3"/>
  <c r="L70" i="3"/>
  <c r="K70" i="3"/>
  <c r="J70" i="3"/>
  <c r="I70" i="3"/>
  <c r="N69" i="3"/>
  <c r="M69" i="3"/>
  <c r="L69" i="3"/>
  <c r="K69" i="3"/>
  <c r="J69" i="3"/>
  <c r="I69" i="3"/>
  <c r="N68" i="3"/>
  <c r="M68" i="3"/>
  <c r="L68" i="3"/>
  <c r="K68" i="3"/>
  <c r="J68" i="3"/>
  <c r="I68" i="3"/>
  <c r="N67" i="3"/>
  <c r="M67" i="3"/>
  <c r="L67" i="3"/>
  <c r="K67" i="3"/>
  <c r="J67" i="3"/>
  <c r="I67" i="3"/>
  <c r="N66" i="3"/>
  <c r="M66" i="3"/>
  <c r="L66" i="3"/>
  <c r="K66" i="3"/>
  <c r="J66" i="3"/>
  <c r="I66" i="3"/>
  <c r="N65" i="3"/>
  <c r="M65" i="3"/>
  <c r="L65" i="3"/>
  <c r="K65" i="3"/>
  <c r="J65" i="3"/>
  <c r="I65" i="3"/>
  <c r="N64" i="3"/>
  <c r="M64" i="3"/>
  <c r="L64" i="3"/>
  <c r="K64" i="3"/>
  <c r="J64" i="3"/>
  <c r="I64" i="3"/>
  <c r="N63" i="3"/>
  <c r="M63" i="3"/>
  <c r="L63" i="3"/>
  <c r="K63" i="3"/>
  <c r="J63" i="3"/>
  <c r="I63" i="3"/>
  <c r="N62" i="3"/>
  <c r="M62" i="3"/>
  <c r="L62" i="3"/>
  <c r="K62" i="3"/>
  <c r="J62" i="3"/>
  <c r="I62" i="3"/>
  <c r="N61" i="3"/>
  <c r="M61" i="3"/>
  <c r="L61" i="3"/>
  <c r="K61" i="3"/>
  <c r="J61" i="3"/>
  <c r="I61" i="3"/>
  <c r="N60" i="3"/>
  <c r="M60" i="3"/>
  <c r="L60" i="3"/>
  <c r="K60" i="3"/>
  <c r="J60" i="3"/>
  <c r="I60" i="3"/>
  <c r="N59" i="3"/>
  <c r="M59" i="3"/>
  <c r="L59" i="3"/>
  <c r="K59" i="3"/>
  <c r="J59" i="3"/>
  <c r="I59" i="3"/>
  <c r="N58" i="3"/>
  <c r="M58" i="3"/>
  <c r="L58" i="3"/>
  <c r="K58" i="3"/>
  <c r="J58" i="3"/>
  <c r="I58" i="3"/>
  <c r="N57" i="3"/>
  <c r="M57" i="3"/>
  <c r="L57" i="3"/>
  <c r="K57" i="3"/>
  <c r="J57" i="3"/>
  <c r="I57" i="3"/>
  <c r="N56" i="3"/>
  <c r="M56" i="3"/>
  <c r="L56" i="3"/>
  <c r="K56" i="3"/>
  <c r="J56" i="3"/>
  <c r="I56" i="3"/>
  <c r="N55" i="3"/>
  <c r="M55" i="3"/>
  <c r="L55" i="3"/>
  <c r="K55" i="3"/>
  <c r="J55" i="3"/>
  <c r="I55" i="3"/>
  <c r="N54" i="3"/>
  <c r="M54" i="3"/>
  <c r="L54" i="3"/>
  <c r="K54" i="3"/>
  <c r="J54" i="3"/>
  <c r="I54" i="3"/>
  <c r="N53" i="3"/>
  <c r="M53" i="3"/>
  <c r="L53" i="3"/>
  <c r="K53" i="3"/>
  <c r="J53" i="3"/>
  <c r="I53" i="3"/>
  <c r="N52" i="3"/>
  <c r="M52" i="3"/>
  <c r="L52" i="3"/>
  <c r="K52" i="3"/>
  <c r="J52" i="3"/>
  <c r="I52" i="3"/>
  <c r="N51" i="3"/>
  <c r="M51" i="3"/>
  <c r="L51" i="3"/>
  <c r="K51" i="3"/>
  <c r="J51" i="3"/>
  <c r="I51" i="3"/>
  <c r="N50" i="3"/>
  <c r="M50" i="3"/>
  <c r="L50" i="3"/>
  <c r="K50" i="3"/>
  <c r="J50" i="3"/>
  <c r="I50" i="3"/>
  <c r="N49" i="3"/>
  <c r="M49" i="3"/>
  <c r="L49" i="3"/>
  <c r="K49" i="3"/>
  <c r="J49" i="3"/>
  <c r="I49" i="3"/>
  <c r="N48" i="3"/>
  <c r="M48" i="3"/>
  <c r="L48" i="3"/>
  <c r="K48" i="3"/>
  <c r="J48" i="3"/>
  <c r="I48" i="3"/>
  <c r="N47" i="3"/>
  <c r="M47" i="3"/>
  <c r="L47" i="3"/>
  <c r="K47" i="3"/>
  <c r="J47" i="3"/>
  <c r="I47" i="3"/>
  <c r="N46" i="3"/>
  <c r="M46" i="3"/>
  <c r="L46" i="3"/>
  <c r="K46" i="3"/>
  <c r="J46" i="3"/>
  <c r="I46" i="3"/>
  <c r="N45" i="3"/>
  <c r="M45" i="3"/>
  <c r="L45" i="3"/>
  <c r="K45" i="3"/>
  <c r="J45" i="3"/>
  <c r="I45" i="3"/>
  <c r="N44" i="3"/>
  <c r="M44" i="3"/>
  <c r="L44" i="3"/>
  <c r="K44" i="3"/>
  <c r="J44" i="3"/>
  <c r="I44" i="3"/>
  <c r="N43" i="3"/>
  <c r="M43" i="3"/>
  <c r="L43" i="3"/>
  <c r="K43" i="3"/>
  <c r="J43" i="3"/>
  <c r="I43" i="3"/>
  <c r="N42" i="3"/>
  <c r="M42" i="3"/>
  <c r="L42" i="3"/>
  <c r="K42" i="3"/>
  <c r="J42" i="3"/>
  <c r="I42" i="3"/>
  <c r="N41" i="3"/>
  <c r="M41" i="3"/>
  <c r="L41" i="3"/>
  <c r="K41" i="3"/>
  <c r="J41" i="3"/>
  <c r="I41" i="3"/>
  <c r="N40" i="3"/>
  <c r="M40" i="3"/>
  <c r="L40" i="3"/>
  <c r="K40" i="3"/>
  <c r="J40" i="3"/>
  <c r="I40" i="3"/>
  <c r="N39" i="3"/>
  <c r="M39" i="3"/>
  <c r="L39" i="3"/>
  <c r="K39" i="3"/>
  <c r="J39" i="3"/>
  <c r="I39" i="3"/>
  <c r="N38" i="3"/>
  <c r="M38" i="3"/>
  <c r="L38" i="3"/>
  <c r="K38" i="3"/>
  <c r="J38" i="3"/>
  <c r="I38" i="3"/>
  <c r="N37" i="3"/>
  <c r="M37" i="3"/>
  <c r="L37" i="3"/>
  <c r="K37" i="3"/>
  <c r="J37" i="3"/>
  <c r="I37" i="3"/>
  <c r="N36" i="3"/>
  <c r="M36" i="3"/>
  <c r="L36" i="3"/>
  <c r="K36" i="3"/>
  <c r="J36" i="3"/>
  <c r="I36" i="3"/>
  <c r="N35" i="3"/>
  <c r="M35" i="3"/>
  <c r="L35" i="3"/>
  <c r="K35" i="3"/>
  <c r="J35" i="3"/>
  <c r="I35" i="3"/>
  <c r="N34" i="3"/>
  <c r="M34" i="3"/>
  <c r="L34" i="3"/>
  <c r="K34" i="3"/>
  <c r="J34" i="3"/>
  <c r="I34" i="3"/>
  <c r="N33" i="3"/>
  <c r="M33" i="3"/>
  <c r="L33" i="3"/>
  <c r="K33" i="3"/>
  <c r="J33" i="3"/>
  <c r="I33" i="3"/>
  <c r="N32" i="3"/>
  <c r="M32" i="3"/>
  <c r="L32" i="3"/>
  <c r="K32" i="3"/>
  <c r="J32" i="3"/>
  <c r="I32" i="3"/>
  <c r="N31" i="3"/>
  <c r="M31" i="3"/>
  <c r="L31" i="3"/>
  <c r="K31" i="3"/>
  <c r="J31" i="3"/>
  <c r="I31" i="3"/>
  <c r="N30" i="3"/>
  <c r="M30" i="3"/>
  <c r="L30" i="3"/>
  <c r="K30" i="3"/>
  <c r="J30" i="3"/>
  <c r="I30" i="3"/>
  <c r="N29" i="3"/>
  <c r="M29" i="3"/>
  <c r="L29" i="3"/>
  <c r="K29" i="3"/>
  <c r="J29" i="3"/>
  <c r="I29" i="3"/>
  <c r="N28" i="3"/>
  <c r="M28" i="3"/>
  <c r="L28" i="3"/>
  <c r="K28" i="3"/>
  <c r="J28" i="3"/>
  <c r="I28" i="3"/>
  <c r="N27" i="3"/>
  <c r="M27" i="3"/>
  <c r="L27" i="3"/>
  <c r="K27" i="3"/>
  <c r="J27" i="3"/>
  <c r="I27" i="3"/>
  <c r="N26" i="3"/>
  <c r="M26" i="3"/>
  <c r="L26" i="3"/>
  <c r="K26" i="3"/>
  <c r="J26" i="3"/>
  <c r="I26" i="3"/>
  <c r="N25" i="3"/>
  <c r="M25" i="3"/>
  <c r="L25" i="3"/>
  <c r="K25" i="3"/>
  <c r="J25" i="3"/>
  <c r="I25" i="3"/>
  <c r="N24" i="3"/>
  <c r="M24" i="3"/>
  <c r="L24" i="3"/>
  <c r="K24" i="3"/>
  <c r="J24" i="3"/>
  <c r="I24" i="3"/>
  <c r="N23" i="3"/>
  <c r="M23" i="3"/>
  <c r="L23" i="3"/>
  <c r="K23" i="3"/>
  <c r="J23" i="3"/>
  <c r="I23" i="3"/>
  <c r="N22" i="3"/>
  <c r="M22" i="3"/>
  <c r="L22" i="3"/>
  <c r="K22" i="3"/>
  <c r="J22" i="3"/>
  <c r="I22" i="3"/>
  <c r="N21" i="3"/>
  <c r="M21" i="3"/>
  <c r="L21" i="3"/>
  <c r="K21" i="3"/>
  <c r="J21" i="3"/>
  <c r="I21" i="3"/>
  <c r="N20" i="3"/>
  <c r="M20" i="3"/>
  <c r="L20" i="3"/>
  <c r="K20" i="3"/>
  <c r="J20" i="3"/>
  <c r="I20" i="3"/>
  <c r="N19" i="3"/>
  <c r="M19" i="3"/>
  <c r="L19" i="3"/>
  <c r="K19" i="3"/>
  <c r="J19" i="3"/>
  <c r="I19" i="3"/>
  <c r="N18" i="3"/>
  <c r="M18" i="3"/>
  <c r="L18" i="3"/>
  <c r="K18" i="3"/>
  <c r="J18" i="3"/>
  <c r="I18" i="3"/>
  <c r="N17" i="3"/>
  <c r="M17" i="3"/>
  <c r="L17" i="3"/>
  <c r="K17" i="3"/>
  <c r="J17" i="3"/>
  <c r="I17" i="3"/>
  <c r="N16" i="3"/>
  <c r="M16" i="3"/>
  <c r="L16" i="3"/>
  <c r="K16" i="3"/>
  <c r="J16" i="3"/>
  <c r="I16" i="3"/>
  <c r="N15" i="3"/>
  <c r="M15" i="3"/>
  <c r="L15" i="3"/>
  <c r="K15" i="3"/>
  <c r="J15" i="3"/>
  <c r="I15" i="3"/>
  <c r="N14" i="3"/>
  <c r="M14" i="3"/>
  <c r="L14" i="3"/>
  <c r="K14" i="3"/>
  <c r="J14" i="3"/>
  <c r="I14" i="3"/>
  <c r="N13" i="3"/>
  <c r="M13" i="3"/>
  <c r="L13" i="3"/>
  <c r="K13" i="3"/>
  <c r="J13" i="3"/>
  <c r="I13" i="3"/>
  <c r="N12" i="3"/>
  <c r="M12" i="3"/>
  <c r="L12" i="3"/>
  <c r="K12" i="3"/>
  <c r="J12" i="3"/>
  <c r="I12" i="3"/>
  <c r="N11" i="3"/>
  <c r="M11" i="3"/>
  <c r="L11" i="3"/>
  <c r="K11" i="3"/>
  <c r="J11" i="3"/>
  <c r="I11" i="3"/>
  <c r="N10" i="3"/>
  <c r="M10" i="3"/>
  <c r="L10" i="3"/>
  <c r="K10" i="3"/>
  <c r="J10" i="3"/>
  <c r="I10" i="3"/>
  <c r="N9" i="3"/>
  <c r="M9" i="3"/>
  <c r="L9" i="3"/>
  <c r="K9" i="3"/>
  <c r="J9" i="3"/>
  <c r="I9" i="3"/>
  <c r="N8" i="3"/>
  <c r="M8" i="3"/>
  <c r="L8" i="3"/>
  <c r="K8" i="3"/>
  <c r="J8" i="3"/>
  <c r="I8" i="3"/>
  <c r="N7" i="3"/>
  <c r="M7" i="3"/>
  <c r="L7" i="3"/>
  <c r="K7" i="3"/>
  <c r="J7" i="3"/>
  <c r="I7" i="3"/>
  <c r="N6" i="3"/>
  <c r="M6" i="3"/>
  <c r="L6" i="3"/>
  <c r="K6" i="3"/>
  <c r="J6" i="3"/>
  <c r="I6" i="3"/>
  <c r="N5" i="3"/>
  <c r="M5" i="3"/>
  <c r="L5" i="3"/>
  <c r="K5" i="3"/>
  <c r="J5" i="3"/>
  <c r="I5" i="3"/>
  <c r="N4" i="3"/>
  <c r="M4" i="3"/>
  <c r="L4" i="3"/>
  <c r="K4" i="3"/>
  <c r="J4" i="3"/>
  <c r="I4" i="3"/>
  <c r="N3" i="3"/>
  <c r="M3" i="3"/>
  <c r="L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L26" i="21" s="1"/>
  <c r="J26" i="21"/>
  <c r="I26" i="21"/>
  <c r="N25" i="21"/>
  <c r="M25" i="21"/>
  <c r="L25" i="21"/>
  <c r="K25" i="21"/>
  <c r="J25" i="21"/>
  <c r="I25" i="21"/>
  <c r="N24" i="21"/>
  <c r="M24" i="21"/>
  <c r="L24" i="21"/>
  <c r="K24" i="21"/>
  <c r="J24" i="21"/>
  <c r="I24" i="21"/>
  <c r="N23" i="21"/>
  <c r="M23" i="21"/>
  <c r="L23" i="21"/>
  <c r="K23" i="21"/>
  <c r="J23" i="21"/>
  <c r="I23" i="21"/>
  <c r="N22" i="21"/>
  <c r="M22" i="21"/>
  <c r="L22" i="21"/>
  <c r="K22" i="21"/>
  <c r="J22" i="21"/>
  <c r="I22" i="21"/>
  <c r="N21" i="21"/>
  <c r="M21" i="21"/>
  <c r="L21" i="21"/>
  <c r="K21" i="21"/>
  <c r="J21" i="21"/>
  <c r="I21" i="21"/>
  <c r="N20" i="21"/>
  <c r="M20" i="21"/>
  <c r="L20" i="21"/>
  <c r="K20" i="21"/>
  <c r="J20" i="21"/>
  <c r="I20" i="21"/>
  <c r="N19" i="21"/>
  <c r="M19" i="21"/>
  <c r="L19" i="21"/>
  <c r="K19" i="21"/>
  <c r="J19" i="21"/>
  <c r="I19" i="21"/>
  <c r="N18" i="21"/>
  <c r="M18" i="21"/>
  <c r="L18" i="21"/>
  <c r="K18" i="21"/>
  <c r="J18" i="21"/>
  <c r="I18" i="21"/>
  <c r="N17" i="21"/>
  <c r="M17" i="21"/>
  <c r="L17" i="21"/>
  <c r="K17" i="21"/>
  <c r="J17" i="21"/>
  <c r="I17" i="21"/>
  <c r="N16" i="21"/>
  <c r="M16" i="21"/>
  <c r="L16" i="21"/>
  <c r="K16" i="21"/>
  <c r="J16" i="21"/>
  <c r="I16" i="21"/>
  <c r="N15" i="21"/>
  <c r="M15" i="21"/>
  <c r="L15" i="21"/>
  <c r="K15" i="21"/>
  <c r="J15" i="21"/>
  <c r="I15" i="21"/>
  <c r="N14" i="21"/>
  <c r="M14" i="21"/>
  <c r="L14" i="21"/>
  <c r="K14" i="21"/>
  <c r="J14" i="21"/>
  <c r="I14" i="21"/>
  <c r="N13" i="21"/>
  <c r="M13" i="21"/>
  <c r="L13" i="21"/>
  <c r="K13" i="21"/>
  <c r="J13" i="21"/>
  <c r="I13" i="21"/>
  <c r="N12" i="21"/>
  <c r="M12" i="21"/>
  <c r="L12" i="21"/>
  <c r="K12" i="21"/>
  <c r="J12" i="21"/>
  <c r="I12" i="21"/>
  <c r="N11" i="21"/>
  <c r="M11" i="21"/>
  <c r="L11" i="21"/>
  <c r="K11" i="21"/>
  <c r="J11" i="21"/>
  <c r="I11" i="21"/>
  <c r="N10" i="21"/>
  <c r="M10" i="21"/>
  <c r="L10" i="21"/>
  <c r="K10" i="21"/>
  <c r="J10" i="21"/>
  <c r="I10" i="21"/>
  <c r="N9" i="21"/>
  <c r="M9" i="21"/>
  <c r="L9" i="21"/>
  <c r="K9" i="21"/>
  <c r="J9" i="21"/>
  <c r="I9" i="21"/>
  <c r="N8" i="21"/>
  <c r="M8" i="21"/>
  <c r="L8" i="21"/>
  <c r="K8" i="21"/>
  <c r="J8" i="21"/>
  <c r="I8" i="21"/>
  <c r="N7" i="21"/>
  <c r="M7" i="21"/>
  <c r="L7" i="21"/>
  <c r="K7" i="21"/>
  <c r="J7" i="21"/>
  <c r="I7" i="21"/>
  <c r="N6" i="21"/>
  <c r="M6" i="21"/>
  <c r="L6" i="21"/>
  <c r="K6" i="21"/>
  <c r="J6" i="21"/>
  <c r="I6" i="21"/>
  <c r="N5" i="21"/>
  <c r="M5" i="21"/>
  <c r="L5" i="21"/>
  <c r="K5" i="21"/>
  <c r="J5" i="21"/>
  <c r="I5" i="21"/>
  <c r="N4" i="21"/>
  <c r="M4" i="21"/>
  <c r="L4" i="21"/>
  <c r="K4" i="21"/>
  <c r="J4" i="21"/>
  <c r="I4" i="21"/>
  <c r="N3" i="21"/>
  <c r="M3" i="21"/>
  <c r="L3" i="21"/>
  <c r="K3" i="21"/>
  <c r="J3" i="21"/>
  <c r="I3" i="21"/>
  <c r="N92" i="2"/>
  <c r="M92" i="2"/>
  <c r="L92" i="2"/>
  <c r="K92" i="2"/>
  <c r="J92" i="2"/>
  <c r="I92" i="2"/>
  <c r="N91" i="2"/>
  <c r="M91" i="2"/>
  <c r="L91" i="2"/>
  <c r="K91" i="2"/>
  <c r="J91" i="2"/>
  <c r="I91" i="2"/>
  <c r="N90" i="2"/>
  <c r="M90" i="2"/>
  <c r="L90" i="2"/>
  <c r="K90" i="2"/>
  <c r="J90" i="2"/>
  <c r="I90" i="2"/>
  <c r="N89" i="2"/>
  <c r="M89" i="2"/>
  <c r="L89" i="2"/>
  <c r="K89" i="2"/>
  <c r="J89" i="2"/>
  <c r="I89" i="2"/>
  <c r="N88" i="2"/>
  <c r="M88" i="2"/>
  <c r="L88" i="2"/>
  <c r="K88" i="2"/>
  <c r="J88" i="2"/>
  <c r="I88" i="2"/>
  <c r="N87" i="2"/>
  <c r="M87" i="2"/>
  <c r="L87" i="2"/>
  <c r="K87" i="2"/>
  <c r="J87" i="2"/>
  <c r="I87" i="2"/>
  <c r="N86" i="2"/>
  <c r="M86" i="2"/>
  <c r="L86" i="2"/>
  <c r="K86" i="2"/>
  <c r="J86" i="2"/>
  <c r="I86" i="2"/>
  <c r="N85" i="2"/>
  <c r="M85" i="2"/>
  <c r="L85" i="2"/>
  <c r="K85" i="2"/>
  <c r="J85" i="2"/>
  <c r="I85" i="2"/>
  <c r="N84" i="2"/>
  <c r="M84" i="2"/>
  <c r="L84" i="2"/>
  <c r="K84" i="2"/>
  <c r="J84" i="2"/>
  <c r="I84" i="2"/>
  <c r="N83" i="2"/>
  <c r="M83" i="2"/>
  <c r="L83" i="2"/>
  <c r="K83" i="2"/>
  <c r="J83" i="2"/>
  <c r="I83" i="2"/>
  <c r="N82" i="2"/>
  <c r="M82" i="2"/>
  <c r="L82" i="2"/>
  <c r="K82" i="2"/>
  <c r="J82" i="2"/>
  <c r="I82" i="2"/>
  <c r="N81" i="2"/>
  <c r="M81" i="2"/>
  <c r="L81" i="2"/>
  <c r="K81" i="2"/>
  <c r="J81" i="2"/>
  <c r="I81" i="2"/>
  <c r="N80" i="2"/>
  <c r="M80" i="2"/>
  <c r="L80" i="2"/>
  <c r="K80" i="2"/>
  <c r="J80" i="2"/>
  <c r="I80" i="2"/>
  <c r="N79" i="2"/>
  <c r="M79" i="2"/>
  <c r="L79" i="2"/>
  <c r="K79" i="2"/>
  <c r="J79" i="2"/>
  <c r="I79" i="2"/>
  <c r="N78" i="2"/>
  <c r="M78" i="2"/>
  <c r="L78" i="2"/>
  <c r="K78" i="2"/>
  <c r="J78" i="2"/>
  <c r="I78" i="2"/>
  <c r="N77" i="2"/>
  <c r="M77" i="2"/>
  <c r="L77" i="2"/>
  <c r="K77" i="2"/>
  <c r="J77" i="2"/>
  <c r="I77" i="2"/>
  <c r="N76" i="2"/>
  <c r="M76" i="2"/>
  <c r="L76" i="2"/>
  <c r="K76" i="2"/>
  <c r="J76" i="2"/>
  <c r="I76" i="2"/>
  <c r="N75" i="2"/>
  <c r="M75" i="2"/>
  <c r="L75" i="2"/>
  <c r="K75" i="2"/>
  <c r="J75" i="2"/>
  <c r="I75" i="2"/>
  <c r="N74" i="2"/>
  <c r="M74" i="2"/>
  <c r="L74" i="2"/>
  <c r="K74" i="2"/>
  <c r="J74" i="2"/>
  <c r="I74" i="2"/>
  <c r="N73" i="2"/>
  <c r="M73" i="2"/>
  <c r="L73" i="2"/>
  <c r="K73" i="2"/>
  <c r="J73" i="2"/>
  <c r="I73" i="2"/>
  <c r="N72" i="2"/>
  <c r="M72" i="2"/>
  <c r="L72" i="2"/>
  <c r="K72" i="2"/>
  <c r="J72" i="2"/>
  <c r="I72" i="2"/>
  <c r="N71" i="2"/>
  <c r="M71" i="2"/>
  <c r="L71" i="2"/>
  <c r="K71" i="2"/>
  <c r="J71" i="2"/>
  <c r="I71" i="2"/>
  <c r="N70" i="2"/>
  <c r="M70" i="2"/>
  <c r="L70" i="2"/>
  <c r="K70" i="2"/>
  <c r="J70" i="2"/>
  <c r="I70" i="2"/>
  <c r="N69" i="2"/>
  <c r="M69" i="2"/>
  <c r="L69" i="2"/>
  <c r="K69" i="2"/>
  <c r="J69" i="2"/>
  <c r="I69" i="2"/>
  <c r="N68" i="2"/>
  <c r="M68" i="2"/>
  <c r="L68" i="2"/>
  <c r="K68" i="2"/>
  <c r="J68" i="2"/>
  <c r="I68" i="2"/>
  <c r="N67" i="2"/>
  <c r="M67" i="2"/>
  <c r="L67" i="2"/>
  <c r="K67" i="2"/>
  <c r="J67" i="2"/>
  <c r="I67" i="2"/>
  <c r="N66" i="2"/>
  <c r="M66" i="2"/>
  <c r="L66" i="2"/>
  <c r="K66" i="2"/>
  <c r="J66" i="2"/>
  <c r="I66" i="2"/>
  <c r="N65" i="2"/>
  <c r="M65" i="2"/>
  <c r="L65" i="2"/>
  <c r="K65" i="2"/>
  <c r="J65" i="2"/>
  <c r="I65" i="2"/>
  <c r="N64" i="2"/>
  <c r="M64" i="2"/>
  <c r="L64" i="2"/>
  <c r="K64" i="2"/>
  <c r="J64" i="2"/>
  <c r="I64" i="2"/>
  <c r="N63" i="2"/>
  <c r="M63" i="2"/>
  <c r="L63" i="2"/>
  <c r="K63" i="2"/>
  <c r="J63" i="2"/>
  <c r="I63" i="2"/>
  <c r="N62" i="2"/>
  <c r="M62" i="2"/>
  <c r="L62" i="2"/>
  <c r="K62" i="2"/>
  <c r="J62" i="2"/>
  <c r="I62" i="2"/>
  <c r="N61" i="2"/>
  <c r="M61" i="2"/>
  <c r="L61" i="2"/>
  <c r="K61" i="2"/>
  <c r="J61" i="2"/>
  <c r="I61" i="2"/>
  <c r="N60" i="2"/>
  <c r="M60" i="2"/>
  <c r="L60" i="2"/>
  <c r="K60" i="2"/>
  <c r="J60" i="2"/>
  <c r="I60" i="2"/>
  <c r="N59" i="2"/>
  <c r="M59" i="2"/>
  <c r="L59" i="2"/>
  <c r="K59" i="2"/>
  <c r="J59" i="2"/>
  <c r="I59" i="2"/>
  <c r="N58" i="2"/>
  <c r="M58" i="2"/>
  <c r="L58" i="2"/>
  <c r="K58" i="2"/>
  <c r="J58" i="2"/>
  <c r="I58" i="2"/>
  <c r="N57" i="2"/>
  <c r="M57" i="2"/>
  <c r="L57" i="2"/>
  <c r="K57" i="2"/>
  <c r="J57" i="2"/>
  <c r="I57" i="2"/>
  <c r="N56" i="2"/>
  <c r="M56" i="2"/>
  <c r="L56" i="2"/>
  <c r="K56" i="2"/>
  <c r="J56" i="2"/>
  <c r="I56" i="2"/>
  <c r="N55" i="2"/>
  <c r="M55" i="2"/>
  <c r="L55" i="2"/>
  <c r="K55" i="2"/>
  <c r="J55" i="2"/>
  <c r="I55" i="2"/>
  <c r="N54" i="2"/>
  <c r="M54" i="2"/>
  <c r="L54" i="2"/>
  <c r="K54" i="2"/>
  <c r="J54" i="2"/>
  <c r="I54" i="2"/>
  <c r="N53" i="2"/>
  <c r="M53" i="2"/>
  <c r="L53" i="2"/>
  <c r="K53" i="2"/>
  <c r="J53" i="2"/>
  <c r="I53" i="2"/>
  <c r="N52" i="2"/>
  <c r="M52" i="2"/>
  <c r="L52" i="2"/>
  <c r="K52" i="2"/>
  <c r="J52" i="2"/>
  <c r="I52" i="2"/>
  <c r="N51" i="2"/>
  <c r="M51" i="2"/>
  <c r="L51" i="2"/>
  <c r="K51" i="2"/>
  <c r="J51" i="2"/>
  <c r="I51" i="2"/>
  <c r="N50" i="2"/>
  <c r="M50" i="2"/>
  <c r="L50" i="2"/>
  <c r="K50" i="2"/>
  <c r="J50" i="2"/>
  <c r="I50" i="2"/>
  <c r="N49" i="2"/>
  <c r="M49" i="2"/>
  <c r="L49" i="2"/>
  <c r="K49" i="2"/>
  <c r="J49" i="2"/>
  <c r="I49" i="2"/>
  <c r="N48" i="2"/>
  <c r="M48" i="2"/>
  <c r="L48" i="2"/>
  <c r="K48" i="2"/>
  <c r="J48" i="2"/>
  <c r="I48" i="2"/>
  <c r="N47" i="2"/>
  <c r="M47" i="2"/>
  <c r="L47" i="2"/>
  <c r="K47" i="2"/>
  <c r="J47" i="2"/>
  <c r="I47" i="2"/>
  <c r="N46" i="2"/>
  <c r="M46" i="2"/>
  <c r="L46" i="2"/>
  <c r="K46" i="2"/>
  <c r="J46" i="2"/>
  <c r="I46" i="2"/>
  <c r="N45" i="2"/>
  <c r="M45" i="2"/>
  <c r="L45" i="2"/>
  <c r="K45" i="2"/>
  <c r="J45" i="2"/>
  <c r="I45" i="2"/>
  <c r="N44" i="2"/>
  <c r="M44" i="2"/>
  <c r="L44" i="2"/>
  <c r="K44" i="2"/>
  <c r="J44" i="2"/>
  <c r="I44" i="2"/>
  <c r="N43" i="2"/>
  <c r="M43" i="2"/>
  <c r="L43" i="2"/>
  <c r="K43" i="2"/>
  <c r="J43" i="2"/>
  <c r="I43" i="2"/>
  <c r="N42" i="2"/>
  <c r="M42" i="2"/>
  <c r="L42" i="2"/>
  <c r="K42" i="2"/>
  <c r="J42" i="2"/>
  <c r="I42" i="2"/>
  <c r="N41" i="2"/>
  <c r="M41" i="2"/>
  <c r="L41" i="2"/>
  <c r="K41" i="2"/>
  <c r="J41" i="2"/>
  <c r="I41" i="2"/>
  <c r="N40" i="2"/>
  <c r="M40" i="2"/>
  <c r="L40" i="2"/>
  <c r="K40" i="2"/>
  <c r="J40" i="2"/>
  <c r="I40" i="2"/>
  <c r="N39" i="2"/>
  <c r="M39" i="2"/>
  <c r="L39" i="2"/>
  <c r="K39" i="2"/>
  <c r="J39" i="2"/>
  <c r="I39" i="2"/>
  <c r="N38" i="2"/>
  <c r="M38" i="2"/>
  <c r="L38" i="2"/>
  <c r="K38" i="2"/>
  <c r="J38" i="2"/>
  <c r="I38" i="2"/>
  <c r="N37" i="2"/>
  <c r="M37" i="2"/>
  <c r="L37" i="2"/>
  <c r="K37" i="2"/>
  <c r="J37" i="2"/>
  <c r="I37" i="2"/>
  <c r="N36" i="2"/>
  <c r="M36" i="2"/>
  <c r="L36" i="2"/>
  <c r="K36" i="2"/>
  <c r="J36" i="2"/>
  <c r="I36" i="2"/>
  <c r="N35" i="2"/>
  <c r="M35" i="2"/>
  <c r="L35" i="2"/>
  <c r="K35" i="2"/>
  <c r="J35" i="2"/>
  <c r="I35" i="2"/>
  <c r="N34" i="2"/>
  <c r="M34" i="2"/>
  <c r="L34" i="2"/>
  <c r="K34" i="2"/>
  <c r="J34" i="2"/>
  <c r="I34" i="2"/>
  <c r="N33" i="2"/>
  <c r="M33" i="2"/>
  <c r="L33" i="2"/>
  <c r="K33" i="2"/>
  <c r="J33" i="2"/>
  <c r="I33" i="2"/>
  <c r="N32" i="2"/>
  <c r="M32" i="2"/>
  <c r="L32" i="2"/>
  <c r="K32" i="2"/>
  <c r="J32" i="2"/>
  <c r="I32" i="2"/>
  <c r="N31" i="2"/>
  <c r="M31" i="2"/>
  <c r="L31" i="2"/>
  <c r="K31" i="2"/>
  <c r="J31" i="2"/>
  <c r="I31" i="2"/>
  <c r="N30" i="2"/>
  <c r="M30" i="2"/>
  <c r="L30" i="2"/>
  <c r="K30" i="2"/>
  <c r="J30" i="2"/>
  <c r="I30" i="2"/>
  <c r="N29" i="2"/>
  <c r="M29" i="2"/>
  <c r="L29" i="2"/>
  <c r="K29" i="2"/>
  <c r="J29" i="2"/>
  <c r="I29" i="2"/>
  <c r="N28" i="2"/>
  <c r="M28" i="2"/>
  <c r="L28" i="2"/>
  <c r="K28" i="2"/>
  <c r="J28" i="2"/>
  <c r="I28" i="2"/>
  <c r="N27" i="2"/>
  <c r="M27" i="2"/>
  <c r="L27" i="2"/>
  <c r="K27" i="2"/>
  <c r="J27" i="2"/>
  <c r="I27" i="2"/>
  <c r="N26" i="2"/>
  <c r="M26" i="2"/>
  <c r="L26" i="2"/>
  <c r="K26" i="2"/>
  <c r="J26" i="2"/>
  <c r="I26" i="2"/>
  <c r="N25" i="2"/>
  <c r="M25" i="2"/>
  <c r="L25" i="2"/>
  <c r="K25" i="2"/>
  <c r="J25" i="2"/>
  <c r="I25" i="2"/>
  <c r="N24" i="2"/>
  <c r="M24" i="2"/>
  <c r="L24" i="2"/>
  <c r="K24" i="2"/>
  <c r="J24" i="2"/>
  <c r="I24" i="2"/>
  <c r="N23" i="2"/>
  <c r="M23" i="2"/>
  <c r="L23" i="2"/>
  <c r="K23" i="2"/>
  <c r="J23" i="2"/>
  <c r="I23" i="2"/>
  <c r="N22" i="2"/>
  <c r="M22" i="2"/>
  <c r="L22" i="2"/>
  <c r="K22" i="2"/>
  <c r="J22" i="2"/>
  <c r="I22" i="2"/>
  <c r="N21" i="2"/>
  <c r="M21" i="2"/>
  <c r="L21" i="2"/>
  <c r="K21" i="2"/>
  <c r="J21" i="2"/>
  <c r="I21" i="2"/>
  <c r="N20" i="2"/>
  <c r="M20" i="2"/>
  <c r="L20" i="2"/>
  <c r="K20" i="2"/>
  <c r="J20" i="2"/>
  <c r="I20" i="2"/>
  <c r="N19" i="2"/>
  <c r="M19" i="2"/>
  <c r="L19" i="2"/>
  <c r="K19" i="2"/>
  <c r="J19" i="2"/>
  <c r="I19" i="2"/>
  <c r="N18" i="2"/>
  <c r="M18" i="2"/>
  <c r="L18" i="2"/>
  <c r="K18" i="2"/>
  <c r="J18" i="2"/>
  <c r="I18" i="2"/>
  <c r="N17" i="2"/>
  <c r="M17" i="2"/>
  <c r="L17" i="2"/>
  <c r="K17" i="2"/>
  <c r="J17" i="2"/>
  <c r="I17" i="2"/>
  <c r="N16" i="2"/>
  <c r="M16" i="2"/>
  <c r="L16" i="2"/>
  <c r="K16" i="2"/>
  <c r="J16" i="2"/>
  <c r="I16" i="2"/>
  <c r="N15" i="2"/>
  <c r="M15" i="2"/>
  <c r="L15" i="2"/>
  <c r="K15" i="2"/>
  <c r="J15" i="2"/>
  <c r="I15" i="2"/>
  <c r="N14" i="2"/>
  <c r="M14" i="2"/>
  <c r="L14" i="2"/>
  <c r="K14" i="2"/>
  <c r="J14" i="2"/>
  <c r="I14" i="2"/>
  <c r="N13" i="2"/>
  <c r="M13" i="2"/>
  <c r="L13" i="2"/>
  <c r="K13" i="2"/>
  <c r="J13" i="2"/>
  <c r="I13" i="2"/>
  <c r="N12" i="2"/>
  <c r="M12" i="2"/>
  <c r="L12" i="2"/>
  <c r="K12" i="2"/>
  <c r="J12" i="2"/>
  <c r="I12" i="2"/>
  <c r="N11" i="2"/>
  <c r="M11" i="2"/>
  <c r="L11" i="2"/>
  <c r="K11" i="2"/>
  <c r="J11" i="2"/>
  <c r="I11" i="2"/>
  <c r="N10" i="2"/>
  <c r="M10" i="2"/>
  <c r="L10" i="2"/>
  <c r="K10" i="2"/>
  <c r="J10" i="2"/>
  <c r="I10" i="2"/>
  <c r="N9" i="2"/>
  <c r="M9" i="2"/>
  <c r="L9" i="2"/>
  <c r="K9" i="2"/>
  <c r="J9" i="2"/>
  <c r="I9" i="2"/>
  <c r="N8" i="2"/>
  <c r="M8" i="2"/>
  <c r="L8" i="2"/>
  <c r="K8" i="2"/>
  <c r="J8" i="2"/>
  <c r="I8" i="2"/>
  <c r="N7" i="2"/>
  <c r="M7" i="2"/>
  <c r="L7" i="2"/>
  <c r="K7" i="2"/>
  <c r="J7" i="2"/>
  <c r="I7" i="2"/>
  <c r="N6" i="2"/>
  <c r="M6" i="2"/>
  <c r="L6" i="2"/>
  <c r="K6" i="2"/>
  <c r="J6" i="2"/>
  <c r="I6" i="2"/>
  <c r="N5" i="2"/>
  <c r="M5" i="2"/>
  <c r="L5" i="2"/>
  <c r="K5" i="2"/>
  <c r="J5" i="2"/>
  <c r="I5" i="2"/>
  <c r="N4" i="2"/>
  <c r="M4" i="2"/>
  <c r="L4" i="2"/>
  <c r="K4" i="2"/>
  <c r="J4" i="2"/>
  <c r="I4" i="2"/>
  <c r="N3" i="2"/>
  <c r="M3" i="2"/>
  <c r="L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84" i="25" l="1"/>
  <c r="L82" i="25"/>
  <c r="L80" i="25"/>
  <c r="L78" i="25"/>
  <c r="L76" i="25"/>
  <c r="L74" i="25"/>
  <c r="L72" i="25"/>
  <c r="L70" i="25"/>
  <c r="L68" i="25"/>
  <c r="L66" i="25"/>
  <c r="L64" i="25"/>
  <c r="L62" i="25"/>
  <c r="L60" i="25"/>
  <c r="L58" i="25"/>
  <c r="L56" i="25"/>
  <c r="L54" i="25"/>
  <c r="L52" i="25"/>
  <c r="L50" i="25"/>
  <c r="L48" i="25"/>
  <c r="L46" i="25"/>
  <c r="L44" i="25"/>
  <c r="L42" i="25"/>
  <c r="L40" i="25"/>
  <c r="L38" i="25"/>
  <c r="L36" i="25"/>
  <c r="L34" i="25"/>
  <c r="L32" i="25"/>
  <c r="L30" i="25"/>
  <c r="L28" i="25"/>
  <c r="L26" i="25"/>
  <c r="L24" i="25"/>
  <c r="L22" i="25"/>
  <c r="L20" i="25"/>
  <c r="L18" i="25"/>
  <c r="L16" i="25"/>
  <c r="L14" i="25"/>
  <c r="L12" i="25"/>
  <c r="L10" i="25"/>
  <c r="L8" i="25"/>
  <c r="L6" i="25"/>
  <c r="L4" i="25"/>
  <c r="L83" i="25"/>
  <c r="L81" i="25"/>
  <c r="L79" i="25"/>
  <c r="L77" i="25"/>
  <c r="L75" i="25"/>
  <c r="L73" i="25"/>
  <c r="L71" i="25"/>
  <c r="L69" i="25"/>
  <c r="L67" i="25"/>
  <c r="L65" i="25"/>
  <c r="L63" i="25"/>
  <c r="L61" i="25"/>
  <c r="L59" i="25"/>
  <c r="L57" i="25"/>
  <c r="L55" i="25"/>
  <c r="L53" i="25"/>
  <c r="L51" i="25"/>
  <c r="L49" i="25"/>
  <c r="L47" i="25"/>
  <c r="L45" i="25"/>
  <c r="L43" i="25"/>
  <c r="L41" i="25"/>
  <c r="L39" i="25"/>
  <c r="L37" i="25"/>
  <c r="L35" i="25"/>
  <c r="L33" i="25"/>
  <c r="L31" i="25"/>
  <c r="L29" i="25"/>
  <c r="L27" i="25"/>
  <c r="L25" i="25"/>
  <c r="L23" i="25"/>
  <c r="L21" i="25"/>
  <c r="L19" i="25"/>
  <c r="L17" i="25"/>
  <c r="L15" i="25"/>
  <c r="L13" i="25"/>
  <c r="L11" i="25"/>
  <c r="L9" i="25"/>
  <c r="L7" i="25"/>
  <c r="L5" i="25"/>
  <c r="L3" i="25"/>
</calcChain>
</file>

<file path=xl/sharedStrings.xml><?xml version="1.0" encoding="utf-8"?>
<sst xmlns="http://schemas.openxmlformats.org/spreadsheetml/2006/main" count="1707" uniqueCount="359">
  <si>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</si>
  <si>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</si>
  <si>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</si>
  <si>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</si>
  <si>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</si>
  <si>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</si>
  <si>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</si>
  <si>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</si>
  <si>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</si>
  <si>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</si>
  <si>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</si>
  <si>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</si>
  <si>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</si>
  <si>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</si>
  <si>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</si>
  <si>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</si>
  <si>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</si>
  <si>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</si>
  <si>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</si>
  <si>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</si>
  <si>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</si>
  <si>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</si>
  <si>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</si>
  <si>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</si>
  <si>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</si>
  <si>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</si>
  <si>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</si>
  <si>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</si>
  <si>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</si>
  <si>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</si>
  <si>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</si>
  <si>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</si>
  <si>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</si>
  <si>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</si>
  <si>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</si>
  <si>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</si>
  <si>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</si>
  <si>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</si>
  <si>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</si>
  <si>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</si>
  <si>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</si>
  <si>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</si>
  <si>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</si>
  <si>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</si>
  <si>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</si>
  <si>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</si>
  <si>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</si>
  <si>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</si>
  <si>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</si>
  <si>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</si>
  <si>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</si>
  <si>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</si>
  <si>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</si>
  <si>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</si>
  <si>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</si>
  <si>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</si>
  <si>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</si>
  <si>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</si>
  <si>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</si>
  <si>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</si>
  <si>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</si>
  <si>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</si>
  <si>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</si>
  <si>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</si>
  <si>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</si>
  <si>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</si>
  <si>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</si>
  <si>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</si>
  <si>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</si>
  <si>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</si>
  <si>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</si>
  <si>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</si>
  <si>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</si>
  <si>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</si>
  <si>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</si>
  <si>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</si>
  <si>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</si>
  <si>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</si>
  <si>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</si>
  <si>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</si>
  <si>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</si>
  <si>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</si>
  <si>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</si>
  <si>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</si>
  <si>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</si>
  <si>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</si>
  <si>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</si>
  <si>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</si>
  <si>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</si>
  <si>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</si>
  <si>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</si>
  <si>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</si>
  <si>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</si>
  <si>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</si>
  <si>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</si>
  <si>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</si>
  <si>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</si>
  <si>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</si>
  <si>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</si>
  <si>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</si>
  <si>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</si>
  <si>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</si>
  <si>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</si>
  <si>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</si>
  <si>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</si>
  <si>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</si>
  <si>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</si>
  <si>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</si>
  <si>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</si>
  <si>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</si>
  <si>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</si>
  <si>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</si>
  <si>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</si>
  <si>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</si>
  <si>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</si>
  <si>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</si>
  <si>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</si>
  <si>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</si>
  <si>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</si>
  <si>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</si>
  <si>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</si>
  <si>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</si>
  <si>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</si>
  <si>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</si>
  <si>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</si>
  <si>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</si>
  <si>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</si>
  <si>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</si>
  <si>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</si>
  <si>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</si>
  <si>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</si>
  <si>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</si>
  <si>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</si>
  <si>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</si>
  <si>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</si>
  <si>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</si>
  <si>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</si>
  <si>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</si>
  <si>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</si>
  <si>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</si>
  <si>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</si>
  <si>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</si>
  <si>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</si>
  <si>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</si>
  <si>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</si>
  <si>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</si>
  <si>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</si>
  <si>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</si>
  <si>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</si>
  <si>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</si>
  <si>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</si>
  <si>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</si>
  <si>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</si>
  <si>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</si>
  <si>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</si>
  <si>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</si>
  <si>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</si>
  <si>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</si>
  <si>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</si>
  <si>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</si>
  <si>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</si>
  <si>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</si>
  <si>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</si>
  <si>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</si>
  <si>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</si>
  <si>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</si>
  <si>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</si>
  <si>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</si>
  <si>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</si>
  <si>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</si>
  <si>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</si>
  <si>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</si>
  <si>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</si>
  <si>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</si>
  <si>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</si>
  <si>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</si>
  <si>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</si>
  <si>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</si>
  <si>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</si>
  <si>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</si>
  <si>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</si>
  <si>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</si>
  <si>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</si>
  <si>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</si>
  <si>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</si>
  <si>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</si>
  <si>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</si>
  <si>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</si>
  <si>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</si>
  <si>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</si>
  <si>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</si>
  <si>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</si>
  <si>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</si>
  <si>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</si>
  <si>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</si>
  <si>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</si>
  <si>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</si>
  <si>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</si>
  <si>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</si>
  <si>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</si>
  <si>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</si>
  <si>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</si>
  <si>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</si>
  <si>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</si>
  <si>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</si>
  <si>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</si>
  <si>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</si>
  <si>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</si>
  <si>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</si>
  <si>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</si>
  <si>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</si>
  <si>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</si>
  <si>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</si>
  <si>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</si>
  <si>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</si>
  <si>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</si>
  <si>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</si>
  <si>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</si>
  <si>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</si>
  <si>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</si>
  <si>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</si>
  <si>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</si>
  <si>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</si>
  <si>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</si>
  <si>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</si>
  <si>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</si>
  <si>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</si>
  <si>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</si>
  <si>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</si>
  <si>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</si>
  <si>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</si>
  <si>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</si>
  <si>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</si>
  <si>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</si>
  <si>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</si>
  <si>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</si>
  <si>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</si>
  <si>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</si>
  <si>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</si>
  <si>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</si>
  <si>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</si>
  <si>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</si>
  <si>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</si>
  <si>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</si>
  <si>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</si>
  <si>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</si>
  <si>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</si>
  <si>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</si>
  <si>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</si>
  <si>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</si>
  <si>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</si>
  <si>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</si>
  <si>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</si>
  <si>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</si>
  <si>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</si>
  <si>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</si>
  <si>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</si>
  <si>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</si>
  <si>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</si>
  <si>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</si>
  <si>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</si>
  <si>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</si>
  <si>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</si>
  <si>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</si>
  <si>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</si>
  <si>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</si>
  <si>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</si>
  <si>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</si>
  <si>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</si>
  <si>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</si>
  <si>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</si>
  <si>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</si>
  <si>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</si>
  <si>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</si>
  <si>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</si>
  <si>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</si>
  <si>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</si>
  <si>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</si>
  <si>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</si>
  <si>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</si>
  <si>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</si>
  <si>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</si>
  <si>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</si>
  <si>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</si>
  <si>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</si>
  <si>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</si>
  <si>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</si>
  <si>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</si>
  <si>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</si>
  <si>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</si>
  <si>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</si>
  <si>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</si>
  <si>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</si>
  <si>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</si>
  <si>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</si>
  <si>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</si>
  <si>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</si>
  <si>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</si>
  <si>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</si>
  <si>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</si>
  <si>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</si>
  <si>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</si>
  <si>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</si>
  <si>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 xml:space="preserve">DİĞER MADENCİLİK VE TAŞ MayısÇILIĞI  </t>
  </si>
  <si>
    <t>İlin Payı (Ekim 2018)</t>
  </si>
  <si>
    <t>Sektörün payı (Ekim 2018)</t>
  </si>
  <si>
    <t>Çalışan Sayısında Değişim (Ekim 2018 - Ekim 2017)</t>
  </si>
  <si>
    <t>Çalışan Sayısındaki Fark (Ekim 2018 - Ekim 2017)</t>
  </si>
  <si>
    <t>Artışta Sektörün Payı (%) (Ekim 2018)</t>
  </si>
  <si>
    <t>Çalışan Sayısındaki Fark (Ekim 2018- Eylül 2018)</t>
  </si>
  <si>
    <t>Çalışan Sayısındaki Fark-MA (Ekim 2018 - Eylül 2018)</t>
  </si>
  <si>
    <t>Çalışan Sayısındaki Fark (Ekim 2018 - Eylül 2018)</t>
  </si>
  <si>
    <t>Artışta İlin Payı (%) (Ekim 2018)</t>
  </si>
  <si>
    <t>Esnaf Sayısında Değişim (Ekim 2018 - Ekim 2017)</t>
  </si>
  <si>
    <t>Esnaf Sayısındaki Fark (Ekim 2018 - Ekim 2017)</t>
  </si>
  <si>
    <t>Esnaf Sayısındaki Fark (Ekim 2018 - Eylül 2018)</t>
  </si>
  <si>
    <t>Esnaf Sayısındaki Fark-MA (Ekim 2018 - Eylül 2018)</t>
  </si>
  <si>
    <t>Çiftçi Sayısında Değişim (Ekim 2018 - Ekim 2017)</t>
  </si>
  <si>
    <t>Çiftçi Sayısındaki Fark (Ekim 2018 - Ekim 2017)</t>
  </si>
  <si>
    <t>Çiftçi Sayısındaki Fark (Ekim 2018 - Eylül 2018)</t>
  </si>
  <si>
    <t>Çiftçi Sayısındaki Fark-MA (Ekim 2018 - Eylül 2018)</t>
  </si>
  <si>
    <t>İşyeri Sayısında Değişim (Ekim 2018 - Ekim 2017)</t>
  </si>
  <si>
    <t>İşyeri Sayısındaki Fark (Ekim 2018 -Ekim 2017)</t>
  </si>
  <si>
    <t>İşyeri Sayısındaki Fark (Ekim 2018 - Eylül 2018)</t>
  </si>
  <si>
    <t>İşyeri Sayısındaki Fark-MA (Ekim 2018 - Eylül 2018)</t>
  </si>
  <si>
    <t>İşyeri Sayısındaki Fark (Ekim 2018 - Ekim 2017)</t>
  </si>
  <si>
    <t>İşyeri Sayısındaki Fark-MA(Ekim 2018 - Eylül 2018)</t>
  </si>
  <si>
    <t>Sektörün Sigortalı Kadın İstihdamındaki Payı (Ekim 2018)</t>
  </si>
  <si>
    <t>Çalışan Sayısında Değişim (Ekim 2018- Ekim 2017)</t>
  </si>
  <si>
    <t>İldeki Kadın İstihdamının Toplam İstihdama Oranı (Ekim 2018)</t>
  </si>
  <si>
    <t>Kadın İstihdamındaki Değişim (Ekim 2018 - Ekim 2017)</t>
  </si>
  <si>
    <t>Kadın İstihdamındaki Fark (Ekim 2018 - Ekim 2017)</t>
  </si>
  <si>
    <t>Kadın İstihdamındaki Fark (Ekim 2018 - Eylül 2018)</t>
  </si>
  <si>
    <t>Ortalama Günlük Kazanç Değişim (Ekim 2018 - Ekim 2017)</t>
  </si>
  <si>
    <t>Ortalama Günlük Kazanç Fark (TL) (Ekim 2018 - Ekim 2017)</t>
  </si>
  <si>
    <t>Ortalama Günlük Kazanç Fark (TL) (Ekim 2018 - Eylül 2018)</t>
  </si>
  <si>
    <t>Ortalama Günlük Kazanç Fark-MA (TL) (Ekim 2018 - Eylül 2018)</t>
  </si>
  <si>
    <t>Ortalama Günlük Kazanç Fark- MA(TL) (Ekim 2018 - Eylül 2018)</t>
  </si>
  <si>
    <t>KOBİ İşyeri Sayısı Değişim (Ekim 2018 - Ekim 2017)</t>
  </si>
  <si>
    <t>KOBİ İşyeri Sayısı Fark (Ekim 2018 - Ekim 2017)</t>
  </si>
  <si>
    <t>KOBİ İşyeri Sayısı Fark (Ekim 2018 - Eylül 2018)</t>
  </si>
  <si>
    <t>KOBİ İşyeri Sayısı Fark- MA (Ekim 2018 - Eylül 2018)</t>
  </si>
  <si>
    <t>KOBİ İşyeri Sektör Değişim (Ekim 2018 - Ekim 2017)</t>
  </si>
  <si>
    <t>KOBİ İşyeri Sektör Fark (Ekim 2018 - Ekim 2017)</t>
  </si>
  <si>
    <t>KOBİ İşyeri Sektör Fark (Ekim 2018 - Eylül 2018)</t>
  </si>
  <si>
    <t>KOBİ İşyeri Sektör Fark- MA (Ekim 2018 - Eylül 2018)</t>
  </si>
  <si>
    <t>KOBİ Sigortalı Sayısı Değişim ( Ekim 2018 - Ekim 2017)</t>
  </si>
  <si>
    <t>KOBİ Sigortalı Sayısı Fark (Ekim 2018 - Ekim 2017)</t>
  </si>
  <si>
    <t>KOBİ Sigortalı Sayısı Fark (Ekim 2018 - Eylül 2018)</t>
  </si>
  <si>
    <t>KOBİ Sigortalı Sayısı Fark- MA (Ekim 2018 - Eylül 2018)</t>
  </si>
  <si>
    <t>KOBİ Sigortalı Sektör Değişim (Ekim 2018 - Ekim 2017)</t>
  </si>
  <si>
    <t>KOBİ Sigortalı Sektör Fark (Ekim 2018 - Ekim 2017)</t>
  </si>
  <si>
    <t>KOBİ Sigortalı Sektör Fark- MA (Ekim 2018 - Eylül 2018)</t>
  </si>
  <si>
    <t>KOBİ Sigortalı Sektör Fark (Ekim 2018 - Eylül 2018)</t>
  </si>
  <si>
    <t>İlin Payı (Kasım 2018)</t>
  </si>
  <si>
    <t>Başvuru Sayısındaki Değişim (Kasım 2018 - Kasım 2017)</t>
  </si>
  <si>
    <t>Başvuru Sayısındaki Fark (Kasım 2018 - Kasım 2017)</t>
  </si>
  <si>
    <t>Ödeme Yapılan Kişi Sayısındaki Değişim (Kasım 2018 - Kasım 2017)</t>
  </si>
  <si>
    <t>Ödeme Yapılan Kişi Sayısındaki Fark (Kasım 2018 - Kasım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</si>
</sst>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6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166" fontId="0" fillId="0" borderId="0" xfId="11" applyNumberFormat="1" applyFont="1"/>
    <xf numFmtId="4" fontId="71" fillId="0" borderId="0" xfId="14" applyNumberFormat="1" applyFont="1" applyFill="1" applyBorder="1" applyAlignment="1">
      <alignment horizontal="right" vertical="center"/>
    </xf>
    <xf numFmtId="0" fontId="4" fillId="0" borderId="0" xfId="14" applyFont="1" applyFill="1" applyBorder="1" applyAlignment="1">
      <alignment vertical="center" wrapText="1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166" fontId="0" fillId="0" borderId="0" xfId="11" applyNumberFormat="1" applyFont="1"/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3" fontId="0" fillId="0" borderId="0" xfId="0" applyNumberFormat="1" applyFont="1" applyFill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FC000"/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Ortalama_Günlük_Kazanç_İl!$M$3:$M$17</c:f>
              <c:strCache>
                <c:ptCount val="15"/>
                <c:pt idx="0">
                  <c:v>BİNGÖL</c:v>
                </c:pt>
                <c:pt idx="1">
                  <c:v>GAZİANTEP</c:v>
                </c:pt>
                <c:pt idx="2">
                  <c:v>MUŞ</c:v>
                </c:pt>
                <c:pt idx="3">
                  <c:v>BALIKESİR</c:v>
                </c:pt>
                <c:pt idx="4">
                  <c:v>BİTLİS</c:v>
                </c:pt>
                <c:pt idx="5">
                  <c:v>HAKKARİ</c:v>
                </c:pt>
                <c:pt idx="6">
                  <c:v>ÇANKIRI</c:v>
                </c:pt>
                <c:pt idx="7">
                  <c:v>BURSA</c:v>
                </c:pt>
                <c:pt idx="8">
                  <c:v>ÇANAKKALE</c:v>
                </c:pt>
                <c:pt idx="9">
                  <c:v>AĞRI</c:v>
                </c:pt>
                <c:pt idx="10">
                  <c:v>ŞANLIURFA</c:v>
                </c:pt>
                <c:pt idx="11">
                  <c:v>ESKİŞEHİR</c:v>
                </c:pt>
                <c:pt idx="12">
                  <c:v>SİİRT</c:v>
                </c:pt>
                <c:pt idx="13">
                  <c:v>ARDAHAN</c:v>
                </c:pt>
                <c:pt idx="14">
                  <c:v>ŞIRNAK</c:v>
                </c:pt>
              </c:strCache>
            </c:strRef>
          </c:cat>
          <c:val>
            <c:numRef>
              <c:f>Ortalama_Günlük_Kazanç_İl!$N$3:$N$17</c:f>
              <c:numCache>
                <c:formatCode>0.0%</c:formatCode>
                <c:ptCount val="15"/>
                <c:pt idx="0">
                  <c:v>0.17771258958479119</c:v>
                </c:pt>
                <c:pt idx="1">
                  <c:v>0.17800839066749044</c:v>
                </c:pt>
                <c:pt idx="2">
                  <c:v>0.17875088201252481</c:v>
                </c:pt>
                <c:pt idx="3">
                  <c:v>0.1787696200852732</c:v>
                </c:pt>
                <c:pt idx="4">
                  <c:v>0.18005990729547708</c:v>
                </c:pt>
                <c:pt idx="5">
                  <c:v>0.18177392885296539</c:v>
                </c:pt>
                <c:pt idx="6">
                  <c:v>0.1859915952109259</c:v>
                </c:pt>
                <c:pt idx="7">
                  <c:v>0.1888456632153801</c:v>
                </c:pt>
                <c:pt idx="8">
                  <c:v>0.18909993987031617</c:v>
                </c:pt>
                <c:pt idx="9">
                  <c:v>0.18914346361688789</c:v>
                </c:pt>
                <c:pt idx="10">
                  <c:v>0.19503746229055488</c:v>
                </c:pt>
                <c:pt idx="11">
                  <c:v>0.20167741344407439</c:v>
                </c:pt>
                <c:pt idx="12">
                  <c:v>0.21656178904416884</c:v>
                </c:pt>
                <c:pt idx="13">
                  <c:v>0.24092581996995308</c:v>
                </c:pt>
                <c:pt idx="14">
                  <c:v>0.25006605293309969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481-4A17-90F9-1936A65FF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4517504"/>
        <c:axId val="264519040"/>
      </c:barChart>
      <c:catAx>
        <c:axId val="26451750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264519040"/>
        <c:crosses val="autoZero"/>
        <c:auto val="1"/>
        <c:lblAlgn val="ctr"/>
        <c:lblOffset val="100"/>
        <c:noMultiLvlLbl val="0"/>
      </c:catAx>
      <c:valAx>
        <c:axId val="264519040"/>
        <c:scaling>
          <c:orientation val="minMax"/>
        </c:scaling>
        <c:delete val="0"/>
        <c:axPos val="b"/>
        <c:numFmt formatCode="0.0%" sourceLinked="1"/>
        <c:majorTickMark val="out"/>
        <c:minorTickMark val="none"/>
        <c:tickLblPos val="nextTo"/>
        <c:crossAx val="2645175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606425</xdr:colOff>
      <xdr:row>2</xdr:row>
      <xdr:rowOff>6350</xdr:rowOff>
    </xdr:from>
    <xdr:to>
      <xdr:col>18</xdr:col>
      <xdr:colOff>596900</xdr:colOff>
      <xdr:row>24</xdr:row>
      <xdr:rowOff>6350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0"/>
  <sheetViews>
    <sheetView zoomScaleNormal="100" workbookViewId="0">
      <pane ySplit="1" topLeftCell="A2" activePane="bottomLeft" state="frozen"/>
      <selection pane="bottomLeft" activeCell="B25" sqref="B25"/>
    </sheetView>
  </sheetViews>
  <sheetFormatPr defaultColWidth="8.85546875" defaultRowHeight="15"/>
  <cols>
    <col min="1" max="1" width="9.140625" style="5" customWidth="1"/>
    <col min="2" max="2" width="17.7109375" style="5" bestFit="1" customWidth="1"/>
    <col min="3" max="3" width="11.5703125" style="5" bestFit="1" customWidth="1"/>
    <col min="4" max="6" width="17.7109375" style="5" bestFit="1" customWidth="1"/>
    <col min="7" max="7" width="18" style="5" customWidth="1"/>
    <col min="8" max="8" width="17.7109375" style="5" bestFit="1" customWidth="1"/>
    <col min="9" max="9" width="11.42578125" style="5" bestFit="1" customWidth="1"/>
    <col min="10" max="10" width="9.85546875" style="5" bestFit="1" customWidth="1"/>
    <col min="11" max="11" width="9.140625" style="5" bestFit="1" customWidth="1"/>
    <col min="12" max="14" width="8.85546875" style="5"/>
    <col min="15" max="15" width="10.140625" style="5" bestFit="1" customWidth="1"/>
    <col min="16" max="16384" width="8.85546875" style="5"/>
  </cols>
  <sheetData>
    <row r="1" spans="1:53">
      <c r="A1" s="24" t="s">
        <v>0</v>
      </c>
      <c r="B1" s="26" t="s">
        <v>255</v>
      </c>
      <c r="C1" s="26" t="s">
        <v>256</v>
      </c>
      <c r="D1" s="26" t="s">
        <v>261</v>
      </c>
      <c r="E1" s="27" t="s">
        <v>282</v>
      </c>
      <c r="F1" s="26" t="s">
        <v>259</v>
      </c>
      <c r="G1" s="28" t="s">
        <v>260</v>
      </c>
      <c r="H1" s="26" t="s">
        <v>258</v>
      </c>
      <c r="I1" s="29" t="s">
        <v>257</v>
      </c>
    </row>
    <row r="2" spans="1:53">
      <c r="A2" s="31">
        <v>39722</v>
      </c>
      <c r="B2" s="35">
        <v>9119936</v>
      </c>
      <c r="C2" s="33">
        <f>(B2/$B$2)*100</f>
        <v>100</v>
      </c>
      <c r="D2" s="35">
        <v>1910373</v>
      </c>
      <c r="E2" s="33">
        <f t="shared" ref="E2:E65" si="0">(D2/$D$2)*100</f>
        <v>100</v>
      </c>
      <c r="F2" s="35">
        <v>1137405</v>
      </c>
      <c r="G2" s="33">
        <f>(F2/$F$2)*100</f>
        <v>100</v>
      </c>
      <c r="H2" s="35">
        <v>2187772</v>
      </c>
      <c r="I2" s="34">
        <f>(H2/$H$2)*100</f>
        <v>100</v>
      </c>
      <c r="J2" s="6"/>
      <c r="K2" s="15"/>
      <c r="O2" s="14"/>
      <c r="P2" s="7"/>
    </row>
    <row r="3" spans="1:53">
      <c r="A3" s="31">
        <v>39753</v>
      </c>
      <c r="B3" s="35">
        <v>9022823</v>
      </c>
      <c r="C3" s="33">
        <f t="shared" ref="C3:C66" si="1">(B3/$B$2)*100</f>
        <v>98.935157001101757</v>
      </c>
      <c r="D3" s="35">
        <v>1911654</v>
      </c>
      <c r="E3" s="33">
        <f t="shared" si="0"/>
        <v>100.06705496779948</v>
      </c>
      <c r="F3" s="35">
        <v>1140518</v>
      </c>
      <c r="G3" s="33">
        <f t="shared" ref="G3:G66" si="2">(F3/$F$2)*100</f>
        <v>100.27369318756291</v>
      </c>
      <c r="H3" s="35">
        <v>2199425</v>
      </c>
      <c r="I3" s="34">
        <f t="shared" ref="I3:I66" si="3">(H3/$H$2)*100</f>
        <v>100.53264234115804</v>
      </c>
      <c r="J3" s="6"/>
      <c r="K3" s="15"/>
      <c r="O3" s="14"/>
      <c r="P3" s="7"/>
    </row>
    <row r="4" spans="1:53">
      <c r="A4" s="31">
        <v>39783</v>
      </c>
      <c r="B4" s="35">
        <v>8802989</v>
      </c>
      <c r="C4" s="33">
        <f t="shared" si="1"/>
        <v>96.524679559154805</v>
      </c>
      <c r="D4" s="35">
        <v>1897864</v>
      </c>
      <c r="E4" s="33">
        <f t="shared" si="0"/>
        <v>99.345206407335112</v>
      </c>
      <c r="F4" s="35">
        <v>1141467</v>
      </c>
      <c r="G4" s="33">
        <f t="shared" si="2"/>
        <v>100.35712872723437</v>
      </c>
      <c r="H4" s="35">
        <v>2205676</v>
      </c>
      <c r="I4" s="34">
        <f t="shared" si="3"/>
        <v>100.81836681336081</v>
      </c>
      <c r="J4" s="6"/>
      <c r="K4" s="15"/>
      <c r="O4" s="14"/>
      <c r="P4" s="7"/>
    </row>
    <row r="5" spans="1:53">
      <c r="A5" s="31">
        <v>39814</v>
      </c>
      <c r="B5" s="35">
        <v>8481011</v>
      </c>
      <c r="C5" s="33">
        <f t="shared" si="1"/>
        <v>92.994194257503565</v>
      </c>
      <c r="D5" s="35">
        <v>1912296</v>
      </c>
      <c r="E5" s="33">
        <f t="shared" si="0"/>
        <v>100.10066097039687</v>
      </c>
      <c r="F5" s="35">
        <v>1144082</v>
      </c>
      <c r="G5" s="33">
        <f t="shared" si="2"/>
        <v>100.58703803834166</v>
      </c>
      <c r="H5" s="35">
        <v>2208984</v>
      </c>
      <c r="I5" s="34">
        <f t="shared" si="3"/>
        <v>100.96957086935933</v>
      </c>
      <c r="J5" s="6"/>
      <c r="K5" s="15"/>
      <c r="O5" s="14"/>
      <c r="P5" s="7"/>
    </row>
    <row r="6" spans="1:53">
      <c r="A6" s="31">
        <v>39845</v>
      </c>
      <c r="B6" s="35">
        <v>8362290</v>
      </c>
      <c r="C6" s="33">
        <f t="shared" si="1"/>
        <v>91.692419771366815</v>
      </c>
      <c r="D6" s="35">
        <v>1918636</v>
      </c>
      <c r="E6" s="33">
        <f t="shared" si="0"/>
        <v>100.43253333249579</v>
      </c>
      <c r="F6" s="35">
        <v>1146634</v>
      </c>
      <c r="G6" s="33">
        <f t="shared" si="2"/>
        <v>100.81140842531904</v>
      </c>
      <c r="H6" s="35">
        <v>2213460</v>
      </c>
      <c r="I6" s="34">
        <f t="shared" si="3"/>
        <v>101.17416257269953</v>
      </c>
      <c r="J6" s="6"/>
      <c r="K6" s="15"/>
      <c r="O6" s="14"/>
      <c r="P6" s="7"/>
    </row>
    <row r="7" spans="1:53">
      <c r="A7" s="31">
        <v>39873</v>
      </c>
      <c r="B7" s="35">
        <v>8410234</v>
      </c>
      <c r="C7" s="33">
        <f t="shared" si="1"/>
        <v>92.218125214913798</v>
      </c>
      <c r="D7" s="35">
        <v>1916016</v>
      </c>
      <c r="E7" s="33">
        <f t="shared" si="0"/>
        <v>100.29538734058741</v>
      </c>
      <c r="F7" s="35">
        <v>1150295</v>
      </c>
      <c r="G7" s="33">
        <f t="shared" si="2"/>
        <v>101.13328146086926</v>
      </c>
      <c r="H7" s="35">
        <v>2279020</v>
      </c>
      <c r="I7" s="34">
        <f t="shared" si="3"/>
        <v>104.17081853136432</v>
      </c>
      <c r="J7" s="6"/>
      <c r="K7" s="15"/>
      <c r="O7" s="14"/>
      <c r="P7" s="7"/>
    </row>
    <row r="8" spans="1:53">
      <c r="A8" s="31">
        <v>39904</v>
      </c>
      <c r="B8" s="35">
        <v>8503053</v>
      </c>
      <c r="C8" s="33">
        <f t="shared" si="1"/>
        <v>93.235884550067013</v>
      </c>
      <c r="D8" s="35">
        <v>1931510</v>
      </c>
      <c r="E8" s="33">
        <f t="shared" si="0"/>
        <v>101.10643314159067</v>
      </c>
      <c r="F8" s="35">
        <v>1149546</v>
      </c>
      <c r="G8" s="33">
        <f t="shared" si="2"/>
        <v>101.06742980732457</v>
      </c>
      <c r="H8" s="35">
        <v>2271908</v>
      </c>
      <c r="I8" s="34">
        <f t="shared" si="3"/>
        <v>103.84573895268794</v>
      </c>
      <c r="J8" s="6"/>
      <c r="K8" s="15"/>
      <c r="O8" s="14"/>
      <c r="P8" s="7"/>
    </row>
    <row r="9" spans="1:53">
      <c r="A9" s="31">
        <v>39934</v>
      </c>
      <c r="B9" s="35">
        <v>8674726</v>
      </c>
      <c r="C9" s="33">
        <f t="shared" si="1"/>
        <v>95.118277145804527</v>
      </c>
      <c r="D9" s="35">
        <v>1945342</v>
      </c>
      <c r="E9" s="33">
        <f t="shared" si="0"/>
        <v>101.83048022558945</v>
      </c>
      <c r="F9" s="35">
        <v>1153672</v>
      </c>
      <c r="G9" s="33">
        <f t="shared" si="2"/>
        <v>101.4301853781195</v>
      </c>
      <c r="H9" s="35">
        <v>2270276</v>
      </c>
      <c r="I9" s="34">
        <f t="shared" si="3"/>
        <v>103.77114251393655</v>
      </c>
      <c r="J9" s="6"/>
      <c r="K9" s="15"/>
      <c r="O9" s="14"/>
      <c r="P9" s="7"/>
    </row>
    <row r="10" spans="1:53">
      <c r="A10" s="31">
        <v>39965</v>
      </c>
      <c r="B10" s="35">
        <v>8922743</v>
      </c>
      <c r="C10" s="33">
        <f t="shared" si="1"/>
        <v>97.837780879164058</v>
      </c>
      <c r="D10" s="35">
        <v>1894680</v>
      </c>
      <c r="E10" s="33">
        <f t="shared" si="0"/>
        <v>99.178537385107518</v>
      </c>
      <c r="F10" s="35">
        <v>1158562</v>
      </c>
      <c r="G10" s="33">
        <f t="shared" si="2"/>
        <v>101.86011139391861</v>
      </c>
      <c r="H10" s="35">
        <v>2271485</v>
      </c>
      <c r="I10" s="34">
        <f t="shared" si="3"/>
        <v>103.82640421396745</v>
      </c>
      <c r="J10" s="6"/>
      <c r="K10" s="15"/>
      <c r="O10" s="14"/>
      <c r="P10" s="7"/>
    </row>
    <row r="11" spans="1:53">
      <c r="A11" s="31">
        <v>39995</v>
      </c>
      <c r="B11" s="35">
        <v>9013349</v>
      </c>
      <c r="C11" s="33">
        <f t="shared" si="1"/>
        <v>98.831274693155748</v>
      </c>
      <c r="D11" s="35">
        <v>1830370</v>
      </c>
      <c r="E11" s="33">
        <f t="shared" si="0"/>
        <v>95.812179087539448</v>
      </c>
      <c r="F11" s="35">
        <v>1049015</v>
      </c>
      <c r="G11" s="33">
        <f t="shared" si="2"/>
        <v>92.228801526281316</v>
      </c>
      <c r="H11" s="35">
        <v>2260614</v>
      </c>
      <c r="I11" s="34">
        <f t="shared" si="3"/>
        <v>103.32950599971112</v>
      </c>
      <c r="J11" s="6"/>
      <c r="K11" s="15"/>
      <c r="O11" s="14"/>
      <c r="P11" s="7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>
      <c r="A12" s="31">
        <v>40026</v>
      </c>
      <c r="B12" s="35">
        <v>8977653</v>
      </c>
      <c r="C12" s="33">
        <f t="shared" si="1"/>
        <v>98.439868437673255</v>
      </c>
      <c r="D12" s="35">
        <v>1786003</v>
      </c>
      <c r="E12" s="33">
        <f t="shared" si="0"/>
        <v>93.489753048226703</v>
      </c>
      <c r="F12" s="35">
        <v>1053385</v>
      </c>
      <c r="G12" s="33">
        <f t="shared" si="2"/>
        <v>92.613009438150883</v>
      </c>
      <c r="H12" s="35">
        <v>2248048</v>
      </c>
      <c r="I12" s="34">
        <f t="shared" si="3"/>
        <v>102.75513170476631</v>
      </c>
      <c r="J12" s="6"/>
      <c r="K12" s="15"/>
      <c r="O12" s="14"/>
      <c r="P12" s="7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</row>
    <row r="13" spans="1:53">
      <c r="A13" s="31">
        <v>40057</v>
      </c>
      <c r="B13" s="35">
        <v>8950211</v>
      </c>
      <c r="C13" s="33">
        <f t="shared" si="1"/>
        <v>98.138967203278611</v>
      </c>
      <c r="D13" s="35">
        <v>1820914</v>
      </c>
      <c r="E13" s="33">
        <f t="shared" si="0"/>
        <v>95.317197217506731</v>
      </c>
      <c r="F13" s="35">
        <v>1059182</v>
      </c>
      <c r="G13" s="33">
        <f t="shared" si="2"/>
        <v>93.122678377534825</v>
      </c>
      <c r="H13" s="35">
        <v>2262750</v>
      </c>
      <c r="I13" s="34">
        <f t="shared" si="3"/>
        <v>103.42713957395927</v>
      </c>
      <c r="J13" s="6"/>
      <c r="K13" s="15"/>
      <c r="O13" s="14"/>
      <c r="P13" s="7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</row>
    <row r="14" spans="1:53">
      <c r="A14" s="31">
        <v>40087</v>
      </c>
      <c r="B14" s="35">
        <v>9046769</v>
      </c>
      <c r="C14" s="33">
        <f t="shared" si="1"/>
        <v>99.197724633155318</v>
      </c>
      <c r="D14" s="35">
        <v>1831341</v>
      </c>
      <c r="E14" s="33">
        <f t="shared" si="0"/>
        <v>95.863006857823052</v>
      </c>
      <c r="F14" s="35">
        <v>1061647</v>
      </c>
      <c r="G14" s="33">
        <f t="shared" si="2"/>
        <v>93.339399774047067</v>
      </c>
      <c r="H14" s="35">
        <v>2279402</v>
      </c>
      <c r="I14" s="34">
        <f t="shared" si="3"/>
        <v>104.1882792173956</v>
      </c>
      <c r="J14" s="6"/>
      <c r="K14" s="15"/>
      <c r="O14" s="14"/>
      <c r="P14" s="7"/>
    </row>
    <row r="15" spans="1:53">
      <c r="A15" s="31">
        <v>40118</v>
      </c>
      <c r="B15" s="35">
        <v>8975981</v>
      </c>
      <c r="C15" s="33">
        <f t="shared" si="1"/>
        <v>98.42153497568404</v>
      </c>
      <c r="D15" s="35">
        <v>1833978</v>
      </c>
      <c r="E15" s="33">
        <f t="shared" si="0"/>
        <v>96.001042728304881</v>
      </c>
      <c r="F15" s="35">
        <v>1066653</v>
      </c>
      <c r="G15" s="33">
        <f t="shared" si="2"/>
        <v>93.779524443799701</v>
      </c>
      <c r="H15" s="35">
        <v>2266276</v>
      </c>
      <c r="I15" s="34">
        <f t="shared" si="3"/>
        <v>103.58830810523216</v>
      </c>
      <c r="J15" s="6"/>
      <c r="K15" s="15"/>
      <c r="O15" s="14"/>
      <c r="P15" s="7"/>
    </row>
    <row r="16" spans="1:53">
      <c r="A16" s="31">
        <v>40148</v>
      </c>
      <c r="B16" s="35">
        <v>9030202</v>
      </c>
      <c r="C16" s="33">
        <f t="shared" si="1"/>
        <v>99.016067656615135</v>
      </c>
      <c r="D16" s="35">
        <v>1832133</v>
      </c>
      <c r="E16" s="33">
        <f t="shared" si="0"/>
        <v>95.904464730186206</v>
      </c>
      <c r="F16" s="35">
        <v>1016692</v>
      </c>
      <c r="G16" s="33">
        <f t="shared" si="2"/>
        <v>89.386981769906058</v>
      </c>
      <c r="H16" s="35">
        <v>2241418</v>
      </c>
      <c r="I16" s="34">
        <f t="shared" si="3"/>
        <v>102.4520836723388</v>
      </c>
      <c r="J16" s="6"/>
      <c r="K16" s="15"/>
      <c r="O16" s="14"/>
      <c r="P16" s="7"/>
    </row>
    <row r="17" spans="1:16">
      <c r="A17" s="31">
        <v>40179</v>
      </c>
      <c r="B17" s="35">
        <v>8874966</v>
      </c>
      <c r="C17" s="33">
        <f t="shared" si="1"/>
        <v>97.31390658881817</v>
      </c>
      <c r="D17" s="35">
        <v>1829450</v>
      </c>
      <c r="E17" s="33">
        <f t="shared" si="0"/>
        <v>95.76402095297621</v>
      </c>
      <c r="F17" s="35">
        <v>1023665</v>
      </c>
      <c r="G17" s="33">
        <f t="shared" si="2"/>
        <v>90.000043959715313</v>
      </c>
      <c r="H17" s="35">
        <v>2224741</v>
      </c>
      <c r="I17" s="34">
        <f t="shared" si="3"/>
        <v>101.68980131384806</v>
      </c>
      <c r="J17" s="6"/>
      <c r="K17" s="15"/>
      <c r="O17" s="14"/>
      <c r="P17" s="7"/>
    </row>
    <row r="18" spans="1:16">
      <c r="A18" s="31">
        <v>40210</v>
      </c>
      <c r="B18" s="35">
        <v>8900113</v>
      </c>
      <c r="C18" s="33">
        <f t="shared" si="1"/>
        <v>97.589643172934544</v>
      </c>
      <c r="D18" s="35">
        <v>1836308</v>
      </c>
      <c r="E18" s="33">
        <f t="shared" si="0"/>
        <v>96.123008438666176</v>
      </c>
      <c r="F18" s="35">
        <v>1036251</v>
      </c>
      <c r="G18" s="33">
        <f t="shared" si="2"/>
        <v>91.106597913671919</v>
      </c>
      <c r="H18" s="35">
        <v>2232394</v>
      </c>
      <c r="I18" s="34">
        <f t="shared" si="3"/>
        <v>102.03960924630171</v>
      </c>
      <c r="J18" s="6"/>
      <c r="K18" s="15"/>
      <c r="O18" s="14"/>
      <c r="P18" s="7"/>
    </row>
    <row r="19" spans="1:16">
      <c r="A19" s="31">
        <v>40238</v>
      </c>
      <c r="B19" s="35">
        <v>9136036</v>
      </c>
      <c r="C19" s="33">
        <f t="shared" si="1"/>
        <v>100.17653632657071</v>
      </c>
      <c r="D19" s="35">
        <v>1836519</v>
      </c>
      <c r="E19" s="33">
        <f t="shared" si="0"/>
        <v>96.134053402136658</v>
      </c>
      <c r="F19" s="35">
        <v>1044023</v>
      </c>
      <c r="G19" s="33">
        <f t="shared" si="2"/>
        <v>91.789907728557552</v>
      </c>
      <c r="H19" s="35">
        <v>2233661</v>
      </c>
      <c r="I19" s="34">
        <f t="shared" si="3"/>
        <v>102.09752204525884</v>
      </c>
      <c r="J19" s="6"/>
      <c r="K19" s="15"/>
      <c r="O19" s="14"/>
      <c r="P19" s="7"/>
    </row>
    <row r="20" spans="1:16">
      <c r="A20" s="31">
        <v>40269</v>
      </c>
      <c r="B20" s="35">
        <v>9361665</v>
      </c>
      <c r="C20" s="33">
        <f t="shared" si="1"/>
        <v>102.65055588109391</v>
      </c>
      <c r="D20" s="35">
        <v>1840882</v>
      </c>
      <c r="E20" s="33">
        <f t="shared" si="0"/>
        <v>96.362438120723027</v>
      </c>
      <c r="F20" s="35">
        <v>1049270</v>
      </c>
      <c r="G20" s="33">
        <f t="shared" si="2"/>
        <v>92.251220981092928</v>
      </c>
      <c r="H20" s="35">
        <v>2228659</v>
      </c>
      <c r="I20" s="34">
        <f t="shared" si="3"/>
        <v>101.86888761717401</v>
      </c>
      <c r="J20" s="6"/>
      <c r="K20" s="15"/>
      <c r="O20" s="14"/>
      <c r="P20" s="7"/>
    </row>
    <row r="21" spans="1:16">
      <c r="A21" s="31">
        <v>40299</v>
      </c>
      <c r="B21" s="35">
        <v>9604589</v>
      </c>
      <c r="C21" s="33">
        <f t="shared" si="1"/>
        <v>105.31421492431525</v>
      </c>
      <c r="D21" s="35">
        <v>1850444</v>
      </c>
      <c r="E21" s="33">
        <f t="shared" si="0"/>
        <v>96.862968645390197</v>
      </c>
      <c r="F21" s="35">
        <v>1047511</v>
      </c>
      <c r="G21" s="33">
        <f t="shared" si="2"/>
        <v>92.096570702608133</v>
      </c>
      <c r="H21" s="35">
        <v>2220134</v>
      </c>
      <c r="I21" s="34">
        <f t="shared" si="3"/>
        <v>101.47922178362279</v>
      </c>
      <c r="J21" s="6"/>
      <c r="K21" s="15"/>
      <c r="O21" s="14"/>
      <c r="P21" s="7"/>
    </row>
    <row r="22" spans="1:16">
      <c r="A22" s="31">
        <v>40330</v>
      </c>
      <c r="B22" s="35">
        <v>9743072</v>
      </c>
      <c r="C22" s="33">
        <f t="shared" si="1"/>
        <v>106.83267952757562</v>
      </c>
      <c r="D22" s="35">
        <v>1849129</v>
      </c>
      <c r="E22" s="33">
        <f t="shared" si="0"/>
        <v>96.794133920443798</v>
      </c>
      <c r="F22" s="35">
        <v>1054916</v>
      </c>
      <c r="G22" s="33">
        <f t="shared" si="2"/>
        <v>92.747614086451179</v>
      </c>
      <c r="H22" s="35">
        <v>2250200</v>
      </c>
      <c r="I22" s="34">
        <f t="shared" si="3"/>
        <v>102.85349661664927</v>
      </c>
      <c r="J22" s="6"/>
      <c r="K22" s="15"/>
      <c r="O22" s="14"/>
      <c r="P22" s="7"/>
    </row>
    <row r="23" spans="1:16">
      <c r="A23" s="31">
        <v>40360</v>
      </c>
      <c r="B23" s="35">
        <v>9976855</v>
      </c>
      <c r="C23" s="33">
        <f t="shared" si="1"/>
        <v>109.39610760426388</v>
      </c>
      <c r="D23" s="35">
        <v>1859828.0926363636</v>
      </c>
      <c r="E23" s="33">
        <f t="shared" si="0"/>
        <v>97.354186467059762</v>
      </c>
      <c r="F23" s="35">
        <v>1068099</v>
      </c>
      <c r="G23" s="33">
        <f t="shared" si="2"/>
        <v>93.906655940496137</v>
      </c>
      <c r="H23" s="35">
        <v>2238882</v>
      </c>
      <c r="I23" s="34">
        <f t="shared" si="3"/>
        <v>102.33616665722023</v>
      </c>
      <c r="J23" s="6"/>
      <c r="K23" s="15"/>
      <c r="O23" s="14"/>
      <c r="P23" s="7"/>
    </row>
    <row r="24" spans="1:16">
      <c r="A24" s="31">
        <v>40391</v>
      </c>
      <c r="B24" s="35">
        <v>9937919</v>
      </c>
      <c r="C24" s="33">
        <f t="shared" si="1"/>
        <v>108.96917478368269</v>
      </c>
      <c r="D24" s="35">
        <v>1861234</v>
      </c>
      <c r="E24" s="33">
        <f t="shared" si="0"/>
        <v>97.427779810539619</v>
      </c>
      <c r="F24" s="35">
        <v>1075781</v>
      </c>
      <c r="G24" s="33">
        <f t="shared" si="2"/>
        <v>94.582053006624733</v>
      </c>
      <c r="H24" s="35">
        <v>2244534</v>
      </c>
      <c r="I24" s="34">
        <f t="shared" si="3"/>
        <v>102.59451167671952</v>
      </c>
      <c r="J24" s="6"/>
      <c r="K24" s="15"/>
      <c r="O24" s="7"/>
    </row>
    <row r="25" spans="1:16">
      <c r="A25" s="31">
        <v>40422</v>
      </c>
      <c r="B25" s="35">
        <v>9959685</v>
      </c>
      <c r="C25" s="33">
        <f t="shared" si="1"/>
        <v>109.20783873921923</v>
      </c>
      <c r="D25" s="35">
        <v>1817693.7794000001</v>
      </c>
      <c r="E25" s="33">
        <f t="shared" si="0"/>
        <v>95.14863219905223</v>
      </c>
      <c r="F25" s="35">
        <v>1083929</v>
      </c>
      <c r="G25" s="33">
        <f t="shared" si="2"/>
        <v>95.298420527428661</v>
      </c>
      <c r="H25" s="35">
        <v>2246537</v>
      </c>
      <c r="I25" s="34">
        <f t="shared" si="3"/>
        <v>102.68606600687824</v>
      </c>
      <c r="J25" s="6"/>
      <c r="K25" s="15"/>
      <c r="M25" s="11"/>
      <c r="N25" s="11"/>
      <c r="O25" s="17"/>
    </row>
    <row r="26" spans="1:16">
      <c r="A26" s="31">
        <v>40452</v>
      </c>
      <c r="B26" s="35">
        <v>9992591</v>
      </c>
      <c r="C26" s="33">
        <f t="shared" si="1"/>
        <v>109.56865267475561</v>
      </c>
      <c r="D26" s="35">
        <v>1824281.3330515001</v>
      </c>
      <c r="E26" s="33">
        <f t="shared" si="0"/>
        <v>95.493462954695246</v>
      </c>
      <c r="F26" s="35">
        <v>1089543</v>
      </c>
      <c r="G26" s="33">
        <f t="shared" si="2"/>
        <v>95.792000211006638</v>
      </c>
      <c r="H26" s="35">
        <v>2263441</v>
      </c>
      <c r="I26" s="34">
        <f t="shared" si="3"/>
        <v>103.45872421806294</v>
      </c>
      <c r="J26" s="6"/>
      <c r="K26" s="15"/>
      <c r="O26" s="14"/>
      <c r="P26" s="7"/>
    </row>
    <row r="27" spans="1:16">
      <c r="A27" s="31">
        <v>40483</v>
      </c>
      <c r="B27" s="35">
        <v>9914876</v>
      </c>
      <c r="C27" s="33">
        <f t="shared" si="1"/>
        <v>108.71650853690203</v>
      </c>
      <c r="D27" s="35">
        <v>1832451.5024645755</v>
      </c>
      <c r="E27" s="33">
        <f t="shared" si="0"/>
        <v>95.921136995998964</v>
      </c>
      <c r="F27" s="35">
        <v>1095643</v>
      </c>
      <c r="G27" s="33">
        <f t="shared" si="2"/>
        <v>96.328308737872618</v>
      </c>
      <c r="H27" s="35">
        <v>2260299</v>
      </c>
      <c r="I27" s="34">
        <f t="shared" si="3"/>
        <v>103.31510779002566</v>
      </c>
      <c r="J27" s="6"/>
      <c r="K27" s="15"/>
      <c r="O27" s="14"/>
      <c r="P27" s="7"/>
    </row>
    <row r="28" spans="1:16">
      <c r="A28" s="31">
        <v>40513</v>
      </c>
      <c r="B28" s="35">
        <v>10030810</v>
      </c>
      <c r="C28" s="33">
        <f t="shared" si="1"/>
        <v>109.98772359806033</v>
      </c>
      <c r="D28" s="35">
        <v>1862191.7550279992</v>
      </c>
      <c r="E28" s="33">
        <f t="shared" si="0"/>
        <v>97.477914262188548</v>
      </c>
      <c r="F28" s="35">
        <v>1101131</v>
      </c>
      <c r="G28" s="33">
        <f t="shared" si="2"/>
        <v>96.810810573190736</v>
      </c>
      <c r="H28" s="35">
        <v>2282511</v>
      </c>
      <c r="I28" s="34">
        <f t="shared" si="3"/>
        <v>104.33038726156107</v>
      </c>
      <c r="J28" s="6"/>
      <c r="K28" s="15"/>
      <c r="O28" s="14"/>
      <c r="P28" s="7"/>
    </row>
    <row r="29" spans="1:16">
      <c r="A29" s="31">
        <v>40544</v>
      </c>
      <c r="B29" s="35">
        <v>9960858</v>
      </c>
      <c r="C29" s="33">
        <f t="shared" si="1"/>
        <v>109.22070067158367</v>
      </c>
      <c r="D29" s="35">
        <v>1876534.0000000005</v>
      </c>
      <c r="E29" s="33">
        <f t="shared" si="0"/>
        <v>98.228670526645871</v>
      </c>
      <c r="F29" s="35">
        <v>1115031</v>
      </c>
      <c r="G29" s="33">
        <f t="shared" si="2"/>
        <v>98.032890659000088</v>
      </c>
      <c r="H29" s="35">
        <v>2287486</v>
      </c>
      <c r="I29" s="34">
        <f t="shared" si="3"/>
        <v>104.55778755738716</v>
      </c>
      <c r="J29" s="6"/>
      <c r="K29" s="15"/>
      <c r="O29" s="14"/>
      <c r="P29" s="7"/>
    </row>
    <row r="30" spans="1:16">
      <c r="A30" s="31">
        <v>40575</v>
      </c>
      <c r="B30" s="35">
        <v>9970036</v>
      </c>
      <c r="C30" s="33">
        <f t="shared" si="1"/>
        <v>109.32133734271821</v>
      </c>
      <c r="D30" s="35">
        <v>1883401.7738148256</v>
      </c>
      <c r="E30" s="33">
        <f t="shared" si="0"/>
        <v>98.588169630476642</v>
      </c>
      <c r="F30" s="35">
        <v>1144364</v>
      </c>
      <c r="G30" s="33">
        <f t="shared" si="2"/>
        <v>100.61183131778037</v>
      </c>
      <c r="H30" s="35">
        <v>2301439</v>
      </c>
      <c r="I30" s="34">
        <f t="shared" si="3"/>
        <v>105.19555968355021</v>
      </c>
      <c r="J30" s="6"/>
      <c r="K30" s="15"/>
      <c r="O30" s="14"/>
      <c r="P30" s="7"/>
    </row>
    <row r="31" spans="1:16">
      <c r="A31" s="31">
        <v>40603</v>
      </c>
      <c r="B31" s="35">
        <v>10252034</v>
      </c>
      <c r="C31" s="33">
        <f t="shared" si="1"/>
        <v>112.41344237503421</v>
      </c>
      <c r="D31" s="35">
        <v>1901118.7959576449</v>
      </c>
      <c r="E31" s="33">
        <f t="shared" si="0"/>
        <v>99.515581300491846</v>
      </c>
      <c r="F31" s="35">
        <v>1157888</v>
      </c>
      <c r="G31" s="33">
        <f t="shared" si="2"/>
        <v>101.80085369767144</v>
      </c>
      <c r="H31" s="35">
        <v>2306478</v>
      </c>
      <c r="I31" s="34">
        <f t="shared" si="3"/>
        <v>105.42588532991554</v>
      </c>
      <c r="J31" s="6"/>
      <c r="K31" s="15"/>
      <c r="O31" s="14"/>
      <c r="P31" s="7"/>
    </row>
    <row r="32" spans="1:16">
      <c r="A32" s="31">
        <v>40634</v>
      </c>
      <c r="B32" s="35">
        <v>10511792</v>
      </c>
      <c r="C32" s="33">
        <f t="shared" si="1"/>
        <v>115.26168604691962</v>
      </c>
      <c r="D32" s="35">
        <v>1906281.7196028521</v>
      </c>
      <c r="E32" s="33">
        <f t="shared" si="0"/>
        <v>99.785838660976268</v>
      </c>
      <c r="F32" s="35">
        <v>1195761</v>
      </c>
      <c r="G32" s="33">
        <f t="shared" si="2"/>
        <v>105.13062629406411</v>
      </c>
      <c r="H32" s="35">
        <v>2305863</v>
      </c>
      <c r="I32" s="34">
        <f t="shared" si="3"/>
        <v>105.39777453957726</v>
      </c>
      <c r="J32" s="6"/>
      <c r="K32" s="15"/>
      <c r="O32" s="14"/>
      <c r="P32" s="7"/>
    </row>
    <row r="33" spans="1:16">
      <c r="A33" s="31">
        <v>40664</v>
      </c>
      <c r="B33" s="35">
        <v>10771209</v>
      </c>
      <c r="C33" s="33">
        <f t="shared" si="1"/>
        <v>118.10619065747829</v>
      </c>
      <c r="D33" s="35">
        <v>1885039.9718485156</v>
      </c>
      <c r="E33" s="33">
        <f t="shared" si="0"/>
        <v>98.673922414550219</v>
      </c>
      <c r="F33" s="35">
        <v>1218210</v>
      </c>
      <c r="G33" s="33">
        <f t="shared" si="2"/>
        <v>107.10432959236155</v>
      </c>
      <c r="H33" s="35">
        <v>2312096</v>
      </c>
      <c r="I33" s="34">
        <f t="shared" si="3"/>
        <v>105.68267625694085</v>
      </c>
      <c r="J33" s="6"/>
      <c r="K33" s="15"/>
      <c r="O33" s="14"/>
      <c r="P33" s="7"/>
    </row>
    <row r="34" spans="1:16">
      <c r="A34" s="31">
        <v>40695</v>
      </c>
      <c r="B34" s="35">
        <v>11045909</v>
      </c>
      <c r="C34" s="33">
        <f t="shared" si="1"/>
        <v>121.1182731984084</v>
      </c>
      <c r="D34" s="35">
        <v>1889623.9999999995</v>
      </c>
      <c r="E34" s="33">
        <f t="shared" si="0"/>
        <v>98.913877028203373</v>
      </c>
      <c r="F34" s="35">
        <v>1199684</v>
      </c>
      <c r="G34" s="33">
        <f t="shared" si="2"/>
        <v>105.47553422044038</v>
      </c>
      <c r="H34" s="35">
        <v>2370551</v>
      </c>
      <c r="I34" s="34">
        <f t="shared" si="3"/>
        <v>108.3545725971445</v>
      </c>
      <c r="J34" s="6"/>
      <c r="K34" s="15"/>
      <c r="O34" s="14"/>
      <c r="P34" s="7"/>
    </row>
    <row r="35" spans="1:16">
      <c r="A35" s="31">
        <v>40725</v>
      </c>
      <c r="B35" s="35">
        <v>11112453</v>
      </c>
      <c r="C35" s="33">
        <f t="shared" si="1"/>
        <v>121.84792744159607</v>
      </c>
      <c r="D35" s="35">
        <v>1868398.0000000002</v>
      </c>
      <c r="E35" s="33">
        <f t="shared" si="0"/>
        <v>97.802785110551724</v>
      </c>
      <c r="F35" s="35">
        <v>1184844</v>
      </c>
      <c r="G35" s="33">
        <f t="shared" si="2"/>
        <v>104.1708098698353</v>
      </c>
      <c r="H35" s="35">
        <v>2376533</v>
      </c>
      <c r="I35" s="34">
        <f t="shared" si="3"/>
        <v>108.62800145536188</v>
      </c>
      <c r="J35" s="6"/>
      <c r="K35" s="15"/>
      <c r="O35" s="14"/>
      <c r="P35" s="7"/>
    </row>
    <row r="36" spans="1:16">
      <c r="A36" s="31">
        <v>40756</v>
      </c>
      <c r="B36" s="35">
        <v>10886860</v>
      </c>
      <c r="C36" s="33">
        <f t="shared" si="1"/>
        <v>119.37430262668509</v>
      </c>
      <c r="D36" s="35">
        <v>1876833</v>
      </c>
      <c r="E36" s="33">
        <f t="shared" si="0"/>
        <v>98.244321920378894</v>
      </c>
      <c r="F36" s="35">
        <v>1166692</v>
      </c>
      <c r="G36" s="33">
        <f t="shared" si="2"/>
        <v>102.57489636497115</v>
      </c>
      <c r="H36" s="35">
        <v>2509484</v>
      </c>
      <c r="I36" s="34">
        <f t="shared" si="3"/>
        <v>114.70500582327591</v>
      </c>
      <c r="J36" s="6"/>
      <c r="K36" s="15"/>
      <c r="O36" s="14"/>
      <c r="P36" s="7"/>
    </row>
    <row r="37" spans="1:16">
      <c r="A37" s="31">
        <v>40787</v>
      </c>
      <c r="B37" s="35">
        <v>11061597</v>
      </c>
      <c r="C37" s="33">
        <f t="shared" si="1"/>
        <v>121.29029194941718</v>
      </c>
      <c r="D37" s="35">
        <v>1864766</v>
      </c>
      <c r="E37" s="33">
        <f t="shared" si="0"/>
        <v>97.612665170623742</v>
      </c>
      <c r="F37" s="35">
        <v>1155959</v>
      </c>
      <c r="G37" s="33">
        <f t="shared" si="2"/>
        <v>101.63125711597891</v>
      </c>
      <c r="H37" s="35">
        <v>2537648</v>
      </c>
      <c r="I37" s="34">
        <f t="shared" si="3"/>
        <v>115.99234289496346</v>
      </c>
      <c r="J37" s="6"/>
      <c r="K37" s="15"/>
      <c r="O37" s="14"/>
      <c r="P37" s="7"/>
    </row>
    <row r="38" spans="1:16">
      <c r="A38" s="31">
        <v>40817</v>
      </c>
      <c r="B38" s="35">
        <v>11078121</v>
      </c>
      <c r="C38" s="33">
        <f t="shared" si="1"/>
        <v>121.47147743142057</v>
      </c>
      <c r="D38" s="35">
        <v>1869097</v>
      </c>
      <c r="E38" s="33">
        <f t="shared" si="0"/>
        <v>97.839374823660094</v>
      </c>
      <c r="F38" s="35">
        <v>1154076</v>
      </c>
      <c r="G38" s="33">
        <f t="shared" si="2"/>
        <v>101.46570482809554</v>
      </c>
      <c r="H38" s="35">
        <v>2579366</v>
      </c>
      <c r="I38" s="34">
        <f t="shared" si="3"/>
        <v>117.8992143605458</v>
      </c>
      <c r="J38" s="6"/>
      <c r="K38" s="15"/>
      <c r="O38" s="14"/>
      <c r="P38" s="7"/>
    </row>
    <row r="39" spans="1:16">
      <c r="A39" s="31">
        <v>40848</v>
      </c>
      <c r="B39" s="35">
        <v>10984191</v>
      </c>
      <c r="C39" s="33">
        <f t="shared" si="1"/>
        <v>120.44153599323504</v>
      </c>
      <c r="D39" s="35">
        <v>1878909</v>
      </c>
      <c r="E39" s="33">
        <f t="shared" si="0"/>
        <v>98.352991797936838</v>
      </c>
      <c r="F39" s="35">
        <v>1142647</v>
      </c>
      <c r="G39" s="33">
        <f t="shared" si="2"/>
        <v>100.46087365538222</v>
      </c>
      <c r="H39" s="35">
        <v>2543634</v>
      </c>
      <c r="I39" s="34">
        <f t="shared" si="3"/>
        <v>116.26595458758958</v>
      </c>
      <c r="J39" s="6"/>
      <c r="K39" s="15"/>
      <c r="O39" s="7"/>
    </row>
    <row r="40" spans="1:16">
      <c r="A40" s="31">
        <v>40878</v>
      </c>
      <c r="B40" s="35">
        <v>11030939</v>
      </c>
      <c r="C40" s="33">
        <f t="shared" si="1"/>
        <v>120.95412730966532</v>
      </c>
      <c r="D40" s="35">
        <v>1880740</v>
      </c>
      <c r="E40" s="33">
        <f t="shared" si="0"/>
        <v>98.448836954877393</v>
      </c>
      <c r="F40" s="35">
        <v>1121777</v>
      </c>
      <c r="G40" s="33">
        <f t="shared" si="2"/>
        <v>98.625995138055487</v>
      </c>
      <c r="H40" s="35">
        <v>2554200</v>
      </c>
      <c r="I40" s="34">
        <f t="shared" si="3"/>
        <v>116.74891167818218</v>
      </c>
      <c r="J40" s="6"/>
      <c r="K40" s="15"/>
      <c r="O40" s="7"/>
    </row>
    <row r="41" spans="1:16">
      <c r="A41" s="31">
        <v>40909</v>
      </c>
      <c r="B41" s="35">
        <v>10957242</v>
      </c>
      <c r="C41" s="33">
        <f t="shared" si="1"/>
        <v>120.14604049852981</v>
      </c>
      <c r="D41" s="35">
        <v>1900471</v>
      </c>
      <c r="E41" s="33">
        <f t="shared" si="0"/>
        <v>99.481671903863798</v>
      </c>
      <c r="F41" s="35">
        <v>1139504</v>
      </c>
      <c r="G41" s="33">
        <f t="shared" si="2"/>
        <v>100.18454288490028</v>
      </c>
      <c r="H41" s="35">
        <v>2563237</v>
      </c>
      <c r="I41" s="34">
        <f t="shared" si="3"/>
        <v>117.16198031604756</v>
      </c>
      <c r="J41" s="6"/>
      <c r="K41" s="15"/>
    </row>
    <row r="42" spans="1:16">
      <c r="A42" s="31">
        <v>40940</v>
      </c>
      <c r="B42" s="35">
        <v>10845430</v>
      </c>
      <c r="C42" s="33">
        <f t="shared" si="1"/>
        <v>118.92002312296927</v>
      </c>
      <c r="D42" s="35">
        <v>1921116</v>
      </c>
      <c r="E42" s="33">
        <f t="shared" si="0"/>
        <v>100.56235091262282</v>
      </c>
      <c r="F42" s="35">
        <v>1138592</v>
      </c>
      <c r="G42" s="33">
        <f t="shared" si="2"/>
        <v>100.10436036416228</v>
      </c>
      <c r="H42" s="35">
        <v>2576419</v>
      </c>
      <c r="I42" s="34">
        <f t="shared" si="3"/>
        <v>117.76451110993284</v>
      </c>
      <c r="J42" s="6"/>
      <c r="K42" s="15"/>
    </row>
    <row r="43" spans="1:16">
      <c r="A43" s="31">
        <v>40969</v>
      </c>
      <c r="B43" s="35">
        <v>11257343</v>
      </c>
      <c r="C43" s="33">
        <f t="shared" si="1"/>
        <v>123.43664473084021</v>
      </c>
      <c r="D43" s="35">
        <v>1932074</v>
      </c>
      <c r="E43" s="33">
        <f t="shared" si="0"/>
        <v>101.1359561719099</v>
      </c>
      <c r="F43" s="35">
        <v>1136096</v>
      </c>
      <c r="G43" s="33">
        <f t="shared" si="2"/>
        <v>99.8849134653004</v>
      </c>
      <c r="H43" s="35">
        <v>2574644</v>
      </c>
      <c r="I43" s="34">
        <f t="shared" si="3"/>
        <v>117.68337834107028</v>
      </c>
      <c r="J43" s="6"/>
      <c r="K43" s="15"/>
    </row>
    <row r="44" spans="1:16">
      <c r="A44" s="31">
        <v>41000</v>
      </c>
      <c r="B44" s="35">
        <v>11521869</v>
      </c>
      <c r="C44" s="33">
        <f t="shared" si="1"/>
        <v>126.3371694713647</v>
      </c>
      <c r="D44" s="35">
        <v>1937480</v>
      </c>
      <c r="E44" s="33">
        <f t="shared" si="0"/>
        <v>101.4189375582674</v>
      </c>
      <c r="F44" s="35">
        <v>1121103</v>
      </c>
      <c r="G44" s="33">
        <f t="shared" si="2"/>
        <v>98.566737441808328</v>
      </c>
      <c r="H44" s="35">
        <v>2569269</v>
      </c>
      <c r="I44" s="34">
        <f t="shared" si="3"/>
        <v>117.43769460437376</v>
      </c>
      <c r="J44" s="6"/>
      <c r="K44" s="15"/>
    </row>
    <row r="45" spans="1:16">
      <c r="A45" s="31">
        <v>41030</v>
      </c>
      <c r="B45" s="35">
        <v>11820778</v>
      </c>
      <c r="C45" s="33">
        <f t="shared" si="1"/>
        <v>129.61470343651536</v>
      </c>
      <c r="D45" s="35">
        <v>1931182</v>
      </c>
      <c r="E45" s="33">
        <f t="shared" si="0"/>
        <v>101.0892637197029</v>
      </c>
      <c r="F45" s="35">
        <v>1113613</v>
      </c>
      <c r="G45" s="33">
        <f t="shared" si="2"/>
        <v>97.908220906361407</v>
      </c>
      <c r="H45" s="35">
        <v>2574350</v>
      </c>
      <c r="I45" s="34">
        <f t="shared" si="3"/>
        <v>117.66994001203051</v>
      </c>
      <c r="J45" s="6"/>
      <c r="K45" s="15"/>
    </row>
    <row r="46" spans="1:16">
      <c r="A46" s="31">
        <v>41061</v>
      </c>
      <c r="B46" s="35">
        <v>12087084</v>
      </c>
      <c r="C46" s="33">
        <f t="shared" si="1"/>
        <v>132.53474585786566</v>
      </c>
      <c r="D46" s="35">
        <v>1935759</v>
      </c>
      <c r="E46" s="33">
        <f t="shared" si="0"/>
        <v>101.32885043915508</v>
      </c>
      <c r="F46" s="35">
        <v>1104403</v>
      </c>
      <c r="G46" s="33">
        <f t="shared" si="2"/>
        <v>97.098482950224422</v>
      </c>
      <c r="H46" s="35">
        <v>2610813</v>
      </c>
      <c r="I46" s="34">
        <f t="shared" si="3"/>
        <v>119.33661277317746</v>
      </c>
      <c r="J46" s="6"/>
      <c r="K46" s="15"/>
    </row>
    <row r="47" spans="1:16">
      <c r="A47" s="31">
        <v>41091</v>
      </c>
      <c r="B47" s="35">
        <v>12107944</v>
      </c>
      <c r="C47" s="33">
        <f t="shared" si="1"/>
        <v>132.76347553316162</v>
      </c>
      <c r="D47" s="35">
        <v>1938997</v>
      </c>
      <c r="E47" s="33">
        <f t="shared" si="0"/>
        <v>101.49834613449835</v>
      </c>
      <c r="F47" s="35">
        <v>1103934</v>
      </c>
      <c r="G47" s="33">
        <f t="shared" si="2"/>
        <v>97.057248737257169</v>
      </c>
      <c r="H47" s="35">
        <v>2613791</v>
      </c>
      <c r="I47" s="34">
        <f t="shared" si="3"/>
        <v>119.47273299045787</v>
      </c>
      <c r="J47" s="6"/>
      <c r="K47" s="15"/>
    </row>
    <row r="48" spans="1:16">
      <c r="A48" s="31">
        <v>41122</v>
      </c>
      <c r="B48" s="35">
        <v>11716148</v>
      </c>
      <c r="C48" s="33">
        <f t="shared" si="1"/>
        <v>128.46743661359028</v>
      </c>
      <c r="D48" s="35">
        <v>1937355</v>
      </c>
      <c r="E48" s="33">
        <f t="shared" si="0"/>
        <v>101.41239433346263</v>
      </c>
      <c r="F48" s="35">
        <v>1101083</v>
      </c>
      <c r="G48" s="33">
        <f t="shared" si="2"/>
        <v>96.80659044052031</v>
      </c>
      <c r="H48" s="35">
        <v>2600540</v>
      </c>
      <c r="I48" s="34">
        <f t="shared" si="3"/>
        <v>118.86704830302244</v>
      </c>
      <c r="J48" s="6"/>
      <c r="K48" s="15"/>
    </row>
    <row r="49" spans="1:11">
      <c r="A49" s="31">
        <v>41153</v>
      </c>
      <c r="B49" s="35">
        <v>12069085</v>
      </c>
      <c r="C49" s="33">
        <f t="shared" si="1"/>
        <v>132.33738701675099</v>
      </c>
      <c r="D49" s="35">
        <v>1937908</v>
      </c>
      <c r="E49" s="33">
        <f t="shared" si="0"/>
        <v>101.44134155999902</v>
      </c>
      <c r="F49" s="35">
        <v>1097163</v>
      </c>
      <c r="G49" s="33">
        <f t="shared" si="2"/>
        <v>96.461946272435938</v>
      </c>
      <c r="H49" s="35">
        <v>2613470</v>
      </c>
      <c r="I49" s="34">
        <f t="shared" si="3"/>
        <v>119.45806052915935</v>
      </c>
      <c r="J49" s="6"/>
      <c r="K49" s="15"/>
    </row>
    <row r="50" spans="1:11">
      <c r="A50" s="31">
        <v>41183</v>
      </c>
      <c r="B50" s="35">
        <v>11743906</v>
      </c>
      <c r="C50" s="33">
        <f t="shared" si="1"/>
        <v>128.77180278458093</v>
      </c>
      <c r="D50" s="35">
        <v>1987922</v>
      </c>
      <c r="E50" s="33">
        <f t="shared" si="0"/>
        <v>104.05936432309292</v>
      </c>
      <c r="F50" s="35">
        <v>1079239</v>
      </c>
      <c r="G50" s="33">
        <f t="shared" si="2"/>
        <v>94.886078397756307</v>
      </c>
      <c r="H50" s="35">
        <v>2688851</v>
      </c>
      <c r="I50" s="34">
        <f t="shared" si="3"/>
        <v>122.90362066979557</v>
      </c>
      <c r="J50" s="6"/>
      <c r="K50" s="15"/>
    </row>
    <row r="51" spans="1:11">
      <c r="A51" s="31">
        <v>41214</v>
      </c>
      <c r="B51" s="35">
        <v>11996881</v>
      </c>
      <c r="C51" s="33">
        <f t="shared" si="1"/>
        <v>131.54567093453286</v>
      </c>
      <c r="D51" s="35">
        <v>1933781</v>
      </c>
      <c r="E51" s="33">
        <f t="shared" si="0"/>
        <v>101.22531044984409</v>
      </c>
      <c r="F51" s="35">
        <v>1071133</v>
      </c>
      <c r="G51" s="33">
        <f t="shared" si="2"/>
        <v>94.173403493038975</v>
      </c>
      <c r="H51" s="35">
        <v>2622715</v>
      </c>
      <c r="I51" s="34">
        <f t="shared" si="3"/>
        <v>119.88063655627734</v>
      </c>
      <c r="J51" s="6"/>
      <c r="K51" s="15"/>
    </row>
    <row r="52" spans="1:11">
      <c r="A52" s="31">
        <v>41244</v>
      </c>
      <c r="B52" s="35">
        <v>11939620</v>
      </c>
      <c r="C52" s="33">
        <f t="shared" si="1"/>
        <v>130.91780468634869</v>
      </c>
      <c r="D52" s="35">
        <v>1910505</v>
      </c>
      <c r="E52" s="33">
        <f t="shared" si="0"/>
        <v>100.00690964539385</v>
      </c>
      <c r="F52" s="35">
        <v>1056852</v>
      </c>
      <c r="G52" s="33">
        <f t="shared" si="2"/>
        <v>92.917826104158152</v>
      </c>
      <c r="H52" s="35">
        <v>2662608</v>
      </c>
      <c r="I52" s="34">
        <f t="shared" si="3"/>
        <v>121.70408982288832</v>
      </c>
      <c r="J52" s="6"/>
      <c r="K52" s="15"/>
    </row>
    <row r="53" spans="1:11">
      <c r="A53" s="31">
        <v>41275</v>
      </c>
      <c r="B53" s="35">
        <v>11698045</v>
      </c>
      <c r="C53" s="33">
        <f t="shared" si="1"/>
        <v>128.26893741359589</v>
      </c>
      <c r="D53" s="35">
        <v>1913440</v>
      </c>
      <c r="E53" s="33">
        <f t="shared" si="0"/>
        <v>100.16054456381032</v>
      </c>
      <c r="F53" s="35">
        <v>1050279</v>
      </c>
      <c r="G53" s="33">
        <f t="shared" si="2"/>
        <v>92.339931686602398</v>
      </c>
      <c r="H53" s="35">
        <v>2667984</v>
      </c>
      <c r="I53" s="34">
        <f t="shared" si="3"/>
        <v>121.949819268187</v>
      </c>
      <c r="J53" s="6"/>
      <c r="K53" s="15"/>
    </row>
    <row r="54" spans="1:11">
      <c r="A54" s="31">
        <v>41306</v>
      </c>
      <c r="B54" s="35">
        <v>11620928</v>
      </c>
      <c r="C54" s="33">
        <f t="shared" si="1"/>
        <v>127.42335033930064</v>
      </c>
      <c r="D54" s="35">
        <v>1927111.9999999998</v>
      </c>
      <c r="E54" s="33">
        <f t="shared" si="0"/>
        <v>100.87621632005894</v>
      </c>
      <c r="F54" s="35">
        <v>1042120</v>
      </c>
      <c r="G54" s="33">
        <f t="shared" si="2"/>
        <v>91.622597052061494</v>
      </c>
      <c r="H54" s="35">
        <v>2670744</v>
      </c>
      <c r="I54" s="34">
        <f t="shared" si="3"/>
        <v>122.07597501019303</v>
      </c>
      <c r="K54" s="15"/>
    </row>
    <row r="55" spans="1:11">
      <c r="A55" s="31">
        <v>41334</v>
      </c>
      <c r="B55" s="35">
        <v>11896801</v>
      </c>
      <c r="C55" s="33">
        <f t="shared" si="1"/>
        <v>130.44829481259518</v>
      </c>
      <c r="D55" s="35">
        <v>1938193</v>
      </c>
      <c r="E55" s="33">
        <f t="shared" si="0"/>
        <v>101.45626011255393</v>
      </c>
      <c r="F55" s="35">
        <v>1034903</v>
      </c>
      <c r="G55" s="33">
        <f t="shared" si="2"/>
        <v>90.988082521177589</v>
      </c>
      <c r="H55" s="35">
        <v>2651342</v>
      </c>
      <c r="I55" s="34">
        <f t="shared" si="3"/>
        <v>121.18913671077243</v>
      </c>
      <c r="K55" s="15"/>
    </row>
    <row r="56" spans="1:11">
      <c r="A56" s="31">
        <v>41365</v>
      </c>
      <c r="B56" s="35">
        <v>12132681</v>
      </c>
      <c r="C56" s="33">
        <f t="shared" si="1"/>
        <v>133.03471647169454</v>
      </c>
      <c r="D56" s="35">
        <v>1948982</v>
      </c>
      <c r="E56" s="33">
        <f t="shared" si="0"/>
        <v>102.02101893190492</v>
      </c>
      <c r="F56" s="35">
        <v>1027778</v>
      </c>
      <c r="G56" s="33">
        <f t="shared" si="2"/>
        <v>90.361656577912001</v>
      </c>
      <c r="H56" s="35">
        <v>2649513</v>
      </c>
      <c r="I56" s="34">
        <f t="shared" si="3"/>
        <v>121.10553567739235</v>
      </c>
      <c r="J56" s="7"/>
      <c r="K56" s="15"/>
    </row>
    <row r="57" spans="1:11">
      <c r="A57" s="31">
        <v>41395</v>
      </c>
      <c r="B57" s="35">
        <v>12216079</v>
      </c>
      <c r="C57" s="33">
        <f t="shared" si="1"/>
        <v>133.94917464333082</v>
      </c>
      <c r="D57" s="35">
        <v>1958586</v>
      </c>
      <c r="E57" s="33">
        <f t="shared" si="0"/>
        <v>102.52374798010651</v>
      </c>
      <c r="F57" s="35">
        <v>1022716</v>
      </c>
      <c r="G57" s="33">
        <f t="shared" si="2"/>
        <v>89.916608420043872</v>
      </c>
      <c r="H57" s="35">
        <v>2650756</v>
      </c>
      <c r="I57" s="34">
        <f t="shared" si="3"/>
        <v>121.16235146989722</v>
      </c>
      <c r="K57" s="15"/>
    </row>
    <row r="58" spans="1:11">
      <c r="A58" s="31">
        <v>41426</v>
      </c>
      <c r="B58" s="35">
        <v>12274403</v>
      </c>
      <c r="C58" s="33">
        <f t="shared" si="1"/>
        <v>134.5886966750644</v>
      </c>
      <c r="D58" s="35">
        <v>1961927</v>
      </c>
      <c r="E58" s="33">
        <f t="shared" si="0"/>
        <v>102.69863529268892</v>
      </c>
      <c r="F58" s="35">
        <v>1012428</v>
      </c>
      <c r="G58" s="33">
        <f t="shared" si="2"/>
        <v>89.012093317683679</v>
      </c>
      <c r="H58" s="35">
        <v>2663305</v>
      </c>
      <c r="I58" s="34">
        <f t="shared" si="3"/>
        <v>121.73594871860504</v>
      </c>
      <c r="K58" s="15"/>
    </row>
    <row r="59" spans="1:11">
      <c r="A59" s="31">
        <v>41456</v>
      </c>
      <c r="B59" s="35">
        <v>12200031</v>
      </c>
      <c r="C59" s="33">
        <f t="shared" si="1"/>
        <v>133.77320849619997</v>
      </c>
      <c r="D59" s="35">
        <v>1966920</v>
      </c>
      <c r="E59" s="33">
        <f t="shared" si="0"/>
        <v>102.95999786429142</v>
      </c>
      <c r="F59" s="35">
        <v>1003774</v>
      </c>
      <c r="G59" s="33">
        <f t="shared" si="2"/>
        <v>88.251238564979047</v>
      </c>
      <c r="H59" s="35">
        <v>2668898</v>
      </c>
      <c r="I59" s="34">
        <f t="shared" si="3"/>
        <v>121.99159693057595</v>
      </c>
      <c r="K59" s="15"/>
    </row>
    <row r="60" spans="1:11">
      <c r="A60" s="31">
        <v>41487</v>
      </c>
      <c r="B60" s="35">
        <v>12236880</v>
      </c>
      <c r="C60" s="33">
        <f t="shared" si="1"/>
        <v>134.17725738426233</v>
      </c>
      <c r="D60" s="35">
        <v>1945347</v>
      </c>
      <c r="E60" s="33">
        <f t="shared" si="0"/>
        <v>101.83074195458164</v>
      </c>
      <c r="F60" s="35">
        <v>986334</v>
      </c>
      <c r="G60" s="33">
        <f t="shared" si="2"/>
        <v>86.717923694726153</v>
      </c>
      <c r="H60" s="35">
        <v>2663081</v>
      </c>
      <c r="I60" s="34">
        <f t="shared" si="3"/>
        <v>121.72570999171761</v>
      </c>
      <c r="K60" s="15"/>
    </row>
    <row r="61" spans="1:11">
      <c r="A61" s="31">
        <v>41518</v>
      </c>
      <c r="B61" s="35">
        <v>12523723</v>
      </c>
      <c r="C61" s="33">
        <f t="shared" si="1"/>
        <v>137.32248778938799</v>
      </c>
      <c r="D61" s="35">
        <v>1913073</v>
      </c>
      <c r="E61" s="33">
        <f t="shared" si="0"/>
        <v>100.14133365578346</v>
      </c>
      <c r="F61" s="35">
        <v>970007</v>
      </c>
      <c r="G61" s="33">
        <f t="shared" si="2"/>
        <v>85.282463150768635</v>
      </c>
      <c r="H61" s="35">
        <v>2707070</v>
      </c>
      <c r="I61" s="34">
        <f t="shared" si="3"/>
        <v>123.73638569284185</v>
      </c>
      <c r="K61" s="15"/>
    </row>
    <row r="62" spans="1:11">
      <c r="A62" s="31">
        <v>41548</v>
      </c>
      <c r="B62" s="35">
        <v>12297151</v>
      </c>
      <c r="C62" s="33">
        <f t="shared" si="1"/>
        <v>134.83812825002281</v>
      </c>
      <c r="D62" s="35">
        <v>1896377</v>
      </c>
      <c r="E62" s="33">
        <f t="shared" si="0"/>
        <v>99.267368205057338</v>
      </c>
      <c r="F62" s="35">
        <v>960369</v>
      </c>
      <c r="G62" s="33">
        <f t="shared" si="2"/>
        <v>84.43509567832038</v>
      </c>
      <c r="H62" s="35">
        <v>2756891</v>
      </c>
      <c r="I62" s="34">
        <f t="shared" si="3"/>
        <v>126.0136339618571</v>
      </c>
    </row>
    <row r="63" spans="1:11">
      <c r="A63" s="31">
        <v>41579</v>
      </c>
      <c r="B63" s="35">
        <v>12433976</v>
      </c>
      <c r="C63" s="33">
        <f t="shared" si="1"/>
        <v>136.33841290114316</v>
      </c>
      <c r="D63" s="35">
        <v>1860055</v>
      </c>
      <c r="E63" s="33">
        <f t="shared" si="0"/>
        <v>97.366064114180844</v>
      </c>
      <c r="F63" s="35">
        <v>940806</v>
      </c>
      <c r="G63" s="33">
        <f t="shared" si="2"/>
        <v>82.715127856831998</v>
      </c>
      <c r="H63" s="35">
        <v>2766055</v>
      </c>
      <c r="I63" s="34">
        <f t="shared" si="3"/>
        <v>126.43250759219882</v>
      </c>
    </row>
    <row r="64" spans="1:11">
      <c r="A64" s="31">
        <v>41609</v>
      </c>
      <c r="B64" s="35">
        <v>12363785</v>
      </c>
      <c r="C64" s="33">
        <f t="shared" si="1"/>
        <v>135.56876934224101</v>
      </c>
      <c r="D64" s="35">
        <v>1832463</v>
      </c>
      <c r="E64" s="33">
        <f t="shared" si="0"/>
        <v>95.921738843670852</v>
      </c>
      <c r="F64" s="35">
        <v>928454</v>
      </c>
      <c r="G64" s="33">
        <f t="shared" si="2"/>
        <v>81.629147049643706</v>
      </c>
      <c r="H64" s="35">
        <v>2823400</v>
      </c>
      <c r="I64" s="34">
        <f t="shared" si="3"/>
        <v>129.053667383987</v>
      </c>
    </row>
    <row r="65" spans="1:9">
      <c r="A65" s="31">
        <v>41640</v>
      </c>
      <c r="B65" s="35">
        <v>12329012</v>
      </c>
      <c r="C65" s="33">
        <f t="shared" si="1"/>
        <v>135.18748377181595</v>
      </c>
      <c r="D65" s="35">
        <v>1812824</v>
      </c>
      <c r="E65" s="33">
        <f t="shared" si="0"/>
        <v>94.893719708140765</v>
      </c>
      <c r="F65" s="35">
        <v>908141</v>
      </c>
      <c r="G65" s="33">
        <f t="shared" si="2"/>
        <v>79.84323965518</v>
      </c>
      <c r="H65" s="35">
        <v>2838873</v>
      </c>
      <c r="I65" s="34">
        <f t="shared" si="3"/>
        <v>129.76091658545772</v>
      </c>
    </row>
    <row r="66" spans="1:9">
      <c r="A66" s="31">
        <v>41671</v>
      </c>
      <c r="B66" s="35">
        <v>12355589</v>
      </c>
      <c r="C66" s="33">
        <f t="shared" si="1"/>
        <v>135.47890029052837</v>
      </c>
      <c r="D66" s="35">
        <v>1925354</v>
      </c>
      <c r="E66" s="33">
        <f t="shared" ref="E66:E76" si="4">(D66/$D$2)*100</f>
        <v>100.7841924064044</v>
      </c>
      <c r="F66" s="35">
        <v>929946</v>
      </c>
      <c r="G66" s="33">
        <f t="shared" si="2"/>
        <v>81.760322840149286</v>
      </c>
      <c r="H66" s="35">
        <v>2836699</v>
      </c>
      <c r="I66" s="34">
        <f t="shared" si="3"/>
        <v>129.66154608432689</v>
      </c>
    </row>
    <row r="67" spans="1:9">
      <c r="A67" s="31">
        <v>41699</v>
      </c>
      <c r="B67" s="35">
        <v>12566310</v>
      </c>
      <c r="C67" s="33">
        <f t="shared" ref="C67:C76" si="5">(B67/$B$2)*100</f>
        <v>137.7894537856406</v>
      </c>
      <c r="D67" s="35">
        <v>1928800</v>
      </c>
      <c r="E67" s="33">
        <f t="shared" si="4"/>
        <v>100.96457602782283</v>
      </c>
      <c r="F67" s="35">
        <v>942484</v>
      </c>
      <c r="G67" s="33">
        <f t="shared" ref="G67:G122" si="6">(F67/$F$2)*100</f>
        <v>82.862656661435466</v>
      </c>
      <c r="H67" s="35">
        <v>2849623</v>
      </c>
      <c r="I67" s="34">
        <f t="shared" ref="I67:I88" si="7">(H67/$H$2)*100</f>
        <v>130.25228405885073</v>
      </c>
    </row>
    <row r="68" spans="1:9">
      <c r="A68" s="31">
        <v>41730</v>
      </c>
      <c r="B68" s="35">
        <v>12730077</v>
      </c>
      <c r="C68" s="33">
        <f t="shared" si="5"/>
        <v>139.5851571765416</v>
      </c>
      <c r="D68" s="35">
        <v>1902614</v>
      </c>
      <c r="E68" s="33">
        <f t="shared" si="4"/>
        <v>99.593848949917103</v>
      </c>
      <c r="F68" s="35">
        <v>912476</v>
      </c>
      <c r="G68" s="33">
        <f t="shared" si="6"/>
        <v>80.22437038697737</v>
      </c>
      <c r="H68" s="35">
        <v>2844868</v>
      </c>
      <c r="I68" s="34">
        <f t="shared" si="7"/>
        <v>130.03493965550342</v>
      </c>
    </row>
    <row r="69" spans="1:9">
      <c r="A69" s="31">
        <v>41760</v>
      </c>
      <c r="B69" s="35">
        <v>12922571</v>
      </c>
      <c r="C69" s="33">
        <f t="shared" si="5"/>
        <v>141.69585181299519</v>
      </c>
      <c r="D69" s="35">
        <v>1904808</v>
      </c>
      <c r="E69" s="33">
        <f t="shared" si="4"/>
        <v>99.708695631690773</v>
      </c>
      <c r="F69" s="35">
        <v>910468</v>
      </c>
      <c r="G69" s="33">
        <f t="shared" si="6"/>
        <v>80.047828170264765</v>
      </c>
      <c r="H69" s="35">
        <v>2849314</v>
      </c>
      <c r="I69" s="34">
        <f t="shared" si="7"/>
        <v>130.23816010077834</v>
      </c>
    </row>
    <row r="70" spans="1:9">
      <c r="A70" s="31">
        <v>41791</v>
      </c>
      <c r="B70" s="35">
        <v>13034290</v>
      </c>
      <c r="C70" s="33">
        <f t="shared" si="5"/>
        <v>142.92084944455749</v>
      </c>
      <c r="D70" s="35">
        <v>1906518</v>
      </c>
      <c r="E70" s="33">
        <f t="shared" si="4"/>
        <v>99.79820694702029</v>
      </c>
      <c r="F70" s="35">
        <v>910428</v>
      </c>
      <c r="G70" s="33">
        <f t="shared" si="6"/>
        <v>80.044311393039408</v>
      </c>
      <c r="H70" s="35">
        <v>2852087</v>
      </c>
      <c r="I70" s="34">
        <f t="shared" si="7"/>
        <v>130.36491005461264</v>
      </c>
    </row>
    <row r="71" spans="1:9">
      <c r="A71" s="31">
        <v>41821</v>
      </c>
      <c r="B71" s="35">
        <v>12701507</v>
      </c>
      <c r="C71" s="33">
        <f t="shared" si="5"/>
        <v>139.27188743429778</v>
      </c>
      <c r="D71" s="35">
        <v>1948562</v>
      </c>
      <c r="E71" s="33">
        <f t="shared" si="4"/>
        <v>101.99903369656083</v>
      </c>
      <c r="F71" s="35">
        <v>927355</v>
      </c>
      <c r="G71" s="33">
        <f t="shared" si="6"/>
        <v>81.532523595377199</v>
      </c>
      <c r="H71" s="35">
        <v>2864800</v>
      </c>
      <c r="I71" s="34">
        <f t="shared" si="7"/>
        <v>130.94600351407732</v>
      </c>
    </row>
    <row r="72" spans="1:9">
      <c r="A72" s="31">
        <v>41852</v>
      </c>
      <c r="B72" s="35">
        <v>12884711</v>
      </c>
      <c r="C72" s="33">
        <f t="shared" si="5"/>
        <v>141.2807173208233</v>
      </c>
      <c r="D72" s="35">
        <v>1983848</v>
      </c>
      <c r="E72" s="33">
        <f t="shared" si="4"/>
        <v>103.84610754025523</v>
      </c>
      <c r="F72" s="35">
        <v>925809</v>
      </c>
      <c r="G72" s="33">
        <f t="shared" si="6"/>
        <v>81.396600155617392</v>
      </c>
      <c r="H72" s="35">
        <v>2859563</v>
      </c>
      <c r="I72" s="34">
        <f t="shared" si="7"/>
        <v>130.70662756448112</v>
      </c>
    </row>
    <row r="73" spans="1:9">
      <c r="A73" s="31">
        <v>41883</v>
      </c>
      <c r="B73" s="35">
        <v>13155308</v>
      </c>
      <c r="C73" s="33">
        <f t="shared" si="5"/>
        <v>144.24781051095096</v>
      </c>
      <c r="D73" s="35">
        <v>1984653</v>
      </c>
      <c r="E73" s="33">
        <f t="shared" si="4"/>
        <v>103.88824590799808</v>
      </c>
      <c r="F73" s="35">
        <v>922896</v>
      </c>
      <c r="G73" s="33">
        <f t="shared" si="6"/>
        <v>81.140490854181223</v>
      </c>
      <c r="H73" s="35">
        <v>2879940</v>
      </c>
      <c r="I73" s="34">
        <f t="shared" si="7"/>
        <v>131.63803175102342</v>
      </c>
    </row>
    <row r="74" spans="1:9">
      <c r="A74" s="31">
        <v>41913</v>
      </c>
      <c r="B74" s="36">
        <v>13072609</v>
      </c>
      <c r="C74" s="33">
        <f t="shared" si="5"/>
        <v>143.34101686678503</v>
      </c>
      <c r="D74" s="36">
        <v>2001958</v>
      </c>
      <c r="E74" s="33">
        <f t="shared" si="4"/>
        <v>104.79408994997313</v>
      </c>
      <c r="F74" s="36">
        <v>922888</v>
      </c>
      <c r="G74" s="33">
        <f t="shared" si="6"/>
        <v>81.139787498736155</v>
      </c>
      <c r="H74" s="36">
        <v>2908367</v>
      </c>
      <c r="I74" s="34">
        <f t="shared" si="7"/>
        <v>132.93739018508327</v>
      </c>
    </row>
    <row r="75" spans="1:9" s="48" customFormat="1">
      <c r="A75" s="47">
        <v>41944</v>
      </c>
      <c r="B75" s="49">
        <v>13100694</v>
      </c>
      <c r="C75" s="32">
        <f t="shared" si="5"/>
        <v>143.64896858925326</v>
      </c>
      <c r="D75" s="49">
        <v>1990727</v>
      </c>
      <c r="E75" s="32">
        <f t="shared" si="4"/>
        <v>104.20619428771241</v>
      </c>
      <c r="F75" s="49">
        <v>878159</v>
      </c>
      <c r="G75" s="32">
        <f t="shared" si="6"/>
        <v>77.207239285918376</v>
      </c>
      <c r="H75" s="49">
        <v>2929226</v>
      </c>
      <c r="I75" s="34">
        <f t="shared" si="7"/>
        <v>133.89082591787445</v>
      </c>
    </row>
    <row r="76" spans="1:9">
      <c r="A76" s="50">
        <v>41974</v>
      </c>
      <c r="B76" s="51">
        <v>13093230</v>
      </c>
      <c r="C76" s="32">
        <f t="shared" si="5"/>
        <v>143.56712590965549</v>
      </c>
      <c r="D76" s="51">
        <v>1963165</v>
      </c>
      <c r="E76" s="32">
        <f t="shared" si="4"/>
        <v>102.76343939115556</v>
      </c>
      <c r="F76" s="51">
        <v>864468</v>
      </c>
      <c r="G76" s="32">
        <f t="shared" si="6"/>
        <v>76.003534361111477</v>
      </c>
      <c r="H76" s="51">
        <v>2910148</v>
      </c>
      <c r="I76" s="34">
        <f t="shared" si="7"/>
        <v>133.01879720555888</v>
      </c>
    </row>
    <row r="77" spans="1:9">
      <c r="A77" s="50">
        <v>42005</v>
      </c>
      <c r="B77" s="52">
        <v>12913416</v>
      </c>
      <c r="C77" s="32">
        <f t="shared" ref="C77:C86" si="8">(B77/$B$2)*100</f>
        <v>141.59546733661287</v>
      </c>
      <c r="D77" s="100">
        <v>1971494</v>
      </c>
      <c r="E77" s="32">
        <f t="shared" ref="E77:E89" si="9">(D77/$D$2)*100</f>
        <v>103.19942754634828</v>
      </c>
      <c r="F77" s="100">
        <v>850325</v>
      </c>
      <c r="G77" s="32">
        <f t="shared" si="6"/>
        <v>74.760089853658101</v>
      </c>
      <c r="H77" s="100">
        <v>2926680</v>
      </c>
      <c r="I77" s="34">
        <f t="shared" si="7"/>
        <v>133.77445181673411</v>
      </c>
    </row>
    <row r="78" spans="1:9">
      <c r="A78" s="50">
        <v>42036</v>
      </c>
      <c r="B78" s="60">
        <v>12851205</v>
      </c>
      <c r="C78" s="32">
        <f t="shared" si="8"/>
        <v>140.91332439175014</v>
      </c>
      <c r="D78" s="100">
        <v>2027866</v>
      </c>
      <c r="E78" s="32">
        <f t="shared" si="9"/>
        <v>106.150264895913</v>
      </c>
      <c r="F78" s="100">
        <v>886675</v>
      </c>
      <c r="G78" s="32">
        <f t="shared" si="6"/>
        <v>77.955961157195546</v>
      </c>
      <c r="H78" s="100">
        <v>2929385</v>
      </c>
      <c r="I78" s="34">
        <f t="shared" si="7"/>
        <v>133.89809358562044</v>
      </c>
    </row>
    <row r="79" spans="1:9">
      <c r="A79" s="50">
        <v>42064</v>
      </c>
      <c r="B79" s="53">
        <v>13148326</v>
      </c>
      <c r="C79" s="32">
        <f t="shared" si="8"/>
        <v>144.17125295616108</v>
      </c>
      <c r="D79" s="99">
        <v>2025815</v>
      </c>
      <c r="E79" s="32">
        <f t="shared" si="9"/>
        <v>106.04290366331601</v>
      </c>
      <c r="F79" s="99">
        <v>872201</v>
      </c>
      <c r="G79" s="32">
        <f t="shared" si="6"/>
        <v>76.683415318202393</v>
      </c>
      <c r="H79" s="99">
        <v>2926533</v>
      </c>
      <c r="I79" s="34">
        <f t="shared" si="7"/>
        <v>133.76773265221422</v>
      </c>
    </row>
    <row r="80" spans="1:9">
      <c r="A80" s="50">
        <v>42095</v>
      </c>
      <c r="B80" s="60">
        <v>13451823</v>
      </c>
      <c r="C80" s="32">
        <f t="shared" si="8"/>
        <v>147.49909429188978</v>
      </c>
      <c r="D80" s="100">
        <v>1949831</v>
      </c>
      <c r="E80" s="32">
        <f t="shared" si="9"/>
        <v>102.06546051477905</v>
      </c>
      <c r="F80" s="100">
        <v>839337</v>
      </c>
      <c r="G80" s="32">
        <f t="shared" si="6"/>
        <v>73.794031149854277</v>
      </c>
      <c r="H80" s="100">
        <v>2928695</v>
      </c>
      <c r="I80" s="34">
        <f t="shared" si="7"/>
        <v>133.86655465011893</v>
      </c>
    </row>
    <row r="81" spans="1:9">
      <c r="A81" s="50">
        <v>42125</v>
      </c>
      <c r="B81" s="62">
        <v>13585611</v>
      </c>
      <c r="C81" s="32">
        <f t="shared" si="8"/>
        <v>148.96607827072469</v>
      </c>
      <c r="D81" s="100">
        <v>2026587</v>
      </c>
      <c r="E81" s="32">
        <f t="shared" si="9"/>
        <v>106.08331461971039</v>
      </c>
      <c r="F81" s="100">
        <v>848248</v>
      </c>
      <c r="G81" s="32">
        <f t="shared" si="6"/>
        <v>74.577481196231773</v>
      </c>
      <c r="H81" s="100">
        <v>2928677</v>
      </c>
      <c r="I81" s="34">
        <f t="shared" si="7"/>
        <v>133.86573189527977</v>
      </c>
    </row>
    <row r="82" spans="1:9">
      <c r="A82" s="50">
        <v>42156</v>
      </c>
      <c r="B82" s="43">
        <v>13596512</v>
      </c>
      <c r="C82" s="32">
        <f t="shared" si="8"/>
        <v>149.08560761829906</v>
      </c>
      <c r="D82" s="43">
        <v>1996411</v>
      </c>
      <c r="E82" s="32">
        <f t="shared" si="9"/>
        <v>104.50372780603578</v>
      </c>
      <c r="F82" s="43">
        <v>833523</v>
      </c>
      <c r="G82" s="32">
        <f t="shared" si="6"/>
        <v>73.282867580149542</v>
      </c>
      <c r="H82" s="43">
        <v>2936848</v>
      </c>
      <c r="I82" s="34">
        <f t="shared" si="7"/>
        <v>134.23921688366062</v>
      </c>
    </row>
    <row r="83" spans="1:9">
      <c r="A83" s="50">
        <v>42186</v>
      </c>
      <c r="B83" s="68">
        <v>13318215</v>
      </c>
      <c r="C83" s="32">
        <f t="shared" si="8"/>
        <v>146.03408401111585</v>
      </c>
      <c r="D83" s="100">
        <v>2010252</v>
      </c>
      <c r="E83" s="32">
        <f t="shared" si="9"/>
        <v>105.22824600222052</v>
      </c>
      <c r="F83" s="100">
        <v>828359</v>
      </c>
      <c r="G83" s="32">
        <f t="shared" si="6"/>
        <v>72.828851640356774</v>
      </c>
      <c r="H83" s="100">
        <v>2948014</v>
      </c>
      <c r="I83" s="34">
        <f t="shared" si="7"/>
        <v>134.7495991355589</v>
      </c>
    </row>
    <row r="84" spans="1:9">
      <c r="A84" s="50">
        <v>42217</v>
      </c>
      <c r="B84" s="25">
        <v>13566414</v>
      </c>
      <c r="C84" s="32">
        <f t="shared" si="8"/>
        <v>148.75558337251488</v>
      </c>
      <c r="D84" s="25">
        <v>2018645</v>
      </c>
      <c r="E84" s="32">
        <f t="shared" si="9"/>
        <v>105.66758428851328</v>
      </c>
      <c r="F84" s="25">
        <v>611147</v>
      </c>
      <c r="G84" s="32">
        <f t="shared" si="6"/>
        <v>53.731696273534936</v>
      </c>
      <c r="H84" s="25">
        <v>2949836</v>
      </c>
      <c r="I84" s="34">
        <f t="shared" si="7"/>
        <v>134.83288020872376</v>
      </c>
    </row>
    <row r="85" spans="1:9">
      <c r="A85" s="50">
        <v>42248</v>
      </c>
      <c r="B85" s="68">
        <v>13489364</v>
      </c>
      <c r="C85" s="32">
        <f t="shared" si="8"/>
        <v>147.91073095249791</v>
      </c>
      <c r="D85" s="100">
        <v>2027249</v>
      </c>
      <c r="E85" s="32">
        <f t="shared" si="9"/>
        <v>106.11796753827656</v>
      </c>
      <c r="F85" s="100">
        <v>814110</v>
      </c>
      <c r="G85" s="32">
        <f t="shared" si="6"/>
        <v>71.576087673256225</v>
      </c>
      <c r="H85" s="100">
        <v>2967562</v>
      </c>
      <c r="I85" s="34">
        <f t="shared" si="7"/>
        <v>135.64311089089722</v>
      </c>
    </row>
    <row r="86" spans="1:9">
      <c r="A86" s="50">
        <v>42278</v>
      </c>
      <c r="B86" s="68">
        <v>13741124</v>
      </c>
      <c r="C86" s="32">
        <f t="shared" si="8"/>
        <v>150.67127664053783</v>
      </c>
      <c r="D86" s="100">
        <v>2026155</v>
      </c>
      <c r="E86" s="32">
        <f t="shared" si="9"/>
        <v>106.06070123478504</v>
      </c>
      <c r="F86" s="100">
        <v>808113</v>
      </c>
      <c r="G86" s="32">
        <f t="shared" si="6"/>
        <v>71.048834847745525</v>
      </c>
      <c r="H86" s="100">
        <v>3071020</v>
      </c>
      <c r="I86" s="34">
        <f t="shared" si="7"/>
        <v>140.37203145483167</v>
      </c>
    </row>
    <row r="87" spans="1:9">
      <c r="A87" s="50">
        <v>42309</v>
      </c>
      <c r="B87" s="25">
        <v>13755572</v>
      </c>
      <c r="C87" s="32">
        <f>(B87/$B$2)*100</f>
        <v>150.8296988049039</v>
      </c>
      <c r="D87" s="25">
        <v>2027916</v>
      </c>
      <c r="E87" s="32">
        <f t="shared" si="9"/>
        <v>106.15288218583491</v>
      </c>
      <c r="F87" s="25">
        <v>802893</v>
      </c>
      <c r="G87" s="32">
        <f t="shared" si="6"/>
        <v>70.589895419837262</v>
      </c>
      <c r="H87" s="25">
        <v>2996123</v>
      </c>
      <c r="I87" s="34">
        <f t="shared" si="7"/>
        <v>136.94859427764868</v>
      </c>
    </row>
    <row r="88" spans="1:9">
      <c r="A88" s="50">
        <v>42339</v>
      </c>
      <c r="B88" s="68">
        <v>13713717</v>
      </c>
      <c r="C88" s="32">
        <f>(B88/$B$2)*100</f>
        <v>150.37075918076619</v>
      </c>
      <c r="D88" s="100">
        <v>2035701</v>
      </c>
      <c r="E88" s="32">
        <f t="shared" si="9"/>
        <v>106.5603942266772</v>
      </c>
      <c r="F88" s="100">
        <v>797334</v>
      </c>
      <c r="G88" s="32">
        <f t="shared" si="6"/>
        <v>70.101151304944153</v>
      </c>
      <c r="H88" s="100">
        <v>3032971</v>
      </c>
      <c r="I88" s="34">
        <f t="shared" si="7"/>
        <v>138.63286485063341</v>
      </c>
    </row>
    <row r="89" spans="1:9">
      <c r="A89" s="50">
        <v>42370</v>
      </c>
      <c r="B89" s="68">
        <v>13352629</v>
      </c>
      <c r="C89" s="32">
        <f>(B89/$B$2)*100</f>
        <v>146.41143315040807</v>
      </c>
      <c r="D89" s="100">
        <v>2011113</v>
      </c>
      <c r="E89" s="32">
        <f t="shared" si="9"/>
        <v>105.27331573467589</v>
      </c>
      <c r="F89" s="100">
        <v>792615</v>
      </c>
      <c r="G89" s="32">
        <f t="shared" si="6"/>
        <v>69.686259511783405</v>
      </c>
      <c r="H89" s="100">
        <v>3034105</v>
      </c>
      <c r="I89" s="34">
        <f t="shared" ref="I89:I122" si="10">(H89/$H$2)*100</f>
        <v>138.68469840550114</v>
      </c>
    </row>
    <row r="90" spans="1:9">
      <c r="A90" s="50">
        <v>42401</v>
      </c>
      <c r="B90" s="25">
        <v>13258741</v>
      </c>
      <c r="C90" s="32">
        <f>(B90/$B$2)*100</f>
        <v>145.38195224177011</v>
      </c>
      <c r="D90" s="25">
        <v>1949324</v>
      </c>
      <c r="E90" s="32">
        <f t="shared" ref="E90:E122" si="11">(D90/$D$2)*100</f>
        <v>102.03892119497083</v>
      </c>
      <c r="F90" s="25">
        <v>758850</v>
      </c>
      <c r="G90" s="32">
        <f t="shared" si="6"/>
        <v>66.717659936434245</v>
      </c>
      <c r="H90" s="25">
        <v>3059263</v>
      </c>
      <c r="I90" s="34">
        <f t="shared" si="10"/>
        <v>139.83463541904732</v>
      </c>
    </row>
    <row r="91" spans="1:9">
      <c r="A91" s="50">
        <v>42430</v>
      </c>
      <c r="B91" s="25">
        <v>13503330</v>
      </c>
      <c r="C91" s="32">
        <f>(B91/$B$2)*100</f>
        <v>148.06386799205609</v>
      </c>
      <c r="D91" s="25">
        <v>1935899</v>
      </c>
      <c r="E91" s="32">
        <f t="shared" si="11"/>
        <v>101.33617885093645</v>
      </c>
      <c r="F91" s="25">
        <v>748079</v>
      </c>
      <c r="G91" s="32">
        <f t="shared" si="6"/>
        <v>65.770679749077942</v>
      </c>
      <c r="H91" s="25">
        <v>3068719</v>
      </c>
      <c r="I91" s="34">
        <f t="shared" si="10"/>
        <v>140.26685596122448</v>
      </c>
    </row>
    <row r="92" spans="1:9">
      <c r="A92" s="50">
        <v>42461</v>
      </c>
      <c r="B92" s="25">
        <v>13665900</v>
      </c>
      <c r="C92" s="32">
        <f t="shared" ref="C92:C122" si="12">(B92/$B$2)*100</f>
        <v>149.84644629085116</v>
      </c>
      <c r="D92" s="25">
        <v>1931701</v>
      </c>
      <c r="E92" s="32">
        <f t="shared" si="11"/>
        <v>101.1164311890924</v>
      </c>
      <c r="F92" s="25">
        <v>740165</v>
      </c>
      <c r="G92" s="32">
        <f t="shared" si="6"/>
        <v>65.074885375042314</v>
      </c>
      <c r="H92" s="25">
        <v>3062031</v>
      </c>
      <c r="I92" s="34">
        <f t="shared" si="10"/>
        <v>139.96115682987076</v>
      </c>
    </row>
    <row r="93" spans="1:9">
      <c r="A93" s="50">
        <v>42491</v>
      </c>
      <c r="B93" s="25">
        <v>13696518</v>
      </c>
      <c r="C93" s="32">
        <f t="shared" si="12"/>
        <v>150.18217233103391</v>
      </c>
      <c r="D93" s="25">
        <v>1944407</v>
      </c>
      <c r="E93" s="32">
        <f t="shared" si="11"/>
        <v>101.78153690404963</v>
      </c>
      <c r="F93" s="25">
        <v>738719</v>
      </c>
      <c r="G93" s="32">
        <f t="shared" si="6"/>
        <v>64.947753878345878</v>
      </c>
      <c r="H93" s="25">
        <v>3063975</v>
      </c>
      <c r="I93" s="32">
        <f t="shared" si="10"/>
        <v>140.05001435250108</v>
      </c>
    </row>
    <row r="94" spans="1:9">
      <c r="A94" s="50">
        <v>42522</v>
      </c>
      <c r="B94" s="100">
        <v>13686743</v>
      </c>
      <c r="C94" s="160">
        <f t="shared" si="12"/>
        <v>150.07498956133026</v>
      </c>
      <c r="D94" s="100">
        <v>1946198</v>
      </c>
      <c r="E94" s="160">
        <f t="shared" si="11"/>
        <v>101.87528822905266</v>
      </c>
      <c r="F94" s="100">
        <v>733669</v>
      </c>
      <c r="G94" s="160">
        <f t="shared" si="6"/>
        <v>64.503760753645352</v>
      </c>
      <c r="H94" s="100">
        <v>3083240</v>
      </c>
      <c r="I94" s="160">
        <f t="shared" si="10"/>
        <v>140.93059057342356</v>
      </c>
    </row>
    <row r="95" spans="1:9">
      <c r="A95" s="50">
        <v>42552</v>
      </c>
      <c r="B95" s="100">
        <v>13362031</v>
      </c>
      <c r="C95" s="160">
        <f t="shared" si="12"/>
        <v>146.51452597912967</v>
      </c>
      <c r="D95" s="100">
        <v>1954146</v>
      </c>
      <c r="E95" s="160">
        <f t="shared" si="11"/>
        <v>102.29133263504038</v>
      </c>
      <c r="F95" s="100">
        <v>729995</v>
      </c>
      <c r="G95" s="160">
        <f t="shared" si="6"/>
        <v>64.180744765496897</v>
      </c>
      <c r="H95" s="100">
        <v>3071724</v>
      </c>
      <c r="I95" s="160">
        <f t="shared" si="10"/>
        <v>140.40421031076363</v>
      </c>
    </row>
    <row r="96" spans="1:9">
      <c r="A96" s="50">
        <v>42583</v>
      </c>
      <c r="B96" s="100">
        <v>13471407</v>
      </c>
      <c r="C96" s="160">
        <f t="shared" si="12"/>
        <v>147.7138326409308</v>
      </c>
      <c r="D96" s="100">
        <v>1962189</v>
      </c>
      <c r="E96" s="160">
        <f t="shared" si="11"/>
        <v>102.71234989187977</v>
      </c>
      <c r="F96" s="100">
        <v>727885</v>
      </c>
      <c r="G96" s="160">
        <f t="shared" si="6"/>
        <v>63.995234766859653</v>
      </c>
      <c r="H96" s="100">
        <v>3042243</v>
      </c>
      <c r="I96" s="160">
        <f t="shared" si="10"/>
        <v>139.05667501001017</v>
      </c>
    </row>
    <row r="97" spans="1:10">
      <c r="A97" s="50">
        <v>42614</v>
      </c>
      <c r="B97" s="100">
        <v>13470684</v>
      </c>
      <c r="C97" s="160">
        <f t="shared" si="12"/>
        <v>147.70590495371897</v>
      </c>
      <c r="D97" s="100">
        <v>1967273</v>
      </c>
      <c r="E97" s="160">
        <f t="shared" si="11"/>
        <v>102.97847593114015</v>
      </c>
      <c r="F97" s="100">
        <v>725393</v>
      </c>
      <c r="G97" s="160">
        <f t="shared" si="6"/>
        <v>63.776139545720298</v>
      </c>
      <c r="H97" s="100">
        <v>2992784</v>
      </c>
      <c r="I97" s="160">
        <f t="shared" si="10"/>
        <v>136.7959732549827</v>
      </c>
    </row>
    <row r="98" spans="1:10">
      <c r="A98" s="50">
        <v>42644</v>
      </c>
      <c r="B98" s="100">
        <v>13660465</v>
      </c>
      <c r="C98" s="160">
        <f t="shared" si="12"/>
        <v>149.78685157439702</v>
      </c>
      <c r="D98" s="100">
        <v>1970606</v>
      </c>
      <c r="E98" s="160">
        <f t="shared" si="11"/>
        <v>103.15294447733505</v>
      </c>
      <c r="F98" s="100">
        <v>724432</v>
      </c>
      <c r="G98" s="160">
        <f t="shared" si="6"/>
        <v>63.691648972881254</v>
      </c>
      <c r="H98" s="100">
        <v>2994165</v>
      </c>
      <c r="I98" s="160">
        <f t="shared" si="10"/>
        <v>136.85909683458789</v>
      </c>
    </row>
    <row r="99" spans="1:10">
      <c r="A99" s="50">
        <v>42675</v>
      </c>
      <c r="B99" s="100">
        <v>13583875</v>
      </c>
      <c r="C99" s="160">
        <f t="shared" si="12"/>
        <v>148.94704304942491</v>
      </c>
      <c r="D99" s="100">
        <v>1984374</v>
      </c>
      <c r="E99" s="160">
        <f t="shared" si="11"/>
        <v>103.87364143023379</v>
      </c>
      <c r="F99" s="100">
        <v>722235</v>
      </c>
      <c r="G99" s="160">
        <f t="shared" si="6"/>
        <v>63.49848998377886</v>
      </c>
      <c r="H99" s="100">
        <v>2986386</v>
      </c>
      <c r="I99" s="160">
        <f t="shared" si="10"/>
        <v>136.50352961826005</v>
      </c>
    </row>
    <row r="100" spans="1:10">
      <c r="A100" s="50">
        <v>42705</v>
      </c>
      <c r="B100" s="100">
        <v>13415843</v>
      </c>
      <c r="C100" s="160">
        <f t="shared" si="12"/>
        <v>147.10457397946652</v>
      </c>
      <c r="D100" s="100">
        <v>1983661</v>
      </c>
      <c r="E100" s="160">
        <f t="shared" si="11"/>
        <v>103.83631887594727</v>
      </c>
      <c r="F100" s="100">
        <v>717876</v>
      </c>
      <c r="G100" s="160">
        <f t="shared" si="6"/>
        <v>63.11524918564627</v>
      </c>
      <c r="H100" s="100">
        <v>2982548</v>
      </c>
      <c r="I100" s="160">
        <f t="shared" si="10"/>
        <v>136.32810000310818</v>
      </c>
    </row>
    <row r="101" spans="1:10">
      <c r="A101" s="173">
        <v>42736</v>
      </c>
      <c r="B101" s="63">
        <v>13115945</v>
      </c>
      <c r="C101" s="174">
        <f t="shared" si="12"/>
        <v>143.81619563996941</v>
      </c>
      <c r="D101" s="63">
        <v>1806614</v>
      </c>
      <c r="E101" s="174">
        <f t="shared" si="11"/>
        <v>94.568652299838831</v>
      </c>
      <c r="F101" s="63">
        <v>713465</v>
      </c>
      <c r="G101" s="174">
        <f t="shared" si="6"/>
        <v>62.727436577120734</v>
      </c>
      <c r="H101" s="63">
        <v>2970210</v>
      </c>
      <c r="I101" s="174">
        <f t="shared" si="10"/>
        <v>135.76414726945953</v>
      </c>
    </row>
    <row r="102" spans="1:10">
      <c r="A102" s="173">
        <v>42767</v>
      </c>
      <c r="B102" s="63">
        <v>13126079</v>
      </c>
      <c r="C102" s="174">
        <f t="shared" si="12"/>
        <v>143.92731484080591</v>
      </c>
      <c r="D102" s="63">
        <v>1983739</v>
      </c>
      <c r="E102" s="174">
        <f t="shared" si="11"/>
        <v>103.84040184822545</v>
      </c>
      <c r="F102" s="63">
        <v>715201</v>
      </c>
      <c r="G102" s="174">
        <f t="shared" si="6"/>
        <v>62.880064708700942</v>
      </c>
      <c r="H102" s="63">
        <v>2965218</v>
      </c>
      <c r="I102" s="174">
        <f t="shared" si="10"/>
        <v>135.53596992739645</v>
      </c>
    </row>
    <row r="103" spans="1:10">
      <c r="A103" s="173">
        <v>42795</v>
      </c>
      <c r="B103" s="63">
        <v>13558783</v>
      </c>
      <c r="C103" s="174">
        <f t="shared" si="12"/>
        <v>148.67190953971607</v>
      </c>
      <c r="D103" s="63">
        <v>2006893</v>
      </c>
      <c r="E103" s="174">
        <f t="shared" si="11"/>
        <v>105.05241646526619</v>
      </c>
      <c r="F103" s="63">
        <v>727211</v>
      </c>
      <c r="G103" s="174">
        <f t="shared" si="6"/>
        <v>63.935977070612495</v>
      </c>
      <c r="H103" s="63">
        <v>2970810</v>
      </c>
      <c r="I103" s="174">
        <f t="shared" si="10"/>
        <v>135.79157243076517</v>
      </c>
    </row>
    <row r="104" spans="1:10">
      <c r="A104" s="173">
        <v>42826</v>
      </c>
      <c r="B104" s="63">
        <v>13849359</v>
      </c>
      <c r="C104" s="174">
        <f t="shared" si="12"/>
        <v>151.85807224962983</v>
      </c>
      <c r="D104" s="63">
        <v>2031171</v>
      </c>
      <c r="E104" s="174">
        <f t="shared" si="11"/>
        <v>106.32326775975163</v>
      </c>
      <c r="F104" s="63">
        <v>728918</v>
      </c>
      <c r="G104" s="174">
        <f t="shared" si="6"/>
        <v>64.086055538704329</v>
      </c>
      <c r="H104" s="63">
        <v>2969930</v>
      </c>
      <c r="I104" s="174">
        <f t="shared" si="10"/>
        <v>135.75134886085021</v>
      </c>
      <c r="J104" s="143"/>
    </row>
    <row r="105" spans="1:10">
      <c r="A105" s="173">
        <v>42856</v>
      </c>
      <c r="B105" s="63">
        <v>14105505</v>
      </c>
      <c r="C105" s="174">
        <f t="shared" si="12"/>
        <v>154.66671038042372</v>
      </c>
      <c r="D105" s="63">
        <v>2041743</v>
      </c>
      <c r="E105" s="174">
        <f t="shared" si="11"/>
        <v>106.87666754084151</v>
      </c>
      <c r="F105" s="63">
        <v>729891</v>
      </c>
      <c r="G105" s="174">
        <f t="shared" si="6"/>
        <v>64.171601144710991</v>
      </c>
      <c r="H105" s="63">
        <v>2970555</v>
      </c>
      <c r="I105" s="174">
        <f t="shared" si="10"/>
        <v>135.77991673721027</v>
      </c>
    </row>
    <row r="106" spans="1:10">
      <c r="A106" s="173">
        <v>42887</v>
      </c>
      <c r="B106" s="63">
        <v>14009873</v>
      </c>
      <c r="C106" s="174">
        <f t="shared" si="12"/>
        <v>153.61810653057216</v>
      </c>
      <c r="D106" s="63">
        <v>2061171</v>
      </c>
      <c r="E106" s="174">
        <f t="shared" si="11"/>
        <v>107.8936417129011</v>
      </c>
      <c r="F106" s="63">
        <v>728002</v>
      </c>
      <c r="G106" s="174">
        <f t="shared" si="6"/>
        <v>64.005521340243803</v>
      </c>
      <c r="H106" s="63">
        <v>2976758</v>
      </c>
      <c r="I106" s="174">
        <f t="shared" si="10"/>
        <v>136.0634471965086</v>
      </c>
    </row>
    <row r="107" spans="1:10">
      <c r="A107" s="173">
        <v>42917</v>
      </c>
      <c r="B107" s="63">
        <v>14195607</v>
      </c>
      <c r="C107" s="174">
        <f t="shared" si="12"/>
        <v>155.65467783984448</v>
      </c>
      <c r="D107" s="63">
        <v>2025404</v>
      </c>
      <c r="E107" s="174">
        <f t="shared" si="11"/>
        <v>106.02138954015787</v>
      </c>
      <c r="F107" s="63">
        <v>725985</v>
      </c>
      <c r="G107" s="174">
        <f t="shared" si="6"/>
        <v>63.828187848655496</v>
      </c>
      <c r="H107" s="63">
        <v>2975092</v>
      </c>
      <c r="I107" s="174">
        <f t="shared" si="10"/>
        <v>135.98729666528322</v>
      </c>
    </row>
    <row r="108" spans="1:10">
      <c r="A108" s="173">
        <v>42948</v>
      </c>
      <c r="B108" s="63">
        <v>14265038</v>
      </c>
      <c r="C108" s="174">
        <f t="shared" si="12"/>
        <v>156.41598800693339</v>
      </c>
      <c r="D108" s="63">
        <v>2034842</v>
      </c>
      <c r="E108" s="174">
        <f t="shared" si="11"/>
        <v>106.51542918581869</v>
      </c>
      <c r="F108" s="63">
        <v>719077</v>
      </c>
      <c r="G108" s="174">
        <f t="shared" si="6"/>
        <v>63.22084042183743</v>
      </c>
      <c r="H108" s="63">
        <v>2960311</v>
      </c>
      <c r="I108" s="174">
        <f t="shared" si="10"/>
        <v>135.31167781651837</v>
      </c>
    </row>
    <row r="109" spans="1:10">
      <c r="A109" s="173">
        <v>42979</v>
      </c>
      <c r="B109" s="63">
        <v>14547574</v>
      </c>
      <c r="C109" s="174">
        <f t="shared" si="12"/>
        <v>159.51399220345405</v>
      </c>
      <c r="D109" s="63">
        <v>2050491</v>
      </c>
      <c r="E109" s="174">
        <f t="shared" si="11"/>
        <v>107.33458858557989</v>
      </c>
      <c r="F109" s="63">
        <v>721626</v>
      </c>
      <c r="G109" s="174">
        <f t="shared" si="6"/>
        <v>63.444947050522906</v>
      </c>
      <c r="H109" s="63">
        <v>2964754</v>
      </c>
      <c r="I109" s="174">
        <f t="shared" si="10"/>
        <v>135.51476113598676</v>
      </c>
    </row>
    <row r="110" spans="1:10">
      <c r="A110" s="173">
        <v>43009</v>
      </c>
      <c r="B110" s="63">
        <v>14644895</v>
      </c>
      <c r="C110" s="174">
        <f t="shared" si="12"/>
        <v>160.58111592011173</v>
      </c>
      <c r="D110" s="63">
        <v>2051518</v>
      </c>
      <c r="E110" s="174">
        <f t="shared" si="11"/>
        <v>107.38834772057604</v>
      </c>
      <c r="F110" s="63">
        <v>717318</v>
      </c>
      <c r="G110" s="174">
        <f t="shared" si="6"/>
        <v>63.066190143352628</v>
      </c>
      <c r="H110" s="63">
        <v>2976497</v>
      </c>
      <c r="I110" s="174">
        <f t="shared" si="10"/>
        <v>136.05151725134064</v>
      </c>
    </row>
    <row r="111" spans="1:10">
      <c r="A111" s="173">
        <v>43040</v>
      </c>
      <c r="B111" s="63">
        <v>14555878</v>
      </c>
      <c r="C111" s="174">
        <f t="shared" si="12"/>
        <v>159.6050454740033</v>
      </c>
      <c r="D111" s="63">
        <v>2059343</v>
      </c>
      <c r="E111" s="174">
        <f t="shared" si="11"/>
        <v>107.79795359335584</v>
      </c>
      <c r="F111" s="63">
        <v>708447</v>
      </c>
      <c r="G111" s="174">
        <f t="shared" si="6"/>
        <v>62.286256874200483</v>
      </c>
      <c r="H111" s="63">
        <v>2979048</v>
      </c>
      <c r="I111" s="174">
        <f t="shared" si="10"/>
        <v>136.16811989549186</v>
      </c>
    </row>
    <row r="112" spans="1:10">
      <c r="A112" s="173">
        <v>43070</v>
      </c>
      <c r="B112" s="63">
        <v>14477817</v>
      </c>
      <c r="C112" s="174">
        <f t="shared" si="12"/>
        <v>158.74910744987685</v>
      </c>
      <c r="D112" s="63">
        <v>2071892</v>
      </c>
      <c r="E112" s="174">
        <f t="shared" si="11"/>
        <v>108.45484101795829</v>
      </c>
      <c r="F112" s="63">
        <v>705592</v>
      </c>
      <c r="G112" s="174">
        <f t="shared" si="6"/>
        <v>62.035246899741082</v>
      </c>
      <c r="H112" s="63">
        <v>2986088</v>
      </c>
      <c r="I112" s="174">
        <f t="shared" si="10"/>
        <v>136.48990845481157</v>
      </c>
    </row>
    <row r="113" spans="1:9">
      <c r="A113" s="173">
        <v>43101</v>
      </c>
      <c r="B113" s="63">
        <v>14218231</v>
      </c>
      <c r="C113" s="174">
        <f t="shared" si="12"/>
        <v>155.90274975613866</v>
      </c>
      <c r="D113" s="63">
        <v>2052155</v>
      </c>
      <c r="E113" s="174">
        <f t="shared" si="11"/>
        <v>107.42169199418123</v>
      </c>
      <c r="F113" s="63">
        <v>710746</v>
      </c>
      <c r="G113" s="174">
        <f t="shared" si="6"/>
        <v>62.488383645227522</v>
      </c>
      <c r="H113" s="63">
        <v>2989631</v>
      </c>
      <c r="I113" s="174">
        <f t="shared" si="10"/>
        <v>136.65185403232147</v>
      </c>
    </row>
    <row r="114" spans="1:9">
      <c r="A114" s="173">
        <v>43132</v>
      </c>
      <c r="B114" s="63">
        <v>14127524</v>
      </c>
      <c r="C114" s="174">
        <f t="shared" si="12"/>
        <v>154.90814847823492</v>
      </c>
      <c r="D114" s="63">
        <v>2122417</v>
      </c>
      <c r="E114" s="174">
        <f t="shared" si="11"/>
        <v>111.09961248405415</v>
      </c>
      <c r="F114" s="63">
        <v>713378</v>
      </c>
      <c r="G114" s="174">
        <f t="shared" si="6"/>
        <v>62.719787586655585</v>
      </c>
      <c r="H114" s="63">
        <v>2996690</v>
      </c>
      <c r="I114" s="174">
        <f t="shared" si="10"/>
        <v>136.9745110550825</v>
      </c>
    </row>
    <row r="115" spans="1:9">
      <c r="A115" s="173">
        <v>43160</v>
      </c>
      <c r="B115" s="63">
        <v>14325806</v>
      </c>
      <c r="C115" s="174">
        <f t="shared" si="12"/>
        <v>157.08230847234015</v>
      </c>
      <c r="D115" s="63">
        <v>2096645</v>
      </c>
      <c r="E115" s="174">
        <f t="shared" si="11"/>
        <v>109.7505565667019</v>
      </c>
      <c r="F115" s="63">
        <v>708264</v>
      </c>
      <c r="G115" s="174">
        <f t="shared" si="6"/>
        <v>62.270167618394503</v>
      </c>
      <c r="H115" s="63">
        <v>3006828</v>
      </c>
      <c r="I115" s="174">
        <f t="shared" si="10"/>
        <v>137.43790486394377</v>
      </c>
    </row>
    <row r="116" spans="1:9">
      <c r="A116" s="173">
        <v>43191</v>
      </c>
      <c r="B116" s="63">
        <v>14527332</v>
      </c>
      <c r="C116" s="174">
        <f t="shared" si="12"/>
        <v>159.29203889150099</v>
      </c>
      <c r="D116" s="63">
        <v>2106552</v>
      </c>
      <c r="E116" s="174">
        <f t="shared" si="11"/>
        <v>110.2691463918303</v>
      </c>
      <c r="F116" s="63">
        <v>706409</v>
      </c>
      <c r="G116" s="174">
        <f t="shared" si="6"/>
        <v>62.107077074568863</v>
      </c>
      <c r="H116" s="63">
        <v>3011373</v>
      </c>
      <c r="I116" s="174">
        <f t="shared" si="10"/>
        <v>137.64565046083413</v>
      </c>
    </row>
    <row r="117" spans="1:9">
      <c r="A117" s="173">
        <v>43221</v>
      </c>
      <c r="B117" s="63">
        <v>14729306</v>
      </c>
      <c r="C117" s="174">
        <f t="shared" si="12"/>
        <v>161.50668162583597</v>
      </c>
      <c r="D117" s="63">
        <v>2094008</v>
      </c>
      <c r="E117" s="174">
        <f t="shared" si="11"/>
        <v>109.61252069622005</v>
      </c>
      <c r="F117" s="63">
        <v>709685</v>
      </c>
      <c r="G117" s="174">
        <f t="shared" si="6"/>
        <v>62.395101129325084</v>
      </c>
      <c r="H117" s="63">
        <v>3014740</v>
      </c>
      <c r="I117" s="174">
        <f t="shared" si="10"/>
        <v>137.79955132436103</v>
      </c>
    </row>
    <row r="118" spans="1:9">
      <c r="A118" s="173">
        <v>43252</v>
      </c>
      <c r="B118" s="63">
        <v>14570283</v>
      </c>
      <c r="C118" s="174">
        <f t="shared" si="12"/>
        <v>159.76299614383259</v>
      </c>
      <c r="D118" s="63">
        <v>2012848</v>
      </c>
      <c r="E118" s="174">
        <f t="shared" si="11"/>
        <v>105.36413569496636</v>
      </c>
      <c r="F118" s="63">
        <v>690116</v>
      </c>
      <c r="G118" s="174">
        <f t="shared" si="6"/>
        <v>60.674605791252901</v>
      </c>
      <c r="H118" s="63">
        <v>3019444</v>
      </c>
      <c r="I118" s="174">
        <f t="shared" si="10"/>
        <v>138.01456458899739</v>
      </c>
    </row>
    <row r="119" spans="1:9">
      <c r="A119" s="173">
        <v>43282</v>
      </c>
      <c r="B119" s="63">
        <v>14664384</v>
      </c>
      <c r="C119" s="174">
        <f t="shared" si="12"/>
        <v>160.79481259517613</v>
      </c>
      <c r="D119" s="63">
        <v>2125843</v>
      </c>
      <c r="E119" s="174">
        <f t="shared" si="11"/>
        <v>111.27894918950383</v>
      </c>
      <c r="F119" s="63">
        <v>722771</v>
      </c>
      <c r="G119" s="174">
        <f t="shared" si="6"/>
        <v>63.545614798598557</v>
      </c>
      <c r="H119" s="63">
        <v>3010588</v>
      </c>
      <c r="I119" s="174">
        <f t="shared" si="10"/>
        <v>137.6097692081259</v>
      </c>
    </row>
    <row r="120" spans="1:9">
      <c r="A120" s="173">
        <v>43313</v>
      </c>
      <c r="B120" s="63">
        <v>14482653</v>
      </c>
      <c r="C120" s="174">
        <f t="shared" si="12"/>
        <v>158.80213413778341</v>
      </c>
      <c r="D120" s="63">
        <v>2112407</v>
      </c>
      <c r="E120" s="174">
        <f t="shared" si="11"/>
        <v>110.57563104168662</v>
      </c>
      <c r="F120" s="63">
        <v>731726</v>
      </c>
      <c r="G120" s="174">
        <f t="shared" si="6"/>
        <v>64.332933299923951</v>
      </c>
      <c r="H120" s="63">
        <v>2998531</v>
      </c>
      <c r="I120" s="174">
        <f t="shared" si="10"/>
        <v>137.05866059168872</v>
      </c>
    </row>
    <row r="121" spans="1:9">
      <c r="A121" s="173">
        <v>43344</v>
      </c>
      <c r="B121" s="63">
        <v>14809349</v>
      </c>
      <c r="C121" s="174">
        <f t="shared" si="12"/>
        <v>162.38435225861235</v>
      </c>
      <c r="D121" s="63">
        <v>2093566</v>
      </c>
      <c r="E121" s="174">
        <f t="shared" si="11"/>
        <v>109.58938385331032</v>
      </c>
      <c r="F121" s="63">
        <v>717286</v>
      </c>
      <c r="G121" s="174">
        <f t="shared" si="6"/>
        <v>63.063376721572354</v>
      </c>
      <c r="H121" s="63">
        <v>3001713</v>
      </c>
      <c r="I121" s="174">
        <f t="shared" si="10"/>
        <v>137.20410536381306</v>
      </c>
    </row>
    <row r="122" spans="1:9">
      <c r="A122" s="173">
        <v>43374</v>
      </c>
      <c r="B122" s="63">
        <v>14695062</v>
      </c>
      <c r="C122" s="174">
        <f t="shared" si="12"/>
        <v>161.13119653471253</v>
      </c>
      <c r="D122" s="63">
        <v>2179274</v>
      </c>
      <c r="E122" s="174">
        <f t="shared" si="11"/>
        <v>114.07583754586146</v>
      </c>
      <c r="F122" s="63">
        <v>725162</v>
      </c>
      <c r="G122" s="174">
        <f t="shared" si="6"/>
        <v>63.755830157243899</v>
      </c>
      <c r="H122" s="63">
        <v>3020919</v>
      </c>
      <c r="I122" s="174">
        <f t="shared" si="10"/>
        <v>138.08198477720711</v>
      </c>
    </row>
    <row r="123" spans="1:9">
      <c r="D123" s="143"/>
    </row>
    <row r="124" spans="1:9">
      <c r="D124" s="143"/>
    </row>
    <row r="125" spans="1:9">
      <c r="D125" s="143"/>
    </row>
    <row r="126" spans="1:9">
      <c r="D126" s="143"/>
    </row>
    <row r="127" spans="1:9">
      <c r="D127" s="143"/>
    </row>
    <row r="128" spans="1:9">
      <c r="D128" s="143"/>
    </row>
    <row r="129" spans="4:4">
      <c r="D129" s="143"/>
    </row>
    <row r="130" spans="4:4">
      <c r="D130" s="14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selection activeCell="J7" sqref="J7"/>
    </sheetView>
  </sheetViews>
  <sheetFormatPr defaultRowHeight="15"/>
  <cols>
    <col min="1" max="1" width="9.140625" style="159"/>
    <col min="2" max="2" width="16.7109375" style="159" customWidth="1"/>
    <col min="3" max="3" width="10.140625" style="159" customWidth="1"/>
    <col min="4" max="4" width="21.28515625" style="159" customWidth="1"/>
    <col min="5" max="5" width="9.28515625" style="159" customWidth="1"/>
    <col min="6" max="6" width="11.7109375" style="159" customWidth="1"/>
    <col min="7" max="7" width="8.7109375" style="159" customWidth="1"/>
    <col min="8" max="8" width="10.5703125" style="159" bestFit="1" customWidth="1"/>
    <col min="9" max="16384" width="9.140625" style="159"/>
  </cols>
  <sheetData>
    <row r="1" spans="1:8" ht="45">
      <c r="A1" s="177" t="s">
        <v>0</v>
      </c>
      <c r="B1" s="177" t="s">
        <v>286</v>
      </c>
      <c r="C1" s="177" t="s">
        <v>287</v>
      </c>
      <c r="D1" s="177" t="s">
        <v>288</v>
      </c>
      <c r="E1" s="177" t="s">
        <v>289</v>
      </c>
      <c r="F1" s="177" t="s">
        <v>290</v>
      </c>
      <c r="G1" s="177" t="s">
        <v>291</v>
      </c>
      <c r="H1" s="177" t="s">
        <v>292</v>
      </c>
    </row>
    <row r="2" spans="1:8">
      <c r="A2" s="178">
        <v>41275</v>
      </c>
      <c r="B2" s="161">
        <v>11698045</v>
      </c>
      <c r="C2" s="179">
        <f>(B2/$B$2)*100</f>
        <v>100</v>
      </c>
      <c r="D2" s="161">
        <v>2963719</v>
      </c>
      <c r="E2" s="179">
        <f>(D2/$D$2)*100</f>
        <v>100</v>
      </c>
      <c r="F2" s="161">
        <v>2667984</v>
      </c>
      <c r="G2" s="179">
        <f>(F2/$F$2*100)</f>
        <v>100</v>
      </c>
      <c r="H2" s="161">
        <f>B2+D2+F2</f>
        <v>17329748</v>
      </c>
    </row>
    <row r="3" spans="1:8">
      <c r="A3" s="178">
        <v>41306</v>
      </c>
      <c r="B3" s="161">
        <v>11620928</v>
      </c>
      <c r="C3" s="179">
        <f t="shared" ref="C3:C71" si="0">(B3/$B$2)*100</f>
        <v>99.340770188522953</v>
      </c>
      <c r="D3" s="161">
        <v>2969232</v>
      </c>
      <c r="E3" s="179">
        <f t="shared" ref="E3:E71" si="1">(D3/$D$2)*100</f>
        <v>100.18601628561952</v>
      </c>
      <c r="F3" s="161">
        <v>2670744</v>
      </c>
      <c r="G3" s="179">
        <f t="shared" ref="G3:G63" si="2">(F3/$F$2*100)</f>
        <v>100.10344889624525</v>
      </c>
      <c r="H3" s="161">
        <f>B3+D3+F3</f>
        <v>17260904</v>
      </c>
    </row>
    <row r="4" spans="1:8">
      <c r="A4" s="178">
        <v>41334</v>
      </c>
      <c r="B4" s="161">
        <v>11896801</v>
      </c>
      <c r="C4" s="179">
        <f t="shared" si="0"/>
        <v>101.69905313238236</v>
      </c>
      <c r="D4" s="161">
        <v>2973096</v>
      </c>
      <c r="E4" s="179">
        <f t="shared" si="1"/>
        <v>100.31639301836645</v>
      </c>
      <c r="F4" s="161">
        <v>2651342</v>
      </c>
      <c r="G4" s="179">
        <f t="shared" si="2"/>
        <v>99.376233140828433</v>
      </c>
      <c r="H4" s="161">
        <f t="shared" ref="H4:H63" si="3">B4+D4+F4</f>
        <v>17521239</v>
      </c>
    </row>
    <row r="5" spans="1:8">
      <c r="A5" s="178">
        <v>41365</v>
      </c>
      <c r="B5" s="161">
        <v>12132681</v>
      </c>
      <c r="C5" s="179">
        <f t="shared" si="0"/>
        <v>103.71545843771331</v>
      </c>
      <c r="D5" s="161">
        <v>2976760</v>
      </c>
      <c r="E5" s="179">
        <f t="shared" si="1"/>
        <v>100.44002147302089</v>
      </c>
      <c r="F5" s="161">
        <v>2649513</v>
      </c>
      <c r="G5" s="179">
        <f t="shared" si="2"/>
        <v>99.307679506323879</v>
      </c>
      <c r="H5" s="161">
        <f t="shared" si="3"/>
        <v>17758954</v>
      </c>
    </row>
    <row r="6" spans="1:8">
      <c r="A6" s="178">
        <v>41395</v>
      </c>
      <c r="B6" s="161">
        <v>12216079</v>
      </c>
      <c r="C6" s="179">
        <f t="shared" si="0"/>
        <v>104.42838098160847</v>
      </c>
      <c r="D6" s="161">
        <v>2981302</v>
      </c>
      <c r="E6" s="179">
        <f t="shared" si="1"/>
        <v>100.59327486850135</v>
      </c>
      <c r="F6" s="161">
        <v>2650756</v>
      </c>
      <c r="G6" s="179">
        <f t="shared" si="2"/>
        <v>99.354268991118388</v>
      </c>
      <c r="H6" s="161">
        <f t="shared" si="3"/>
        <v>17848137</v>
      </c>
    </row>
    <row r="7" spans="1:8">
      <c r="A7" s="178">
        <v>41426</v>
      </c>
      <c r="B7" s="161">
        <v>12274403</v>
      </c>
      <c r="C7" s="179">
        <f t="shared" si="0"/>
        <v>104.92696001767816</v>
      </c>
      <c r="D7" s="161">
        <v>2974355</v>
      </c>
      <c r="E7" s="179">
        <f t="shared" si="1"/>
        <v>100.35887342895869</v>
      </c>
      <c r="F7" s="161">
        <v>2663305</v>
      </c>
      <c r="G7" s="179">
        <f t="shared" si="2"/>
        <v>99.82462413567697</v>
      </c>
      <c r="H7" s="161">
        <f t="shared" si="3"/>
        <v>17912063</v>
      </c>
    </row>
    <row r="8" spans="1:8">
      <c r="A8" s="178">
        <v>41456</v>
      </c>
      <c r="B8" s="161">
        <v>12200031</v>
      </c>
      <c r="C8" s="179">
        <f t="shared" si="0"/>
        <v>104.29119566560054</v>
      </c>
      <c r="D8" s="161">
        <v>2970694</v>
      </c>
      <c r="E8" s="179">
        <f t="shared" si="1"/>
        <v>100.23534619847563</v>
      </c>
      <c r="F8" s="161">
        <v>2668898</v>
      </c>
      <c r="G8" s="179">
        <f t="shared" si="2"/>
        <v>100.03425807651021</v>
      </c>
      <c r="H8" s="161">
        <f t="shared" si="3"/>
        <v>17839623</v>
      </c>
    </row>
    <row r="9" spans="1:8">
      <c r="A9" s="178">
        <v>41487</v>
      </c>
      <c r="B9" s="161">
        <v>12236880</v>
      </c>
      <c r="C9" s="179">
        <f t="shared" si="0"/>
        <v>104.60619701839069</v>
      </c>
      <c r="D9" s="161">
        <v>2931681</v>
      </c>
      <c r="E9" s="179">
        <f t="shared" si="1"/>
        <v>98.91899333236384</v>
      </c>
      <c r="F9" s="161">
        <v>2663081</v>
      </c>
      <c r="G9" s="179">
        <f t="shared" si="2"/>
        <v>99.816228283228085</v>
      </c>
      <c r="H9" s="161">
        <f t="shared" si="3"/>
        <v>17831642</v>
      </c>
    </row>
    <row r="10" spans="1:8">
      <c r="A10" s="178">
        <v>41518</v>
      </c>
      <c r="B10" s="161">
        <v>12523723</v>
      </c>
      <c r="C10" s="179">
        <f t="shared" si="0"/>
        <v>107.05825631547836</v>
      </c>
      <c r="D10" s="161">
        <v>2883080</v>
      </c>
      <c r="E10" s="179">
        <f t="shared" si="1"/>
        <v>97.279128014497999</v>
      </c>
      <c r="F10" s="161">
        <v>2707070</v>
      </c>
      <c r="G10" s="179">
        <f t="shared" si="2"/>
        <v>101.46500128936304</v>
      </c>
      <c r="H10" s="161">
        <f t="shared" si="3"/>
        <v>18113873</v>
      </c>
    </row>
    <row r="11" spans="1:8">
      <c r="A11" s="178">
        <v>41548</v>
      </c>
      <c r="B11" s="161">
        <v>12297151</v>
      </c>
      <c r="C11" s="179">
        <f t="shared" si="0"/>
        <v>105.12141986118193</v>
      </c>
      <c r="D11" s="161">
        <v>2856746</v>
      </c>
      <c r="E11" s="179">
        <f t="shared" si="1"/>
        <v>96.390582238059679</v>
      </c>
      <c r="F11" s="161">
        <v>2756891</v>
      </c>
      <c r="G11" s="179">
        <f t="shared" si="2"/>
        <v>103.33236631104235</v>
      </c>
      <c r="H11" s="161">
        <f t="shared" si="3"/>
        <v>17910788</v>
      </c>
    </row>
    <row r="12" spans="1:8">
      <c r="A12" s="178">
        <v>41579</v>
      </c>
      <c r="B12" s="161">
        <v>12433976</v>
      </c>
      <c r="C12" s="179">
        <f t="shared" si="0"/>
        <v>106.29105974545318</v>
      </c>
      <c r="D12" s="161">
        <v>2800861</v>
      </c>
      <c r="E12" s="179">
        <f t="shared" si="1"/>
        <v>94.504944632065317</v>
      </c>
      <c r="F12" s="161">
        <v>2766055</v>
      </c>
      <c r="G12" s="179">
        <f t="shared" si="2"/>
        <v>103.6758466317639</v>
      </c>
      <c r="H12" s="161">
        <f t="shared" si="3"/>
        <v>18000892</v>
      </c>
    </row>
    <row r="13" spans="1:8">
      <c r="A13" s="178">
        <v>41609</v>
      </c>
      <c r="B13" s="161">
        <v>12363785</v>
      </c>
      <c r="C13" s="179">
        <f t="shared" si="0"/>
        <v>105.69103640822036</v>
      </c>
      <c r="D13" s="161">
        <v>2760917</v>
      </c>
      <c r="E13" s="179">
        <f t="shared" si="1"/>
        <v>93.157178531432976</v>
      </c>
      <c r="F13" s="161">
        <v>2822178</v>
      </c>
      <c r="G13" s="179">
        <f t="shared" si="2"/>
        <v>105.77941996653652</v>
      </c>
      <c r="H13" s="161">
        <f t="shared" si="3"/>
        <v>17946880</v>
      </c>
    </row>
    <row r="14" spans="1:8">
      <c r="A14" s="178">
        <v>41640</v>
      </c>
      <c r="B14" s="161">
        <v>12329012</v>
      </c>
      <c r="C14" s="179">
        <f t="shared" si="0"/>
        <v>105.39378161051698</v>
      </c>
      <c r="D14" s="161">
        <v>2720965</v>
      </c>
      <c r="E14" s="179">
        <f t="shared" si="1"/>
        <v>91.809142499676923</v>
      </c>
      <c r="F14" s="161">
        <v>2838873</v>
      </c>
      <c r="G14" s="179">
        <f t="shared" si="2"/>
        <v>106.40517334436788</v>
      </c>
      <c r="H14" s="161">
        <f t="shared" si="3"/>
        <v>17888850</v>
      </c>
    </row>
    <row r="15" spans="1:8">
      <c r="A15" s="178">
        <v>41671</v>
      </c>
      <c r="B15" s="161">
        <v>12355589</v>
      </c>
      <c r="C15" s="179">
        <f t="shared" si="0"/>
        <v>105.62097341906276</v>
      </c>
      <c r="D15" s="161">
        <v>2855300</v>
      </c>
      <c r="E15" s="179">
        <f t="shared" si="1"/>
        <v>96.341792187450963</v>
      </c>
      <c r="F15" s="161">
        <v>2836699</v>
      </c>
      <c r="G15" s="179">
        <f t="shared" si="2"/>
        <v>106.32368859783267</v>
      </c>
      <c r="H15" s="161">
        <f t="shared" si="3"/>
        <v>18047588</v>
      </c>
    </row>
    <row r="16" spans="1:8">
      <c r="A16" s="178">
        <v>41699</v>
      </c>
      <c r="B16" s="161">
        <v>12566310</v>
      </c>
      <c r="C16" s="179">
        <f t="shared" si="0"/>
        <v>107.42230859942836</v>
      </c>
      <c r="D16" s="161">
        <v>2871284</v>
      </c>
      <c r="E16" s="179">
        <f t="shared" si="1"/>
        <v>96.881114572602868</v>
      </c>
      <c r="F16" s="161">
        <v>2849623</v>
      </c>
      <c r="G16" s="179">
        <f t="shared" si="2"/>
        <v>106.80809929894633</v>
      </c>
      <c r="H16" s="161">
        <f t="shared" si="3"/>
        <v>18287217</v>
      </c>
    </row>
    <row r="17" spans="1:8">
      <c r="A17" s="178">
        <v>41730</v>
      </c>
      <c r="B17" s="161">
        <v>12730077</v>
      </c>
      <c r="C17" s="179">
        <f t="shared" si="0"/>
        <v>108.8222604717284</v>
      </c>
      <c r="D17" s="161">
        <v>2815090</v>
      </c>
      <c r="E17" s="179">
        <f t="shared" si="1"/>
        <v>94.985050876955611</v>
      </c>
      <c r="F17" s="161">
        <v>2844868</v>
      </c>
      <c r="G17" s="179">
        <f t="shared" si="2"/>
        <v>106.62987484182813</v>
      </c>
      <c r="H17" s="161">
        <f t="shared" si="3"/>
        <v>18390035</v>
      </c>
    </row>
    <row r="18" spans="1:8">
      <c r="A18" s="178">
        <v>41760</v>
      </c>
      <c r="B18" s="161">
        <v>12922571</v>
      </c>
      <c r="C18" s="179">
        <f t="shared" si="0"/>
        <v>110.46778329199452</v>
      </c>
      <c r="D18" s="161">
        <v>2815276</v>
      </c>
      <c r="E18" s="179">
        <f t="shared" si="1"/>
        <v>94.991326775581626</v>
      </c>
      <c r="F18" s="161">
        <v>2849314</v>
      </c>
      <c r="G18" s="179">
        <f t="shared" si="2"/>
        <v>106.79651752034496</v>
      </c>
      <c r="H18" s="161">
        <f t="shared" si="3"/>
        <v>18587161</v>
      </c>
    </row>
    <row r="19" spans="1:8">
      <c r="A19" s="178">
        <v>41791</v>
      </c>
      <c r="B19" s="161">
        <v>13034290</v>
      </c>
      <c r="C19" s="179">
        <f t="shared" si="0"/>
        <v>111.42280611845825</v>
      </c>
      <c r="D19" s="161">
        <v>2816946</v>
      </c>
      <c r="E19" s="179">
        <f t="shared" si="1"/>
        <v>95.04767489765392</v>
      </c>
      <c r="F19" s="161">
        <v>2852087</v>
      </c>
      <c r="G19" s="179">
        <f t="shared" si="2"/>
        <v>106.90045367588412</v>
      </c>
      <c r="H19" s="161">
        <f t="shared" si="3"/>
        <v>18703323</v>
      </c>
    </row>
    <row r="20" spans="1:8">
      <c r="A20" s="178">
        <v>41821</v>
      </c>
      <c r="B20" s="161">
        <v>12701507</v>
      </c>
      <c r="C20" s="179">
        <f t="shared" si="0"/>
        <v>108.57803162836184</v>
      </c>
      <c r="D20" s="161">
        <v>2875917</v>
      </c>
      <c r="E20" s="179">
        <f t="shared" si="1"/>
        <v>97.037438434615424</v>
      </c>
      <c r="F20" s="161">
        <v>2864800</v>
      </c>
      <c r="G20" s="179">
        <f t="shared" si="2"/>
        <v>107.37695578384279</v>
      </c>
      <c r="H20" s="161">
        <f t="shared" si="3"/>
        <v>18442224</v>
      </c>
    </row>
    <row r="21" spans="1:8">
      <c r="A21" s="178">
        <v>41852</v>
      </c>
      <c r="B21" s="161">
        <v>12884711</v>
      </c>
      <c r="C21" s="179">
        <f t="shared" si="0"/>
        <v>110.14413946945835</v>
      </c>
      <c r="D21" s="161">
        <v>2909657</v>
      </c>
      <c r="E21" s="179">
        <f t="shared" si="1"/>
        <v>98.175872948818693</v>
      </c>
      <c r="F21" s="161">
        <v>2859563</v>
      </c>
      <c r="G21" s="179">
        <f t="shared" si="2"/>
        <v>107.18066525136582</v>
      </c>
      <c r="H21" s="161">
        <f t="shared" si="3"/>
        <v>18653931</v>
      </c>
    </row>
    <row r="22" spans="1:8">
      <c r="A22" s="178">
        <v>41883</v>
      </c>
      <c r="B22" s="161">
        <v>13155308</v>
      </c>
      <c r="C22" s="179">
        <f t="shared" si="0"/>
        <v>112.45732086002404</v>
      </c>
      <c r="D22" s="161">
        <v>2907549</v>
      </c>
      <c r="E22" s="179">
        <f t="shared" si="1"/>
        <v>98.104746097723833</v>
      </c>
      <c r="F22" s="161">
        <v>2879940</v>
      </c>
      <c r="G22" s="179">
        <f t="shared" si="2"/>
        <v>107.94442545382581</v>
      </c>
      <c r="H22" s="161">
        <f t="shared" si="3"/>
        <v>18942797</v>
      </c>
    </row>
    <row r="23" spans="1:8">
      <c r="A23" s="178">
        <v>41913</v>
      </c>
      <c r="B23" s="161">
        <v>13072609</v>
      </c>
      <c r="C23" s="179">
        <f t="shared" si="0"/>
        <v>111.75037367354972</v>
      </c>
      <c r="D23" s="161">
        <v>2924846</v>
      </c>
      <c r="E23" s="179">
        <f t="shared" si="1"/>
        <v>98.688370928552942</v>
      </c>
      <c r="F23" s="161">
        <v>2908367</v>
      </c>
      <c r="G23" s="179">
        <f t="shared" si="2"/>
        <v>109.0099116036678</v>
      </c>
      <c r="H23" s="161">
        <f t="shared" si="3"/>
        <v>18905822</v>
      </c>
    </row>
    <row r="24" spans="1:8">
      <c r="A24" s="178">
        <v>41944</v>
      </c>
      <c r="B24" s="161">
        <v>13100694</v>
      </c>
      <c r="C24" s="179">
        <f t="shared" si="0"/>
        <v>111.99045652500055</v>
      </c>
      <c r="D24" s="161">
        <v>2868886</v>
      </c>
      <c r="E24" s="179">
        <f t="shared" si="1"/>
        <v>96.800202718273894</v>
      </c>
      <c r="F24" s="161">
        <v>2929226</v>
      </c>
      <c r="G24" s="179">
        <f t="shared" si="2"/>
        <v>109.79173788148655</v>
      </c>
      <c r="H24" s="161">
        <f t="shared" si="3"/>
        <v>18898806</v>
      </c>
    </row>
    <row r="25" spans="1:8">
      <c r="A25" s="178">
        <v>41974</v>
      </c>
      <c r="B25" s="161">
        <v>13093230</v>
      </c>
      <c r="C25" s="179">
        <f t="shared" si="0"/>
        <v>111.92665099168279</v>
      </c>
      <c r="D25" s="161">
        <v>2827633</v>
      </c>
      <c r="E25" s="179">
        <f t="shared" si="1"/>
        <v>95.40826913752619</v>
      </c>
      <c r="F25" s="161">
        <v>2909003</v>
      </c>
      <c r="G25" s="179">
        <f t="shared" si="2"/>
        <v>109.03374982758518</v>
      </c>
      <c r="H25" s="161">
        <f t="shared" si="3"/>
        <v>18829866</v>
      </c>
    </row>
    <row r="26" spans="1:8">
      <c r="A26" s="178">
        <v>42005</v>
      </c>
      <c r="B26" s="161">
        <v>12913416</v>
      </c>
      <c r="C26" s="179">
        <f t="shared" si="0"/>
        <v>110.38952235181179</v>
      </c>
      <c r="D26" s="161">
        <v>2821819</v>
      </c>
      <c r="E26" s="179">
        <f t="shared" si="1"/>
        <v>95.212096693377475</v>
      </c>
      <c r="F26" s="161">
        <v>2926680</v>
      </c>
      <c r="G26" s="179">
        <f t="shared" si="2"/>
        <v>109.69631002284872</v>
      </c>
      <c r="H26" s="161">
        <f t="shared" si="3"/>
        <v>18661915</v>
      </c>
    </row>
    <row r="27" spans="1:8">
      <c r="A27" s="178">
        <v>42036</v>
      </c>
      <c r="B27" s="161">
        <v>12851205</v>
      </c>
      <c r="C27" s="179">
        <f t="shared" si="0"/>
        <v>109.85771554135755</v>
      </c>
      <c r="D27" s="161">
        <v>2914541</v>
      </c>
      <c r="E27" s="179">
        <f t="shared" si="1"/>
        <v>98.340665899837333</v>
      </c>
      <c r="F27" s="161">
        <v>2929385</v>
      </c>
      <c r="G27" s="179">
        <f t="shared" si="2"/>
        <v>109.7976974374659</v>
      </c>
      <c r="H27" s="161">
        <f t="shared" si="3"/>
        <v>18695131</v>
      </c>
    </row>
    <row r="28" spans="1:8">
      <c r="A28" s="178">
        <v>42064</v>
      </c>
      <c r="B28" s="161">
        <v>13148326</v>
      </c>
      <c r="C28" s="179">
        <f t="shared" si="0"/>
        <v>112.39763567331123</v>
      </c>
      <c r="D28" s="161">
        <v>2898016</v>
      </c>
      <c r="E28" s="179">
        <f t="shared" si="1"/>
        <v>97.783089422445244</v>
      </c>
      <c r="F28" s="161">
        <v>2926533</v>
      </c>
      <c r="G28" s="179">
        <f t="shared" si="2"/>
        <v>109.69080024467912</v>
      </c>
      <c r="H28" s="161">
        <f t="shared" si="3"/>
        <v>18972875</v>
      </c>
    </row>
    <row r="29" spans="1:8">
      <c r="A29" s="178">
        <v>42095</v>
      </c>
      <c r="B29" s="161">
        <v>13451823</v>
      </c>
      <c r="C29" s="179">
        <f t="shared" si="0"/>
        <v>114.99206063919227</v>
      </c>
      <c r="D29" s="161">
        <v>2789168</v>
      </c>
      <c r="E29" s="179">
        <f t="shared" si="1"/>
        <v>94.110406553387833</v>
      </c>
      <c r="F29" s="161">
        <v>2928695</v>
      </c>
      <c r="G29" s="179">
        <f t="shared" si="2"/>
        <v>109.77183521340457</v>
      </c>
      <c r="H29" s="161">
        <f t="shared" si="3"/>
        <v>19169686</v>
      </c>
    </row>
    <row r="30" spans="1:8">
      <c r="A30" s="178">
        <v>42125</v>
      </c>
      <c r="B30" s="161">
        <v>13585611</v>
      </c>
      <c r="C30" s="179">
        <f t="shared" si="0"/>
        <v>116.13573892047775</v>
      </c>
      <c r="D30" s="161">
        <v>2874835</v>
      </c>
      <c r="E30" s="179">
        <f t="shared" si="1"/>
        <v>97.000930250135056</v>
      </c>
      <c r="F30" s="161">
        <v>2928677</v>
      </c>
      <c r="G30" s="179">
        <f t="shared" si="2"/>
        <v>109.77116054668994</v>
      </c>
      <c r="H30" s="161">
        <f t="shared" si="3"/>
        <v>19389123</v>
      </c>
    </row>
    <row r="31" spans="1:8">
      <c r="A31" s="178">
        <v>42156</v>
      </c>
      <c r="B31" s="161">
        <v>13596512</v>
      </c>
      <c r="C31" s="179">
        <f t="shared" si="0"/>
        <v>116.22892543155716</v>
      </c>
      <c r="D31" s="161">
        <v>2829934</v>
      </c>
      <c r="E31" s="179">
        <f t="shared" si="1"/>
        <v>95.485908076980309</v>
      </c>
      <c r="F31" s="161">
        <v>2936848</v>
      </c>
      <c r="G31" s="179">
        <f t="shared" si="2"/>
        <v>110.0774217536537</v>
      </c>
      <c r="H31" s="161">
        <f t="shared" si="3"/>
        <v>19363294</v>
      </c>
    </row>
    <row r="32" spans="1:8">
      <c r="A32" s="178">
        <v>42186</v>
      </c>
      <c r="B32" s="161">
        <v>13318215</v>
      </c>
      <c r="C32" s="179">
        <f t="shared" si="0"/>
        <v>113.84992107655596</v>
      </c>
      <c r="D32" s="161">
        <v>2838611</v>
      </c>
      <c r="E32" s="179">
        <f t="shared" si="1"/>
        <v>95.778682122023042</v>
      </c>
      <c r="F32" s="161">
        <v>2948014</v>
      </c>
      <c r="G32" s="179">
        <f t="shared" si="2"/>
        <v>110.49594000563721</v>
      </c>
      <c r="H32" s="161">
        <f t="shared" si="3"/>
        <v>19104840</v>
      </c>
    </row>
    <row r="33" spans="1:8">
      <c r="A33" s="178">
        <v>42217</v>
      </c>
      <c r="B33" s="161">
        <v>13566414</v>
      </c>
      <c r="C33" s="179">
        <f t="shared" si="0"/>
        <v>115.97163457654676</v>
      </c>
      <c r="D33" s="161">
        <v>2629792</v>
      </c>
      <c r="E33" s="179">
        <f t="shared" si="1"/>
        <v>88.732838707043413</v>
      </c>
      <c r="F33" s="161">
        <v>2949836</v>
      </c>
      <c r="G33" s="179">
        <f t="shared" si="2"/>
        <v>110.56423126975274</v>
      </c>
      <c r="H33" s="161">
        <f t="shared" si="3"/>
        <v>19146042</v>
      </c>
    </row>
    <row r="34" spans="1:8">
      <c r="A34" s="178">
        <v>42248</v>
      </c>
      <c r="B34" s="161">
        <v>13489364</v>
      </c>
      <c r="C34" s="179">
        <f t="shared" si="0"/>
        <v>115.31297751034468</v>
      </c>
      <c r="D34" s="161">
        <v>2841359</v>
      </c>
      <c r="E34" s="179">
        <f t="shared" si="1"/>
        <v>95.871403463013877</v>
      </c>
      <c r="F34" s="161">
        <v>2967562</v>
      </c>
      <c r="G34" s="179">
        <f t="shared" si="2"/>
        <v>111.22862805773947</v>
      </c>
      <c r="H34" s="161">
        <f t="shared" si="3"/>
        <v>19298285</v>
      </c>
    </row>
    <row r="35" spans="1:8">
      <c r="A35" s="178">
        <v>42278</v>
      </c>
      <c r="B35" s="161">
        <v>13741124</v>
      </c>
      <c r="C35" s="179">
        <f t="shared" si="0"/>
        <v>117.46513199427768</v>
      </c>
      <c r="D35" s="161">
        <v>2834268</v>
      </c>
      <c r="E35" s="179">
        <f t="shared" si="1"/>
        <v>95.6321432632446</v>
      </c>
      <c r="F35" s="161">
        <v>3071020</v>
      </c>
      <c r="G35" s="179">
        <f t="shared" si="2"/>
        <v>115.10638744460238</v>
      </c>
      <c r="H35" s="161">
        <f t="shared" si="3"/>
        <v>19646412</v>
      </c>
    </row>
    <row r="36" spans="1:8">
      <c r="A36" s="178">
        <v>42309</v>
      </c>
      <c r="B36" s="161">
        <v>13755572</v>
      </c>
      <c r="C36" s="179">
        <f t="shared" si="0"/>
        <v>117.58863981118213</v>
      </c>
      <c r="D36" s="161">
        <v>2830809</v>
      </c>
      <c r="E36" s="179">
        <f t="shared" si="1"/>
        <v>95.515431793634946</v>
      </c>
      <c r="F36" s="161">
        <v>2996123</v>
      </c>
      <c r="G36" s="179">
        <f t="shared" si="2"/>
        <v>112.29913672645712</v>
      </c>
      <c r="H36" s="161">
        <f t="shared" si="3"/>
        <v>19582504</v>
      </c>
    </row>
    <row r="37" spans="1:8">
      <c r="A37" s="178">
        <v>42339</v>
      </c>
      <c r="B37" s="161">
        <v>13713717</v>
      </c>
      <c r="C37" s="179">
        <f t="shared" si="0"/>
        <v>117.23084498307195</v>
      </c>
      <c r="D37" s="161">
        <v>2833035</v>
      </c>
      <c r="E37" s="179">
        <f t="shared" si="1"/>
        <v>95.590540128804378</v>
      </c>
      <c r="F37" s="161">
        <v>3031979</v>
      </c>
      <c r="G37" s="179">
        <f t="shared" si="2"/>
        <v>113.64307282202593</v>
      </c>
      <c r="H37" s="161">
        <f t="shared" si="3"/>
        <v>19578731</v>
      </c>
    </row>
    <row r="38" spans="1:8">
      <c r="A38" s="178">
        <v>42370</v>
      </c>
      <c r="B38" s="161">
        <v>13352629</v>
      </c>
      <c r="C38" s="179">
        <f t="shared" si="0"/>
        <v>114.14410698539798</v>
      </c>
      <c r="D38" s="161">
        <v>2803728</v>
      </c>
      <c r="E38" s="179">
        <f t="shared" si="1"/>
        <v>94.601681198521177</v>
      </c>
      <c r="F38" s="161">
        <v>3034105</v>
      </c>
      <c r="G38" s="179">
        <f t="shared" si="2"/>
        <v>113.72275845732209</v>
      </c>
      <c r="H38" s="161">
        <f t="shared" si="3"/>
        <v>19190462</v>
      </c>
    </row>
    <row r="39" spans="1:8">
      <c r="A39" s="178">
        <v>42401</v>
      </c>
      <c r="B39" s="161">
        <v>13258741</v>
      </c>
      <c r="C39" s="179">
        <f t="shared" si="0"/>
        <v>113.34151133800563</v>
      </c>
      <c r="D39" s="161">
        <v>2708174</v>
      </c>
      <c r="E39" s="179">
        <f t="shared" si="1"/>
        <v>91.377556374271649</v>
      </c>
      <c r="F39" s="161">
        <v>3059263</v>
      </c>
      <c r="G39" s="179">
        <f t="shared" si="2"/>
        <v>114.66571763548808</v>
      </c>
      <c r="H39" s="161">
        <f t="shared" si="3"/>
        <v>19026178</v>
      </c>
    </row>
    <row r="40" spans="1:8">
      <c r="A40" s="178">
        <v>42430</v>
      </c>
      <c r="B40" s="161">
        <v>13503330</v>
      </c>
      <c r="C40" s="179">
        <f t="shared" si="0"/>
        <v>115.43236498064419</v>
      </c>
      <c r="D40" s="161">
        <v>2683978</v>
      </c>
      <c r="E40" s="179">
        <f t="shared" si="1"/>
        <v>90.561149690642068</v>
      </c>
      <c r="F40" s="161">
        <v>3068719</v>
      </c>
      <c r="G40" s="179">
        <f t="shared" si="2"/>
        <v>115.02014254958051</v>
      </c>
      <c r="H40" s="161">
        <f t="shared" si="3"/>
        <v>19256027</v>
      </c>
    </row>
    <row r="41" spans="1:8">
      <c r="A41" s="178">
        <v>42461</v>
      </c>
      <c r="B41" s="161">
        <v>13665900</v>
      </c>
      <c r="C41" s="179">
        <f t="shared" si="0"/>
        <v>116.82208437392745</v>
      </c>
      <c r="D41" s="161">
        <v>2671866</v>
      </c>
      <c r="E41" s="179">
        <f t="shared" si="1"/>
        <v>90.152473969360784</v>
      </c>
      <c r="F41" s="161">
        <v>3062031</v>
      </c>
      <c r="G41" s="179">
        <f t="shared" si="2"/>
        <v>114.7694663836065</v>
      </c>
      <c r="H41" s="161">
        <f t="shared" si="3"/>
        <v>19399797</v>
      </c>
    </row>
    <row r="42" spans="1:8">
      <c r="A42" s="178">
        <v>42491</v>
      </c>
      <c r="B42" s="161">
        <v>13696518</v>
      </c>
      <c r="C42" s="179">
        <f t="shared" si="0"/>
        <v>117.08382041614647</v>
      </c>
      <c r="D42" s="161">
        <v>2683126</v>
      </c>
      <c r="E42" s="179">
        <f t="shared" si="1"/>
        <v>90.532402025968054</v>
      </c>
      <c r="F42" s="161">
        <v>3063975</v>
      </c>
      <c r="G42" s="179">
        <f t="shared" si="2"/>
        <v>114.84233038878796</v>
      </c>
      <c r="H42" s="161">
        <f t="shared" si="3"/>
        <v>19443619</v>
      </c>
    </row>
    <row r="43" spans="1:8">
      <c r="A43" s="180">
        <v>42522</v>
      </c>
      <c r="B43" s="161">
        <v>13686743</v>
      </c>
      <c r="C43" s="179">
        <f t="shared" si="0"/>
        <v>117.00025944506112</v>
      </c>
      <c r="D43" s="161">
        <v>2679867</v>
      </c>
      <c r="E43" s="179">
        <f t="shared" si="1"/>
        <v>90.422438834450901</v>
      </c>
      <c r="F43" s="161">
        <v>3083240</v>
      </c>
      <c r="G43" s="179">
        <f t="shared" si="2"/>
        <v>115.56441118087663</v>
      </c>
      <c r="H43" s="161">
        <f t="shared" si="3"/>
        <v>19449850</v>
      </c>
    </row>
    <row r="44" spans="1:8">
      <c r="A44" s="180">
        <v>42552</v>
      </c>
      <c r="B44" s="161">
        <v>13362031</v>
      </c>
      <c r="C44" s="179">
        <f t="shared" si="0"/>
        <v>114.22447938950482</v>
      </c>
      <c r="D44" s="161">
        <v>2684141</v>
      </c>
      <c r="E44" s="179">
        <f t="shared" si="1"/>
        <v>90.566649537287446</v>
      </c>
      <c r="F44" s="161">
        <v>3071724</v>
      </c>
      <c r="G44" s="179">
        <f t="shared" si="2"/>
        <v>115.13277440944174</v>
      </c>
      <c r="H44" s="161">
        <f t="shared" si="3"/>
        <v>19117896</v>
      </c>
    </row>
    <row r="45" spans="1:8">
      <c r="A45" s="180">
        <v>42583</v>
      </c>
      <c r="B45" s="161">
        <v>13471407</v>
      </c>
      <c r="C45" s="179">
        <f t="shared" si="0"/>
        <v>115.15947322821891</v>
      </c>
      <c r="D45" s="161">
        <v>2690074</v>
      </c>
      <c r="E45" s="179">
        <f t="shared" si="1"/>
        <v>90.766837206901201</v>
      </c>
      <c r="F45" s="161">
        <v>3042243</v>
      </c>
      <c r="G45" s="179">
        <f t="shared" si="2"/>
        <v>114.02778277530901</v>
      </c>
      <c r="H45" s="161">
        <f t="shared" si="3"/>
        <v>19203724</v>
      </c>
    </row>
    <row r="46" spans="1:8">
      <c r="A46" s="180">
        <v>42614</v>
      </c>
      <c r="B46" s="161">
        <v>13470684</v>
      </c>
      <c r="C46" s="179">
        <f t="shared" si="0"/>
        <v>115.15329270831151</v>
      </c>
      <c r="D46" s="161">
        <v>2692666</v>
      </c>
      <c r="E46" s="179">
        <f t="shared" si="1"/>
        <v>90.854294890979887</v>
      </c>
      <c r="F46" s="161">
        <v>2992784</v>
      </c>
      <c r="G46" s="179">
        <f t="shared" si="2"/>
        <v>112.17398605089086</v>
      </c>
      <c r="H46" s="161">
        <f t="shared" si="3"/>
        <v>19156134</v>
      </c>
    </row>
    <row r="47" spans="1:8">
      <c r="A47" s="180">
        <v>42644</v>
      </c>
      <c r="B47" s="161">
        <v>13660465</v>
      </c>
      <c r="C47" s="179">
        <f t="shared" si="0"/>
        <v>116.7756236191603</v>
      </c>
      <c r="D47" s="161">
        <v>2695038</v>
      </c>
      <c r="E47" s="179">
        <f t="shared" si="1"/>
        <v>90.934329469156822</v>
      </c>
      <c r="F47" s="161">
        <v>2994165</v>
      </c>
      <c r="G47" s="179">
        <f t="shared" si="2"/>
        <v>112.22574798049763</v>
      </c>
      <c r="H47" s="161">
        <f t="shared" si="3"/>
        <v>19349668</v>
      </c>
    </row>
    <row r="48" spans="1:8">
      <c r="A48" s="180">
        <v>42675</v>
      </c>
      <c r="B48" s="161">
        <v>13583875</v>
      </c>
      <c r="C48" s="179">
        <f t="shared" si="0"/>
        <v>116.12089883395046</v>
      </c>
      <c r="D48" s="161">
        <v>2706609</v>
      </c>
      <c r="E48" s="179">
        <f t="shared" si="1"/>
        <v>91.324751098197908</v>
      </c>
      <c r="F48" s="161">
        <v>2985474</v>
      </c>
      <c r="G48" s="179">
        <f t="shared" si="2"/>
        <v>111.89999640177753</v>
      </c>
      <c r="H48" s="161">
        <f t="shared" si="3"/>
        <v>19275958</v>
      </c>
    </row>
    <row r="49" spans="1:10">
      <c r="A49" s="180">
        <v>42705</v>
      </c>
      <c r="B49" s="161">
        <v>13415843</v>
      </c>
      <c r="C49" s="179">
        <f t="shared" si="0"/>
        <v>114.6844878781027</v>
      </c>
      <c r="D49" s="161">
        <v>2701537</v>
      </c>
      <c r="E49" s="179">
        <f t="shared" si="1"/>
        <v>91.153614765772332</v>
      </c>
      <c r="F49" s="161">
        <v>2981646</v>
      </c>
      <c r="G49" s="179">
        <f t="shared" si="2"/>
        <v>111.75651728046346</v>
      </c>
      <c r="H49" s="161">
        <f t="shared" si="3"/>
        <v>19099026</v>
      </c>
    </row>
    <row r="50" spans="1:10">
      <c r="A50" s="180">
        <v>42736</v>
      </c>
      <c r="B50" s="161">
        <v>13115945</v>
      </c>
      <c r="C50" s="179">
        <f t="shared" si="0"/>
        <v>112.12082873676756</v>
      </c>
      <c r="D50" s="161">
        <v>2520079</v>
      </c>
      <c r="E50" s="179">
        <f t="shared" si="1"/>
        <v>85.030969535235968</v>
      </c>
      <c r="F50" s="161">
        <v>2970210</v>
      </c>
      <c r="G50" s="179">
        <f t="shared" si="2"/>
        <v>111.32787902776029</v>
      </c>
      <c r="H50" s="161">
        <f t="shared" si="3"/>
        <v>18606234</v>
      </c>
      <c r="J50" s="161"/>
    </row>
    <row r="51" spans="1:10">
      <c r="A51" s="180">
        <v>42767</v>
      </c>
      <c r="B51" s="161">
        <v>13126079</v>
      </c>
      <c r="C51" s="179">
        <f t="shared" si="0"/>
        <v>112.20745859671423</v>
      </c>
      <c r="D51" s="161">
        <v>2698940</v>
      </c>
      <c r="E51" s="179">
        <f t="shared" si="1"/>
        <v>91.065988374741323</v>
      </c>
      <c r="F51" s="161">
        <v>2965218</v>
      </c>
      <c r="G51" s="179">
        <f t="shared" si="2"/>
        <v>111.14077145889931</v>
      </c>
      <c r="H51" s="161">
        <f t="shared" si="3"/>
        <v>18790237</v>
      </c>
      <c r="J51" s="161"/>
    </row>
    <row r="52" spans="1:10">
      <c r="A52" s="180">
        <v>42795</v>
      </c>
      <c r="B52" s="161">
        <v>13558783</v>
      </c>
      <c r="C52" s="179">
        <f t="shared" si="0"/>
        <v>115.90640145426011</v>
      </c>
      <c r="D52" s="161">
        <v>2734104</v>
      </c>
      <c r="E52" s="179">
        <f t="shared" si="1"/>
        <v>92.252470628963138</v>
      </c>
      <c r="F52" s="161">
        <v>2970810</v>
      </c>
      <c r="G52" s="179">
        <f t="shared" si="2"/>
        <v>111.35036791824839</v>
      </c>
      <c r="H52" s="161">
        <f t="shared" si="3"/>
        <v>19263697</v>
      </c>
      <c r="J52" s="161"/>
    </row>
    <row r="53" spans="1:10">
      <c r="A53" s="180">
        <v>42826</v>
      </c>
      <c r="B53" s="161">
        <v>13849359</v>
      </c>
      <c r="C53" s="179">
        <f t="shared" si="0"/>
        <v>118.39037206644359</v>
      </c>
      <c r="D53" s="161">
        <v>2760089</v>
      </c>
      <c r="E53" s="179">
        <f t="shared" si="1"/>
        <v>93.129240660130066</v>
      </c>
      <c r="F53" s="161">
        <v>2969930</v>
      </c>
      <c r="G53" s="179">
        <f t="shared" si="2"/>
        <v>111.31738421219917</v>
      </c>
      <c r="H53" s="161">
        <f t="shared" si="3"/>
        <v>19579378</v>
      </c>
      <c r="J53" s="161"/>
    </row>
    <row r="54" spans="1:10">
      <c r="A54" s="180">
        <v>42856</v>
      </c>
      <c r="B54" s="161">
        <v>14105505</v>
      </c>
      <c r="C54" s="179">
        <f t="shared" si="0"/>
        <v>120.580019994794</v>
      </c>
      <c r="D54" s="161">
        <v>2771634</v>
      </c>
      <c r="E54" s="179">
        <f t="shared" si="1"/>
        <v>93.518785013019112</v>
      </c>
      <c r="F54" s="161">
        <v>2970555</v>
      </c>
      <c r="G54" s="179">
        <f t="shared" si="2"/>
        <v>111.34081013979093</v>
      </c>
      <c r="H54" s="161">
        <f t="shared" si="3"/>
        <v>19847694</v>
      </c>
      <c r="J54" s="161"/>
    </row>
    <row r="55" spans="1:10">
      <c r="A55" s="180">
        <v>42887</v>
      </c>
      <c r="B55" s="161">
        <v>14009873</v>
      </c>
      <c r="C55" s="179">
        <f t="shared" si="0"/>
        <v>119.76251587337885</v>
      </c>
      <c r="D55" s="161">
        <v>2789173</v>
      </c>
      <c r="E55" s="179">
        <f t="shared" si="1"/>
        <v>94.110575260340141</v>
      </c>
      <c r="F55" s="161">
        <v>2976758</v>
      </c>
      <c r="G55" s="179">
        <f t="shared" si="2"/>
        <v>111.57330778595373</v>
      </c>
      <c r="H55" s="161">
        <f t="shared" si="3"/>
        <v>19775804</v>
      </c>
      <c r="J55" s="161"/>
    </row>
    <row r="56" spans="1:10">
      <c r="A56" s="180">
        <v>42917</v>
      </c>
      <c r="B56" s="161">
        <v>14195607</v>
      </c>
      <c r="C56" s="179">
        <f t="shared" si="0"/>
        <v>121.35025125993275</v>
      </c>
      <c r="D56" s="161">
        <v>2751389</v>
      </c>
      <c r="E56" s="179">
        <f t="shared" si="1"/>
        <v>92.835690563106681</v>
      </c>
      <c r="F56" s="161">
        <v>2975092</v>
      </c>
      <c r="G56" s="179">
        <f t="shared" si="2"/>
        <v>111.5108636333651</v>
      </c>
      <c r="H56" s="161">
        <f t="shared" si="3"/>
        <v>19922088</v>
      </c>
      <c r="J56" s="161"/>
    </row>
    <row r="57" spans="1:10">
      <c r="A57" s="180">
        <v>42948</v>
      </c>
      <c r="B57" s="161">
        <v>14265038</v>
      </c>
      <c r="C57" s="179">
        <f t="shared" si="0"/>
        <v>121.94377778509144</v>
      </c>
      <c r="D57" s="161">
        <v>2753919</v>
      </c>
      <c r="E57" s="179">
        <f t="shared" si="1"/>
        <v>92.921056280976714</v>
      </c>
      <c r="F57" s="161">
        <v>2960311</v>
      </c>
      <c r="G57" s="179">
        <f t="shared" si="2"/>
        <v>110.95684981619081</v>
      </c>
      <c r="H57" s="161">
        <f t="shared" si="3"/>
        <v>19979268</v>
      </c>
      <c r="J57" s="161"/>
    </row>
    <row r="58" spans="1:10">
      <c r="A58" s="180">
        <v>42979</v>
      </c>
      <c r="B58" s="161">
        <v>14547574</v>
      </c>
      <c r="C58" s="179">
        <f t="shared" si="0"/>
        <v>124.35901896427993</v>
      </c>
      <c r="D58" s="161">
        <v>2772117</v>
      </c>
      <c r="E58" s="179">
        <f t="shared" si="1"/>
        <v>93.535082104612471</v>
      </c>
      <c r="F58" s="161">
        <v>2964754</v>
      </c>
      <c r="G58" s="179">
        <f t="shared" si="2"/>
        <v>111.12338005025518</v>
      </c>
      <c r="H58" s="161">
        <f t="shared" si="3"/>
        <v>20284445</v>
      </c>
      <c r="J58" s="161"/>
    </row>
    <row r="59" spans="1:10">
      <c r="A59" s="180">
        <v>43009</v>
      </c>
      <c r="B59" s="161">
        <v>14644895</v>
      </c>
      <c r="C59" s="179">
        <f t="shared" si="0"/>
        <v>125.1909613956862</v>
      </c>
      <c r="D59" s="161">
        <v>2768836</v>
      </c>
      <c r="E59" s="179">
        <f t="shared" si="1"/>
        <v>93.424376602505163</v>
      </c>
      <c r="F59" s="161">
        <v>2976497</v>
      </c>
      <c r="G59" s="179">
        <f t="shared" si="2"/>
        <v>111.56352511859143</v>
      </c>
      <c r="H59" s="161">
        <f t="shared" si="3"/>
        <v>20390228</v>
      </c>
      <c r="J59" s="161"/>
    </row>
    <row r="60" spans="1:10">
      <c r="A60" s="180">
        <v>43040</v>
      </c>
      <c r="B60" s="181">
        <v>14555878</v>
      </c>
      <c r="C60" s="179">
        <f t="shared" si="0"/>
        <v>124.43000518462701</v>
      </c>
      <c r="D60" s="181">
        <v>2767790</v>
      </c>
      <c r="E60" s="179">
        <f t="shared" si="1"/>
        <v>93.389083108081437</v>
      </c>
      <c r="F60" s="181">
        <v>2979048</v>
      </c>
      <c r="G60" s="179">
        <f t="shared" si="2"/>
        <v>111.65914038464999</v>
      </c>
      <c r="H60" s="161">
        <f t="shared" si="3"/>
        <v>20302716</v>
      </c>
      <c r="J60" s="181"/>
    </row>
    <row r="61" spans="1:10">
      <c r="A61" s="180">
        <v>43070</v>
      </c>
      <c r="B61" s="181">
        <v>14477817</v>
      </c>
      <c r="C61" s="179">
        <f t="shared" si="0"/>
        <v>123.7627056486789</v>
      </c>
      <c r="D61" s="181">
        <v>2777484</v>
      </c>
      <c r="E61" s="179">
        <f t="shared" si="1"/>
        <v>93.716172147224484</v>
      </c>
      <c r="F61" s="181">
        <v>2986088</v>
      </c>
      <c r="G61" s="179">
        <f t="shared" si="2"/>
        <v>111.92301003304368</v>
      </c>
      <c r="H61" s="161">
        <f t="shared" si="3"/>
        <v>20241389</v>
      </c>
      <c r="J61" s="181"/>
    </row>
    <row r="62" spans="1:10">
      <c r="A62" s="180">
        <v>43101</v>
      </c>
      <c r="B62" s="181">
        <v>14218231</v>
      </c>
      <c r="C62" s="179">
        <f t="shared" si="0"/>
        <v>121.543651097256</v>
      </c>
      <c r="D62" s="181">
        <v>2762901</v>
      </c>
      <c r="E62" s="179">
        <f t="shared" si="1"/>
        <v>93.224121450110488</v>
      </c>
      <c r="F62" s="181">
        <v>2989631</v>
      </c>
      <c r="G62" s="179">
        <f t="shared" si="2"/>
        <v>112.05580693137588</v>
      </c>
      <c r="H62" s="161">
        <f t="shared" si="3"/>
        <v>19970763</v>
      </c>
      <c r="J62" s="181"/>
    </row>
    <row r="63" spans="1:10">
      <c r="A63" s="180">
        <v>43132</v>
      </c>
      <c r="B63" s="181">
        <v>14127524</v>
      </c>
      <c r="C63" s="179">
        <f t="shared" si="0"/>
        <v>120.76824802776873</v>
      </c>
      <c r="D63" s="181">
        <v>2835795</v>
      </c>
      <c r="E63" s="179">
        <f t="shared" si="1"/>
        <v>95.683666366480765</v>
      </c>
      <c r="F63" s="181">
        <v>2996690</v>
      </c>
      <c r="G63" s="179">
        <f t="shared" si="2"/>
        <v>112.32038872796839</v>
      </c>
      <c r="H63" s="161">
        <f t="shared" si="3"/>
        <v>19960009</v>
      </c>
      <c r="J63" s="181"/>
    </row>
    <row r="64" spans="1:10">
      <c r="A64" s="180">
        <v>43160</v>
      </c>
      <c r="B64" s="181">
        <v>14325806</v>
      </c>
      <c r="C64" s="179">
        <f t="shared" si="0"/>
        <v>122.46324920104171</v>
      </c>
      <c r="D64" s="181">
        <v>2804909</v>
      </c>
      <c r="E64" s="179">
        <f t="shared" si="1"/>
        <v>94.641529780657336</v>
      </c>
      <c r="F64" s="181">
        <v>3006828</v>
      </c>
      <c r="G64" s="179">
        <f t="shared" ref="G64:G71" si="4">(F64/$F$2*100)</f>
        <v>112.70037601424896</v>
      </c>
      <c r="H64" s="161">
        <f t="shared" ref="H64:H71" si="5">B64+D64+F64</f>
        <v>20137543</v>
      </c>
      <c r="J64" s="181"/>
    </row>
    <row r="65" spans="1:10">
      <c r="A65" s="180">
        <v>43191</v>
      </c>
      <c r="B65" s="181">
        <v>14527332</v>
      </c>
      <c r="C65" s="179">
        <f t="shared" si="0"/>
        <v>124.185981503747</v>
      </c>
      <c r="D65" s="181">
        <v>2812961</v>
      </c>
      <c r="E65" s="179">
        <f t="shared" si="1"/>
        <v>94.913215456661035</v>
      </c>
      <c r="F65" s="181">
        <v>3011373</v>
      </c>
      <c r="G65" s="179">
        <f t="shared" si="4"/>
        <v>112.87072935969631</v>
      </c>
      <c r="H65" s="161">
        <f t="shared" si="5"/>
        <v>20351666</v>
      </c>
      <c r="J65" s="181"/>
    </row>
    <row r="66" spans="1:10">
      <c r="A66" s="180">
        <v>43221</v>
      </c>
      <c r="B66" s="181">
        <v>14729306</v>
      </c>
      <c r="C66" s="179">
        <f t="shared" si="0"/>
        <v>125.91254350620125</v>
      </c>
      <c r="D66" s="181">
        <v>2803693</v>
      </c>
      <c r="E66" s="179">
        <f t="shared" si="1"/>
        <v>94.600500249855003</v>
      </c>
      <c r="F66" s="181">
        <v>3014740</v>
      </c>
      <c r="G66" s="179">
        <f t="shared" si="4"/>
        <v>112.9969295168187</v>
      </c>
      <c r="H66" s="161">
        <f t="shared" si="5"/>
        <v>20547739</v>
      </c>
      <c r="J66" s="181"/>
    </row>
    <row r="67" spans="1:10">
      <c r="A67" s="180">
        <v>43252</v>
      </c>
      <c r="B67" s="181">
        <v>14570283</v>
      </c>
      <c r="C67" s="179">
        <f t="shared" si="0"/>
        <v>124.55314541874304</v>
      </c>
      <c r="D67" s="181">
        <v>2702964</v>
      </c>
      <c r="E67" s="179">
        <f t="shared" si="1"/>
        <v>91.201763729962252</v>
      </c>
      <c r="F67" s="181">
        <v>3019444</v>
      </c>
      <c r="G67" s="179">
        <f t="shared" si="4"/>
        <v>113.17324241824538</v>
      </c>
      <c r="H67" s="161">
        <f t="shared" si="5"/>
        <v>20292691</v>
      </c>
    </row>
    <row r="68" spans="1:10">
      <c r="A68" s="180">
        <v>43282</v>
      </c>
      <c r="B68" s="161">
        <v>14664384</v>
      </c>
      <c r="C68" s="179">
        <f t="shared" si="0"/>
        <v>125.35756188320354</v>
      </c>
      <c r="D68" s="161">
        <v>2848614</v>
      </c>
      <c r="E68" s="179">
        <f t="shared" si="1"/>
        <v>96.116197250818985</v>
      </c>
      <c r="F68" s="161">
        <v>3010588</v>
      </c>
      <c r="G68" s="179">
        <f t="shared" si="4"/>
        <v>112.84130639464105</v>
      </c>
      <c r="H68" s="161">
        <f t="shared" si="5"/>
        <v>20523586</v>
      </c>
    </row>
    <row r="69" spans="1:10">
      <c r="A69" s="180">
        <v>43313</v>
      </c>
      <c r="B69" s="161">
        <v>14482653</v>
      </c>
      <c r="C69" s="179">
        <f t="shared" si="0"/>
        <v>123.80404588971918</v>
      </c>
      <c r="D69" s="161">
        <v>2844133</v>
      </c>
      <c r="E69" s="179">
        <f t="shared" si="1"/>
        <v>95.965002080156722</v>
      </c>
      <c r="F69" s="161">
        <v>2998531</v>
      </c>
      <c r="G69" s="179">
        <f t="shared" si="4"/>
        <v>112.38939214028269</v>
      </c>
      <c r="H69" s="161">
        <f t="shared" si="5"/>
        <v>20325317</v>
      </c>
    </row>
    <row r="70" spans="1:10">
      <c r="A70" s="180">
        <v>43344</v>
      </c>
      <c r="B70" s="161">
        <v>14809349</v>
      </c>
      <c r="C70" s="179">
        <f t="shared" si="0"/>
        <v>126.59678604416381</v>
      </c>
      <c r="D70" s="161">
        <v>2810852</v>
      </c>
      <c r="E70" s="179">
        <f t="shared" si="1"/>
        <v>94.842054864175722</v>
      </c>
      <c r="F70" s="161">
        <v>3001713</v>
      </c>
      <c r="G70" s="179">
        <f t="shared" si="4"/>
        <v>112.50865822283791</v>
      </c>
      <c r="H70" s="161">
        <f t="shared" si="5"/>
        <v>20621914</v>
      </c>
    </row>
    <row r="71" spans="1:10">
      <c r="A71" s="180">
        <v>43374</v>
      </c>
      <c r="B71" s="181">
        <v>14695062</v>
      </c>
      <c r="C71" s="179">
        <f t="shared" si="0"/>
        <v>125.61981083163896</v>
      </c>
      <c r="D71" s="181">
        <v>2904436</v>
      </c>
      <c r="E71" s="179">
        <f t="shared" si="1"/>
        <v>97.999709149214212</v>
      </c>
      <c r="F71" s="181">
        <v>3020919</v>
      </c>
      <c r="G71" s="179">
        <f t="shared" si="4"/>
        <v>113.22852760736197</v>
      </c>
      <c r="H71" s="161">
        <f t="shared" si="5"/>
        <v>20620417</v>
      </c>
    </row>
    <row r="73" spans="1:10">
      <c r="B73" s="182"/>
      <c r="C73" s="182"/>
      <c r="D73" s="182"/>
      <c r="E73" s="182"/>
      <c r="F73" s="182"/>
      <c r="G73" s="182"/>
      <c r="H73" s="18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opLeftCell="A52" workbookViewId="0">
      <selection activeCell="E76" sqref="E76"/>
    </sheetView>
  </sheetViews>
  <sheetFormatPr defaultRowHeight="15"/>
  <cols>
    <col min="1" max="1" width="9.140625" style="159"/>
    <col min="2" max="2" width="15.28515625" style="159" customWidth="1"/>
    <col min="3" max="3" width="16" style="159" customWidth="1"/>
    <col min="4" max="4" width="16.28515625" style="159" customWidth="1"/>
    <col min="5" max="5" width="17" style="159" customWidth="1"/>
    <col min="6" max="6" width="15.85546875" style="159" customWidth="1"/>
    <col min="7" max="7" width="16.42578125" style="159" customWidth="1"/>
    <col min="8" max="16384" width="9.140625" style="159"/>
  </cols>
  <sheetData>
    <row r="1" spans="1:14" ht="60">
      <c r="A1" s="177" t="s">
        <v>0</v>
      </c>
      <c r="B1" s="177" t="s">
        <v>293</v>
      </c>
      <c r="C1" s="177" t="s">
        <v>294</v>
      </c>
      <c r="D1" s="177" t="s">
        <v>295</v>
      </c>
      <c r="E1" s="177" t="s">
        <v>296</v>
      </c>
      <c r="F1" s="177" t="s">
        <v>297</v>
      </c>
      <c r="G1" s="177" t="s">
        <v>298</v>
      </c>
    </row>
    <row r="2" spans="1:14">
      <c r="A2" s="183">
        <v>41275</v>
      </c>
      <c r="B2" s="161">
        <v>11698045</v>
      </c>
      <c r="C2" s="184">
        <v>11906982.378768099</v>
      </c>
      <c r="D2" s="161">
        <v>2963719</v>
      </c>
      <c r="E2" s="184">
        <v>3023859.4619011902</v>
      </c>
      <c r="F2" s="161">
        <v>2667984</v>
      </c>
      <c r="G2" s="184">
        <v>2617015.4311331999</v>
      </c>
      <c r="J2" s="185"/>
      <c r="L2" s="185"/>
      <c r="N2" s="161"/>
    </row>
    <row r="3" spans="1:14">
      <c r="A3" s="183">
        <v>41306</v>
      </c>
      <c r="B3" s="161">
        <v>11620928</v>
      </c>
      <c r="C3" s="184">
        <v>11918487.587064199</v>
      </c>
      <c r="D3" s="161">
        <v>2969232</v>
      </c>
      <c r="E3" s="184">
        <v>2954673.5114210099</v>
      </c>
      <c r="F3" s="161">
        <v>2670744</v>
      </c>
      <c r="G3" s="184">
        <v>2632723.0718633099</v>
      </c>
      <c r="J3" s="185"/>
      <c r="L3" s="185"/>
      <c r="N3" s="161"/>
    </row>
    <row r="4" spans="1:14">
      <c r="A4" s="183">
        <v>41334</v>
      </c>
      <c r="B4" s="161">
        <v>11896801</v>
      </c>
      <c r="C4" s="184">
        <v>12010385.097222401</v>
      </c>
      <c r="D4" s="161">
        <v>2973096</v>
      </c>
      <c r="E4" s="184">
        <v>2958440.2325187698</v>
      </c>
      <c r="F4" s="161">
        <v>2651342</v>
      </c>
      <c r="G4" s="184">
        <v>2641788.5945699299</v>
      </c>
      <c r="J4" s="185"/>
      <c r="L4" s="185"/>
      <c r="N4" s="161"/>
    </row>
    <row r="5" spans="1:14">
      <c r="A5" s="183">
        <v>41365</v>
      </c>
      <c r="B5" s="161">
        <v>12132681</v>
      </c>
      <c r="C5" s="184">
        <v>12046252.073205801</v>
      </c>
      <c r="D5" s="161">
        <v>2976760</v>
      </c>
      <c r="E5" s="184">
        <v>2972156.6595926601</v>
      </c>
      <c r="F5" s="161">
        <v>2649513</v>
      </c>
      <c r="G5" s="184">
        <v>2657828.5486527001</v>
      </c>
      <c r="J5" s="185"/>
      <c r="L5" s="185"/>
      <c r="N5" s="161"/>
    </row>
    <row r="6" spans="1:14">
      <c r="A6" s="183">
        <v>41395</v>
      </c>
      <c r="B6" s="161">
        <v>12216079</v>
      </c>
      <c r="C6" s="184">
        <v>12073416.3046789</v>
      </c>
      <c r="D6" s="161">
        <v>2981302</v>
      </c>
      <c r="E6" s="184">
        <v>2972846.7022577398</v>
      </c>
      <c r="F6" s="161">
        <v>2650756</v>
      </c>
      <c r="G6" s="184">
        <v>2670807.41232428</v>
      </c>
      <c r="J6" s="185"/>
      <c r="L6" s="185"/>
      <c r="N6" s="161"/>
    </row>
    <row r="7" spans="1:14">
      <c r="A7" s="183">
        <v>41426</v>
      </c>
      <c r="B7" s="161">
        <v>12274403</v>
      </c>
      <c r="C7" s="184">
        <v>12114828.4622401</v>
      </c>
      <c r="D7" s="161">
        <v>2974355</v>
      </c>
      <c r="E7" s="184">
        <v>2969495.1932915002</v>
      </c>
      <c r="F7" s="161">
        <v>2663305</v>
      </c>
      <c r="G7" s="184">
        <v>2687277.9561479799</v>
      </c>
      <c r="J7" s="185"/>
      <c r="L7" s="185"/>
      <c r="N7" s="161"/>
    </row>
    <row r="8" spans="1:14">
      <c r="A8" s="183">
        <v>41456</v>
      </c>
      <c r="B8" s="161">
        <v>12200031</v>
      </c>
      <c r="C8" s="184">
        <v>12233233.4199978</v>
      </c>
      <c r="D8" s="161">
        <v>2970694</v>
      </c>
      <c r="E8" s="184">
        <v>2952632.9039888601</v>
      </c>
      <c r="F8" s="161">
        <v>2668898</v>
      </c>
      <c r="G8" s="184">
        <v>2700870.5609196499</v>
      </c>
      <c r="J8" s="185"/>
      <c r="L8" s="185"/>
      <c r="N8" s="161"/>
    </row>
    <row r="9" spans="1:14">
      <c r="A9" s="183">
        <v>41487</v>
      </c>
      <c r="B9" s="161">
        <v>12236880</v>
      </c>
      <c r="C9" s="184">
        <v>12241474.2263902</v>
      </c>
      <c r="D9" s="161">
        <v>2931681</v>
      </c>
      <c r="E9" s="184">
        <v>2913097.4227374899</v>
      </c>
      <c r="F9" s="161">
        <v>2663081</v>
      </c>
      <c r="G9" s="184">
        <v>2715387.7400375698</v>
      </c>
      <c r="J9" s="185"/>
      <c r="L9" s="185"/>
      <c r="N9" s="161"/>
    </row>
    <row r="10" spans="1:14">
      <c r="A10" s="183">
        <v>41518</v>
      </c>
      <c r="B10" s="161">
        <v>12523723</v>
      </c>
      <c r="C10" s="184">
        <v>12336926.8115703</v>
      </c>
      <c r="D10" s="161">
        <v>2883080</v>
      </c>
      <c r="E10" s="184">
        <v>2877933.9957167399</v>
      </c>
      <c r="F10" s="161">
        <v>2707070</v>
      </c>
      <c r="G10" s="184">
        <v>2733105.25369837</v>
      </c>
      <c r="J10" s="185"/>
      <c r="L10" s="185"/>
      <c r="N10" s="161"/>
    </row>
    <row r="11" spans="1:14">
      <c r="A11" s="183">
        <v>41548</v>
      </c>
      <c r="B11" s="161">
        <v>12297151</v>
      </c>
      <c r="C11" s="184">
        <v>12267450.7140714</v>
      </c>
      <c r="D11" s="161">
        <v>2856746</v>
      </c>
      <c r="E11" s="184">
        <v>2843900.4561811299</v>
      </c>
      <c r="F11" s="161">
        <v>2756891</v>
      </c>
      <c r="G11" s="184">
        <v>2751183.6366450801</v>
      </c>
      <c r="J11" s="185"/>
      <c r="L11" s="185"/>
      <c r="N11" s="161"/>
    </row>
    <row r="12" spans="1:14">
      <c r="A12" s="183">
        <v>41579</v>
      </c>
      <c r="B12" s="161">
        <v>12433976</v>
      </c>
      <c r="C12" s="184">
        <v>12393798.132762499</v>
      </c>
      <c r="D12" s="161">
        <v>2800861</v>
      </c>
      <c r="E12" s="184">
        <v>2812773.2964618201</v>
      </c>
      <c r="F12" s="161">
        <v>2766055</v>
      </c>
      <c r="G12" s="184">
        <v>2763969.8521285299</v>
      </c>
      <c r="J12" s="185"/>
      <c r="L12" s="185"/>
      <c r="N12" s="161"/>
    </row>
    <row r="13" spans="1:14">
      <c r="A13" s="183">
        <v>41609</v>
      </c>
      <c r="B13" s="161">
        <v>12363785</v>
      </c>
      <c r="C13" s="184">
        <v>12407375.8978069</v>
      </c>
      <c r="D13" s="161">
        <v>2760917</v>
      </c>
      <c r="E13" s="184">
        <v>2790223.9813865698</v>
      </c>
      <c r="F13" s="161">
        <v>2822178</v>
      </c>
      <c r="G13" s="184">
        <v>2780415.9883133802</v>
      </c>
      <c r="J13" s="185"/>
      <c r="L13" s="185"/>
      <c r="N13" s="161"/>
    </row>
    <row r="14" spans="1:14">
      <c r="A14" s="183">
        <v>41640</v>
      </c>
      <c r="B14" s="161">
        <v>12329012</v>
      </c>
      <c r="C14" s="184">
        <v>12560925.338659899</v>
      </c>
      <c r="D14" s="161">
        <v>2720965</v>
      </c>
      <c r="E14" s="184">
        <v>2776742.7499777102</v>
      </c>
      <c r="F14" s="161">
        <v>2838873</v>
      </c>
      <c r="G14" s="184">
        <v>2795336.7661199998</v>
      </c>
      <c r="J14" s="185"/>
      <c r="L14" s="185"/>
      <c r="N14" s="161"/>
    </row>
    <row r="15" spans="1:14">
      <c r="A15" s="183">
        <v>41671</v>
      </c>
      <c r="B15" s="161">
        <v>12355589</v>
      </c>
      <c r="C15" s="184">
        <v>12666420.276813701</v>
      </c>
      <c r="D15" s="161">
        <v>2855300</v>
      </c>
      <c r="E15" s="184">
        <v>2839634.1234992901</v>
      </c>
      <c r="F15" s="161">
        <v>2836699</v>
      </c>
      <c r="G15" s="184">
        <v>2807109.2691725302</v>
      </c>
      <c r="J15" s="185"/>
      <c r="L15" s="185"/>
      <c r="N15" s="161"/>
    </row>
    <row r="16" spans="1:14">
      <c r="A16" s="183">
        <v>41699</v>
      </c>
      <c r="B16" s="161">
        <v>12566310</v>
      </c>
      <c r="C16" s="184">
        <v>12608525.585881099</v>
      </c>
      <c r="D16" s="161">
        <v>2871284</v>
      </c>
      <c r="E16" s="184">
        <v>2856403.9624264902</v>
      </c>
      <c r="F16" s="161">
        <v>2849623</v>
      </c>
      <c r="G16" s="184">
        <v>2830023.54975435</v>
      </c>
      <c r="J16" s="185"/>
      <c r="L16" s="185"/>
      <c r="N16" s="161"/>
    </row>
    <row r="17" spans="1:14">
      <c r="A17" s="183">
        <v>41730</v>
      </c>
      <c r="B17" s="161">
        <v>12730077</v>
      </c>
      <c r="C17" s="184">
        <v>12668999.9836569</v>
      </c>
      <c r="D17" s="161">
        <v>2815090</v>
      </c>
      <c r="E17" s="184">
        <v>2811009.4711241098</v>
      </c>
      <c r="F17" s="161">
        <v>2844868</v>
      </c>
      <c r="G17" s="184">
        <v>2840748.9844297301</v>
      </c>
      <c r="J17" s="185"/>
      <c r="L17" s="185"/>
      <c r="N17" s="161"/>
    </row>
    <row r="18" spans="1:14">
      <c r="A18" s="183">
        <v>41760</v>
      </c>
      <c r="B18" s="161">
        <v>12922571</v>
      </c>
      <c r="C18" s="184">
        <v>12747802.2402969</v>
      </c>
      <c r="D18" s="161">
        <v>2815276</v>
      </c>
      <c r="E18" s="184">
        <v>2808567.9105014699</v>
      </c>
      <c r="F18" s="161">
        <v>2849314</v>
      </c>
      <c r="G18" s="184">
        <v>2857992.0987562402</v>
      </c>
      <c r="J18" s="185"/>
      <c r="L18" s="185"/>
      <c r="N18" s="161"/>
    </row>
    <row r="19" spans="1:14">
      <c r="A19" s="183">
        <v>41791</v>
      </c>
      <c r="B19" s="161">
        <v>13034290</v>
      </c>
      <c r="C19" s="184">
        <v>12845090.1241607</v>
      </c>
      <c r="D19" s="161">
        <v>2816946</v>
      </c>
      <c r="E19" s="184">
        <v>2814266.60166106</v>
      </c>
      <c r="F19" s="161">
        <v>2852087</v>
      </c>
      <c r="G19" s="184">
        <v>2868839.0730217798</v>
      </c>
      <c r="J19" s="185"/>
      <c r="L19" s="185"/>
      <c r="N19" s="161"/>
    </row>
    <row r="20" spans="1:14">
      <c r="A20" s="183">
        <v>41821</v>
      </c>
      <c r="B20" s="161">
        <v>12701507</v>
      </c>
      <c r="C20" s="184">
        <v>12794168.1145158</v>
      </c>
      <c r="D20" s="161">
        <v>2875917</v>
      </c>
      <c r="E20" s="184">
        <v>2860777.7733678101</v>
      </c>
      <c r="F20" s="161">
        <v>2864800</v>
      </c>
      <c r="G20" s="184">
        <v>2884810.82464675</v>
      </c>
      <c r="J20" s="185"/>
      <c r="L20" s="185"/>
      <c r="N20" s="161"/>
    </row>
    <row r="21" spans="1:14">
      <c r="A21" s="183">
        <v>41852</v>
      </c>
      <c r="B21" s="161">
        <v>12884711</v>
      </c>
      <c r="C21" s="184">
        <v>12900675.556331599</v>
      </c>
      <c r="D21" s="161">
        <v>2909657</v>
      </c>
      <c r="E21" s="184">
        <v>2892503.1490713898</v>
      </c>
      <c r="F21" s="161">
        <v>2859563</v>
      </c>
      <c r="G21" s="184">
        <v>2897688.0220954502</v>
      </c>
      <c r="J21" s="185"/>
      <c r="L21" s="185"/>
      <c r="N21" s="161"/>
    </row>
    <row r="22" spans="1:14">
      <c r="A22" s="183">
        <v>41883</v>
      </c>
      <c r="B22" s="161">
        <v>13155308</v>
      </c>
      <c r="C22" s="184">
        <v>13003189.1720745</v>
      </c>
      <c r="D22" s="161">
        <v>2907549</v>
      </c>
      <c r="E22" s="184">
        <v>2902524.0944421398</v>
      </c>
      <c r="F22" s="161">
        <v>2879940</v>
      </c>
      <c r="G22" s="184">
        <v>2908743.5992638199</v>
      </c>
      <c r="J22" s="185"/>
      <c r="L22" s="185"/>
      <c r="N22" s="161"/>
    </row>
    <row r="23" spans="1:14">
      <c r="A23" s="183">
        <v>41913</v>
      </c>
      <c r="B23" s="161">
        <v>13072609</v>
      </c>
      <c r="C23" s="184">
        <v>13011595.770847701</v>
      </c>
      <c r="D23" s="161">
        <v>2924846</v>
      </c>
      <c r="E23" s="184">
        <v>2910921.3957034801</v>
      </c>
      <c r="F23" s="161">
        <v>2908367</v>
      </c>
      <c r="G23" s="184">
        <v>2920267.1437164699</v>
      </c>
      <c r="J23" s="185"/>
      <c r="L23" s="185"/>
      <c r="N23" s="161"/>
    </row>
    <row r="24" spans="1:14">
      <c r="A24" s="186">
        <v>41944</v>
      </c>
      <c r="B24" s="161">
        <v>13100694</v>
      </c>
      <c r="C24" s="184">
        <v>13016877.485271299</v>
      </c>
      <c r="D24" s="161">
        <v>2868886</v>
      </c>
      <c r="E24" s="184">
        <v>2879062.64062662</v>
      </c>
      <c r="F24" s="161">
        <v>2929226</v>
      </c>
      <c r="G24" s="184">
        <v>2936554.80396782</v>
      </c>
      <c r="J24" s="185"/>
      <c r="L24" s="185"/>
      <c r="N24" s="161"/>
    </row>
    <row r="25" spans="1:14">
      <c r="A25" s="187">
        <v>41974</v>
      </c>
      <c r="B25" s="161">
        <v>13093230</v>
      </c>
      <c r="C25" s="184">
        <v>13091291.7186145</v>
      </c>
      <c r="D25" s="161">
        <v>2827633</v>
      </c>
      <c r="E25" s="184">
        <v>2854920.0588641898</v>
      </c>
      <c r="F25" s="161">
        <v>2909003</v>
      </c>
      <c r="G25" s="184">
        <v>2877079.5539929699</v>
      </c>
      <c r="J25" s="185"/>
      <c r="L25" s="185"/>
      <c r="N25" s="161"/>
    </row>
    <row r="26" spans="1:14">
      <c r="A26" s="187">
        <v>42005</v>
      </c>
      <c r="B26" s="161">
        <v>12913416</v>
      </c>
      <c r="C26" s="184">
        <v>13165627.228215599</v>
      </c>
      <c r="D26" s="161">
        <v>2821819</v>
      </c>
      <c r="E26" s="184">
        <v>2877435.1797192199</v>
      </c>
      <c r="F26" s="161">
        <v>2926680</v>
      </c>
      <c r="G26" s="184">
        <v>2892048.5056044501</v>
      </c>
      <c r="J26" s="185"/>
      <c r="L26" s="185"/>
      <c r="N26" s="161"/>
    </row>
    <row r="27" spans="1:14">
      <c r="A27" s="187">
        <v>42036</v>
      </c>
      <c r="B27" s="161">
        <v>12851205</v>
      </c>
      <c r="C27" s="184">
        <v>13200260.310771</v>
      </c>
      <c r="D27" s="161">
        <v>2914541</v>
      </c>
      <c r="E27" s="184">
        <v>2896591.3433680199</v>
      </c>
      <c r="F27" s="161">
        <v>2929385</v>
      </c>
      <c r="G27" s="184">
        <v>2902676.7853822899</v>
      </c>
      <c r="J27" s="185"/>
      <c r="L27" s="185"/>
      <c r="N27" s="161"/>
    </row>
    <row r="28" spans="1:14">
      <c r="A28" s="187">
        <v>42064</v>
      </c>
      <c r="B28" s="161">
        <v>13148326</v>
      </c>
      <c r="C28" s="184">
        <v>13254999.1495653</v>
      </c>
      <c r="D28" s="161">
        <v>2898016</v>
      </c>
      <c r="E28" s="184">
        <v>2883019.36258996</v>
      </c>
      <c r="F28" s="161">
        <v>2926533</v>
      </c>
      <c r="G28" s="184">
        <v>2910835.8451268598</v>
      </c>
      <c r="J28" s="185"/>
      <c r="L28" s="185"/>
      <c r="N28" s="161"/>
    </row>
    <row r="29" spans="1:14">
      <c r="A29" s="187">
        <v>42095</v>
      </c>
      <c r="B29" s="161">
        <v>13451823</v>
      </c>
      <c r="C29" s="184">
        <v>13353652.0533078</v>
      </c>
      <c r="D29" s="161">
        <v>2789168</v>
      </c>
      <c r="E29" s="184">
        <v>2784400.7835389799</v>
      </c>
      <c r="F29" s="161">
        <v>2928695</v>
      </c>
      <c r="G29" s="184">
        <v>2926125.0728859799</v>
      </c>
      <c r="J29" s="185"/>
      <c r="L29" s="185"/>
      <c r="N29" s="161"/>
    </row>
    <row r="30" spans="1:14">
      <c r="A30" s="187">
        <v>42125</v>
      </c>
      <c r="B30" s="161">
        <v>13585611</v>
      </c>
      <c r="C30" s="184">
        <v>13407685.8405497</v>
      </c>
      <c r="D30" s="161">
        <v>2874835</v>
      </c>
      <c r="E30" s="184">
        <v>2867929.7511292701</v>
      </c>
      <c r="F30" s="161">
        <v>2928677</v>
      </c>
      <c r="G30" s="184">
        <v>2936476.58858239</v>
      </c>
      <c r="J30" s="185"/>
      <c r="L30" s="185"/>
      <c r="N30" s="161"/>
    </row>
    <row r="31" spans="1:14">
      <c r="A31" s="187">
        <v>42156</v>
      </c>
      <c r="B31" s="161">
        <v>13596512</v>
      </c>
      <c r="C31" s="184">
        <v>13430767.836157801</v>
      </c>
      <c r="D31" s="161">
        <v>2829934</v>
      </c>
      <c r="E31" s="184">
        <v>2827804.1623675399</v>
      </c>
      <c r="F31" s="161">
        <v>2936848</v>
      </c>
      <c r="G31" s="184">
        <v>2947625.0770813799</v>
      </c>
      <c r="J31" s="185"/>
      <c r="L31" s="185"/>
      <c r="N31" s="161"/>
    </row>
    <row r="32" spans="1:14">
      <c r="A32" s="187">
        <v>42186</v>
      </c>
      <c r="B32" s="161">
        <v>13318215</v>
      </c>
      <c r="C32" s="184">
        <v>13420313.9457628</v>
      </c>
      <c r="D32" s="161">
        <v>2838611</v>
      </c>
      <c r="E32" s="184">
        <v>2826709.9767030999</v>
      </c>
      <c r="F32" s="161">
        <v>2948014</v>
      </c>
      <c r="G32" s="184">
        <v>2960917.4152631699</v>
      </c>
      <c r="J32" s="185"/>
      <c r="L32" s="185"/>
      <c r="N32" s="161"/>
    </row>
    <row r="33" spans="1:14">
      <c r="A33" s="187">
        <v>42217</v>
      </c>
      <c r="B33" s="161">
        <v>13566414</v>
      </c>
      <c r="C33" s="184">
        <v>13499471.845042899</v>
      </c>
      <c r="D33" s="161">
        <v>2629792</v>
      </c>
      <c r="E33" s="184">
        <v>2617287.3510915702</v>
      </c>
      <c r="F33" s="161">
        <v>2949836</v>
      </c>
      <c r="G33" s="184">
        <v>2976611.2477011001</v>
      </c>
      <c r="J33" s="185"/>
      <c r="L33" s="185"/>
      <c r="N33" s="161"/>
    </row>
    <row r="34" spans="1:14">
      <c r="A34" s="187">
        <v>42248</v>
      </c>
      <c r="B34" s="161">
        <v>13489364</v>
      </c>
      <c r="C34" s="184">
        <v>13395604.668979101</v>
      </c>
      <c r="D34" s="161">
        <v>2841359</v>
      </c>
      <c r="E34" s="184">
        <v>2838967.8047047202</v>
      </c>
      <c r="F34" s="161">
        <v>2967562</v>
      </c>
      <c r="G34" s="184">
        <v>2987881.97373542</v>
      </c>
      <c r="J34" s="185"/>
      <c r="L34" s="185"/>
      <c r="N34" s="161"/>
    </row>
    <row r="35" spans="1:14">
      <c r="A35" s="187">
        <v>42278</v>
      </c>
      <c r="B35" s="161">
        <v>13741124</v>
      </c>
      <c r="C35" s="184">
        <v>13620028.1198844</v>
      </c>
      <c r="D35" s="161">
        <v>2834268</v>
      </c>
      <c r="E35" s="184">
        <v>2821996.4022198701</v>
      </c>
      <c r="F35" s="161">
        <v>3071020</v>
      </c>
      <c r="G35" s="184">
        <v>3085473.6919613699</v>
      </c>
      <c r="J35" s="185"/>
      <c r="L35" s="185"/>
      <c r="N35" s="161"/>
    </row>
    <row r="36" spans="1:14">
      <c r="A36" s="187">
        <v>42309</v>
      </c>
      <c r="B36" s="161">
        <v>13755572</v>
      </c>
      <c r="C36" s="184">
        <v>13621794.2169999</v>
      </c>
      <c r="D36" s="161">
        <v>2830809</v>
      </c>
      <c r="E36" s="184">
        <v>2839255.7459423998</v>
      </c>
      <c r="F36" s="161">
        <v>2996123</v>
      </c>
      <c r="G36" s="184">
        <v>3008863.08147569</v>
      </c>
      <c r="J36" s="185"/>
      <c r="L36" s="185"/>
      <c r="N36" s="161"/>
    </row>
    <row r="37" spans="1:14">
      <c r="A37" s="187">
        <v>42339</v>
      </c>
      <c r="B37" s="161">
        <v>13713717</v>
      </c>
      <c r="C37" s="184">
        <v>13725067.256181501</v>
      </c>
      <c r="D37" s="161">
        <v>2833035</v>
      </c>
      <c r="E37" s="184">
        <v>2856893.3320688801</v>
      </c>
      <c r="F37" s="161">
        <v>3031979</v>
      </c>
      <c r="G37" s="184">
        <v>3021386.0368605</v>
      </c>
      <c r="J37" s="185"/>
      <c r="L37" s="185"/>
      <c r="N37" s="161"/>
    </row>
    <row r="38" spans="1:14">
      <c r="A38" s="187">
        <v>42370</v>
      </c>
      <c r="B38" s="161">
        <v>13352629</v>
      </c>
      <c r="C38" s="184">
        <v>13647708.282354301</v>
      </c>
      <c r="D38" s="161">
        <v>2803728</v>
      </c>
      <c r="E38" s="184">
        <v>2856655.5451186001</v>
      </c>
      <c r="F38" s="161">
        <v>3034105</v>
      </c>
      <c r="G38" s="184">
        <v>3026798.1802080101</v>
      </c>
      <c r="J38" s="185"/>
      <c r="L38" s="185"/>
      <c r="N38" s="161"/>
    </row>
    <row r="39" spans="1:14">
      <c r="A39" s="187">
        <v>42401</v>
      </c>
      <c r="B39" s="161">
        <v>13258741</v>
      </c>
      <c r="C39" s="184">
        <v>13595869.1043416</v>
      </c>
      <c r="D39" s="161">
        <v>2708174</v>
      </c>
      <c r="E39" s="184">
        <v>2691178.0375268399</v>
      </c>
      <c r="F39" s="161">
        <v>3059263</v>
      </c>
      <c r="G39" s="184">
        <v>3041462.2973881098</v>
      </c>
      <c r="J39" s="185"/>
      <c r="L39" s="185"/>
      <c r="N39" s="161"/>
    </row>
    <row r="40" spans="1:14">
      <c r="A40" s="187">
        <v>42430</v>
      </c>
      <c r="B40" s="161">
        <v>13503330</v>
      </c>
      <c r="C40" s="184">
        <v>13625764.688857799</v>
      </c>
      <c r="D40" s="161">
        <v>2683978</v>
      </c>
      <c r="E40" s="184">
        <v>2671094.9142124602</v>
      </c>
      <c r="F40" s="161">
        <v>3068719</v>
      </c>
      <c r="G40" s="184">
        <v>3048483.8156747399</v>
      </c>
      <c r="J40" s="185"/>
      <c r="L40" s="185"/>
      <c r="N40" s="161"/>
    </row>
    <row r="41" spans="1:14">
      <c r="A41" s="187">
        <v>42461</v>
      </c>
      <c r="B41" s="161">
        <v>13665900</v>
      </c>
      <c r="C41" s="184">
        <v>13597447.3271665</v>
      </c>
      <c r="D41" s="161">
        <v>2671866</v>
      </c>
      <c r="E41" s="184">
        <v>2666738.3442858402</v>
      </c>
      <c r="F41" s="161">
        <v>3062031</v>
      </c>
      <c r="G41" s="184">
        <v>3051638.2995640198</v>
      </c>
      <c r="J41" s="185"/>
      <c r="L41" s="185"/>
      <c r="N41" s="161"/>
    </row>
    <row r="42" spans="1:14">
      <c r="A42" s="187">
        <v>42491</v>
      </c>
      <c r="B42" s="161">
        <v>13696518</v>
      </c>
      <c r="C42" s="184">
        <v>13498263.5387756</v>
      </c>
      <c r="D42" s="161">
        <v>2683126</v>
      </c>
      <c r="E42" s="184">
        <v>2676552.6301420499</v>
      </c>
      <c r="F42" s="161">
        <v>3063975</v>
      </c>
      <c r="G42" s="184">
        <v>3055372.8715286502</v>
      </c>
      <c r="J42" s="185"/>
      <c r="L42" s="185"/>
      <c r="N42" s="161"/>
    </row>
    <row r="43" spans="1:14">
      <c r="A43" s="187">
        <v>42522</v>
      </c>
      <c r="B43" s="161">
        <v>13686743</v>
      </c>
      <c r="C43" s="184">
        <v>13540606.7623189</v>
      </c>
      <c r="D43" s="161">
        <v>2679867</v>
      </c>
      <c r="E43" s="184">
        <v>2676696.63739117</v>
      </c>
      <c r="F43" s="161">
        <v>3083240</v>
      </c>
      <c r="G43" s="184">
        <v>3061886.4369681599</v>
      </c>
      <c r="J43" s="185"/>
      <c r="L43" s="185"/>
      <c r="N43" s="161"/>
    </row>
    <row r="44" spans="1:14">
      <c r="A44" s="187">
        <v>42552</v>
      </c>
      <c r="B44" s="161">
        <v>13362031</v>
      </c>
      <c r="C44" s="184">
        <v>13426427.584894201</v>
      </c>
      <c r="D44" s="161">
        <v>2684141</v>
      </c>
      <c r="E44" s="184">
        <v>2674399.3515786901</v>
      </c>
      <c r="F44" s="161">
        <v>3071724</v>
      </c>
      <c r="G44" s="184">
        <v>3059202.59871335</v>
      </c>
      <c r="J44" s="185"/>
      <c r="L44" s="185"/>
      <c r="N44" s="161"/>
    </row>
    <row r="45" spans="1:14">
      <c r="A45" s="187">
        <v>42583</v>
      </c>
      <c r="B45" s="161">
        <v>13471407</v>
      </c>
      <c r="C45" s="184">
        <v>13436193.525648</v>
      </c>
      <c r="D45" s="161">
        <v>2690074</v>
      </c>
      <c r="E45" s="184">
        <v>2679652.83637203</v>
      </c>
      <c r="F45" s="161">
        <v>3042243</v>
      </c>
      <c r="G45" s="184">
        <v>3054580.1222397699</v>
      </c>
      <c r="J45" s="185"/>
      <c r="L45" s="185"/>
      <c r="N45" s="161"/>
    </row>
    <row r="46" spans="1:14">
      <c r="A46" s="187">
        <v>42614</v>
      </c>
      <c r="B46" s="161">
        <v>13470684</v>
      </c>
      <c r="C46" s="184">
        <v>13386910.956113299</v>
      </c>
      <c r="D46" s="161">
        <v>2692666</v>
      </c>
      <c r="E46" s="184">
        <v>2692585.1255140398</v>
      </c>
      <c r="F46" s="161">
        <v>2992784</v>
      </c>
      <c r="G46" s="184">
        <v>3000686.4647138999</v>
      </c>
      <c r="J46" s="185"/>
      <c r="L46" s="185"/>
      <c r="N46" s="161"/>
    </row>
    <row r="47" spans="1:14">
      <c r="A47" s="187">
        <v>42644</v>
      </c>
      <c r="B47" s="161">
        <v>13660465</v>
      </c>
      <c r="C47" s="184">
        <v>13441775.4790016</v>
      </c>
      <c r="D47" s="161">
        <v>2695038</v>
      </c>
      <c r="E47" s="184">
        <v>2683770.4808271099</v>
      </c>
      <c r="F47" s="161">
        <v>2994165</v>
      </c>
      <c r="G47" s="184">
        <v>2996302.8597421702</v>
      </c>
      <c r="J47" s="185"/>
      <c r="L47" s="185"/>
      <c r="N47" s="161"/>
    </row>
    <row r="48" spans="1:14">
      <c r="A48" s="187">
        <v>42675</v>
      </c>
      <c r="B48" s="161">
        <v>13583875</v>
      </c>
      <c r="C48" s="184">
        <v>13506359.9692204</v>
      </c>
      <c r="D48" s="161">
        <v>2706609</v>
      </c>
      <c r="E48" s="184">
        <v>2713229.1507810601</v>
      </c>
      <c r="F48" s="161">
        <v>2985474</v>
      </c>
      <c r="G48" s="184">
        <v>2992421.9445082401</v>
      </c>
      <c r="J48" s="185"/>
      <c r="L48" s="185"/>
      <c r="N48" s="161"/>
    </row>
    <row r="49" spans="1:14">
      <c r="A49" s="187">
        <v>42705</v>
      </c>
      <c r="B49" s="161">
        <v>13415843</v>
      </c>
      <c r="C49" s="184">
        <v>13440008.2145296</v>
      </c>
      <c r="D49" s="161">
        <v>2701537</v>
      </c>
      <c r="E49" s="184">
        <v>2721742.2959780698</v>
      </c>
      <c r="F49" s="161">
        <v>2981646</v>
      </c>
      <c r="G49" s="184">
        <v>2984363.2879858701</v>
      </c>
      <c r="J49" s="185"/>
      <c r="L49" s="185"/>
      <c r="N49" s="161"/>
    </row>
    <row r="50" spans="1:14">
      <c r="A50" s="187">
        <v>42736</v>
      </c>
      <c r="B50" s="56">
        <v>13115945</v>
      </c>
      <c r="C50" s="184">
        <v>13437007.308268599</v>
      </c>
      <c r="D50" s="161">
        <v>2520079</v>
      </c>
      <c r="E50" s="184">
        <v>2566433.8985959599</v>
      </c>
      <c r="F50" s="188">
        <v>2970210</v>
      </c>
      <c r="G50" s="184">
        <v>2981107.0178834898</v>
      </c>
      <c r="J50" s="185"/>
      <c r="L50" s="185"/>
      <c r="N50" s="161"/>
    </row>
    <row r="51" spans="1:14">
      <c r="A51" s="187">
        <v>42767</v>
      </c>
      <c r="B51" s="56">
        <v>13126079</v>
      </c>
      <c r="C51" s="184">
        <v>13538897.721624199</v>
      </c>
      <c r="D51" s="161">
        <v>2698940</v>
      </c>
      <c r="E51" s="184">
        <v>2682414.2151820399</v>
      </c>
      <c r="F51" s="188">
        <v>2965218</v>
      </c>
      <c r="G51" s="184">
        <v>2973839.84379551</v>
      </c>
      <c r="J51" s="185"/>
      <c r="L51" s="185"/>
      <c r="N51" s="161"/>
    </row>
    <row r="52" spans="1:14">
      <c r="A52" s="187">
        <v>42795</v>
      </c>
      <c r="B52" s="56">
        <v>13558783</v>
      </c>
      <c r="C52" s="184">
        <v>13714276.4267144</v>
      </c>
      <c r="D52" s="161">
        <v>2734104</v>
      </c>
      <c r="E52" s="184">
        <v>2722030.7542547998</v>
      </c>
      <c r="F52" s="188">
        <v>2970810</v>
      </c>
      <c r="G52" s="184">
        <v>2972451.7530968799</v>
      </c>
      <c r="J52" s="185"/>
      <c r="L52" s="185"/>
      <c r="N52" s="161"/>
    </row>
    <row r="53" spans="1:14">
      <c r="A53" s="187">
        <v>42826</v>
      </c>
      <c r="B53" s="56">
        <v>13849359</v>
      </c>
      <c r="C53" s="184">
        <v>13785893.6645092</v>
      </c>
      <c r="D53" s="161">
        <v>2760089</v>
      </c>
      <c r="E53" s="184">
        <v>2754102.12748536</v>
      </c>
      <c r="F53" s="188">
        <v>2969930</v>
      </c>
      <c r="G53" s="184">
        <v>2971219.04977004</v>
      </c>
      <c r="J53" s="185"/>
      <c r="L53" s="185"/>
      <c r="N53" s="161"/>
    </row>
    <row r="54" spans="1:14">
      <c r="A54" s="187">
        <v>42856</v>
      </c>
      <c r="B54" s="56">
        <v>14105505</v>
      </c>
      <c r="C54" s="184">
        <v>13882826.435237501</v>
      </c>
      <c r="D54" s="161">
        <v>2771634</v>
      </c>
      <c r="E54" s="184">
        <v>2764923.8586644302</v>
      </c>
      <c r="F54" s="188">
        <v>2970555</v>
      </c>
      <c r="G54" s="184">
        <v>2970674.4116167799</v>
      </c>
      <c r="J54" s="185"/>
      <c r="L54" s="185"/>
      <c r="N54" s="161"/>
    </row>
    <row r="55" spans="1:14">
      <c r="A55" s="187">
        <v>42887</v>
      </c>
      <c r="B55" s="56">
        <v>14009873</v>
      </c>
      <c r="C55" s="184">
        <v>13948962.029324099</v>
      </c>
      <c r="D55" s="161">
        <v>2789173</v>
      </c>
      <c r="E55" s="184">
        <v>2784650.4053487801</v>
      </c>
      <c r="F55" s="188">
        <v>2976758</v>
      </c>
      <c r="G55" s="184">
        <v>2968711.4471050799</v>
      </c>
      <c r="J55" s="185"/>
      <c r="L55" s="185"/>
      <c r="N55" s="161"/>
    </row>
    <row r="56" spans="1:14">
      <c r="A56" s="187">
        <v>42917</v>
      </c>
      <c r="B56" s="56">
        <v>14195607</v>
      </c>
      <c r="C56" s="184">
        <v>14116791.0769247</v>
      </c>
      <c r="D56" s="161">
        <v>2751389</v>
      </c>
      <c r="E56" s="184">
        <v>2742178.9712967202</v>
      </c>
      <c r="F56" s="188">
        <v>2975092</v>
      </c>
      <c r="G56" s="184">
        <v>2971730.88735735</v>
      </c>
      <c r="J56" s="185"/>
      <c r="L56" s="185"/>
      <c r="N56" s="161"/>
    </row>
    <row r="57" spans="1:14">
      <c r="A57" s="187">
        <v>42948</v>
      </c>
      <c r="B57" s="56">
        <v>14265038</v>
      </c>
      <c r="C57" s="161">
        <v>14254121.6459211</v>
      </c>
      <c r="D57" s="161">
        <v>2753919</v>
      </c>
      <c r="E57" s="161">
        <v>2745075.0423196498</v>
      </c>
      <c r="F57" s="188">
        <v>2960311</v>
      </c>
      <c r="G57" s="161">
        <v>2973657.5753205698</v>
      </c>
      <c r="J57" s="185"/>
      <c r="L57" s="185"/>
      <c r="N57" s="161"/>
    </row>
    <row r="58" spans="1:14">
      <c r="A58" s="187">
        <v>42979</v>
      </c>
      <c r="B58" s="56">
        <v>14547574</v>
      </c>
      <c r="C58" s="161">
        <v>14356729.651757199</v>
      </c>
      <c r="D58" s="161">
        <v>2772117</v>
      </c>
      <c r="E58" s="161">
        <v>2774438.2978288601</v>
      </c>
      <c r="F58" s="188">
        <v>2964754</v>
      </c>
      <c r="G58" s="161">
        <v>2975424.8806026601</v>
      </c>
      <c r="J58" s="185"/>
      <c r="L58" s="185"/>
      <c r="N58" s="161"/>
    </row>
    <row r="59" spans="1:14">
      <c r="A59" s="187">
        <v>43009</v>
      </c>
      <c r="B59" s="56">
        <v>14644895</v>
      </c>
      <c r="C59" s="161">
        <v>14446947.4482278</v>
      </c>
      <c r="D59" s="161">
        <v>2768836</v>
      </c>
      <c r="E59" s="161">
        <v>2756788.7360441498</v>
      </c>
      <c r="F59" s="188">
        <v>2976497</v>
      </c>
      <c r="G59" s="161">
        <v>2977696.3738976</v>
      </c>
      <c r="J59" s="185"/>
      <c r="L59" s="185"/>
      <c r="N59" s="161"/>
    </row>
    <row r="60" spans="1:14">
      <c r="A60" s="187">
        <v>43040</v>
      </c>
      <c r="B60" s="56">
        <v>14555878</v>
      </c>
      <c r="C60" s="161">
        <v>14427845.762132799</v>
      </c>
      <c r="D60" s="181">
        <v>2767790</v>
      </c>
      <c r="E60" s="161">
        <v>2773559.90946414</v>
      </c>
      <c r="F60" s="188">
        <v>2979048</v>
      </c>
      <c r="G60" s="161">
        <v>2981116.8178113899</v>
      </c>
    </row>
    <row r="61" spans="1:14">
      <c r="A61" s="187">
        <v>43070</v>
      </c>
      <c r="B61" s="56">
        <v>14477817</v>
      </c>
      <c r="C61" s="161">
        <v>14497973.208673101</v>
      </c>
      <c r="D61" s="161">
        <v>2777484</v>
      </c>
      <c r="E61" s="161">
        <v>2796553.2597763198</v>
      </c>
      <c r="F61" s="188">
        <v>2986088</v>
      </c>
      <c r="G61" s="161">
        <v>2984817.8672982799</v>
      </c>
    </row>
    <row r="62" spans="1:14">
      <c r="A62" s="187">
        <v>43101</v>
      </c>
      <c r="B62" s="56">
        <v>14218231</v>
      </c>
      <c r="C62" s="161">
        <v>14526635.4275761</v>
      </c>
      <c r="D62" s="181">
        <v>2762901</v>
      </c>
      <c r="E62" s="161">
        <v>2811996.33405247</v>
      </c>
      <c r="F62" s="188">
        <v>2989631</v>
      </c>
      <c r="G62" s="161">
        <v>2989420.13691901</v>
      </c>
      <c r="H62" s="182"/>
    </row>
    <row r="63" spans="1:14">
      <c r="A63" s="187">
        <v>43132</v>
      </c>
      <c r="B63" s="181">
        <v>14127524</v>
      </c>
      <c r="C63" s="161">
        <v>14555609.9513813</v>
      </c>
      <c r="D63" s="161">
        <v>2835795</v>
      </c>
      <c r="E63" s="161">
        <v>2817415.5221771598</v>
      </c>
      <c r="F63" s="161">
        <v>2996690</v>
      </c>
      <c r="G63" s="161">
        <v>2993953.48345439</v>
      </c>
    </row>
    <row r="64" spans="1:14">
      <c r="A64" s="187">
        <v>43160</v>
      </c>
      <c r="B64" s="161">
        <v>14325806</v>
      </c>
      <c r="C64" s="161">
        <v>14486539.2770859</v>
      </c>
      <c r="D64" s="161">
        <v>2804909</v>
      </c>
      <c r="E64" s="161">
        <v>2793036.0816524802</v>
      </c>
      <c r="F64" s="161">
        <v>3006828</v>
      </c>
      <c r="G64" s="161">
        <v>2997595.48674295</v>
      </c>
      <c r="I64" s="161"/>
    </row>
    <row r="65" spans="1:9">
      <c r="A65" s="187">
        <v>43191</v>
      </c>
      <c r="B65" s="161">
        <v>14527332</v>
      </c>
      <c r="C65" s="161">
        <v>14473347.951483101</v>
      </c>
      <c r="D65" s="161">
        <v>2812961</v>
      </c>
      <c r="E65" s="161">
        <v>2807094.1290896102</v>
      </c>
      <c r="F65" s="161">
        <v>3011373</v>
      </c>
      <c r="G65" s="161">
        <v>3001798.2770013399</v>
      </c>
      <c r="I65" s="161"/>
    </row>
    <row r="66" spans="1:9">
      <c r="A66" s="187">
        <v>43221</v>
      </c>
      <c r="B66" s="161">
        <v>14729306</v>
      </c>
      <c r="C66" s="161">
        <v>14546950.054622401</v>
      </c>
      <c r="D66" s="161">
        <v>2803693</v>
      </c>
      <c r="E66" s="161">
        <v>2798173.03258027</v>
      </c>
      <c r="F66" s="161">
        <v>3014740</v>
      </c>
      <c r="G66" s="161">
        <v>3005605.4351874501</v>
      </c>
      <c r="I66" s="161"/>
    </row>
    <row r="67" spans="1:9">
      <c r="A67" s="187">
        <v>43252</v>
      </c>
      <c r="B67" s="161">
        <v>14570283</v>
      </c>
      <c r="C67" s="161">
        <v>14495671.0952291</v>
      </c>
      <c r="D67" s="161">
        <v>2702964</v>
      </c>
      <c r="E67" s="161">
        <v>2698960.43129435</v>
      </c>
      <c r="F67" s="161">
        <v>3019444</v>
      </c>
      <c r="G67" s="161">
        <v>3009316.0162829901</v>
      </c>
      <c r="I67" s="161"/>
    </row>
    <row r="68" spans="1:9">
      <c r="A68" s="187">
        <v>43282</v>
      </c>
      <c r="B68" s="161">
        <v>14664384</v>
      </c>
      <c r="C68" s="161">
        <v>14619174.201083001</v>
      </c>
      <c r="D68" s="161">
        <v>2848614</v>
      </c>
      <c r="E68" s="161">
        <v>2839438.26362524</v>
      </c>
      <c r="F68" s="161">
        <v>3010588</v>
      </c>
      <c r="G68" s="161">
        <v>3011898.4312480302</v>
      </c>
      <c r="I68" s="161"/>
    </row>
    <row r="69" spans="1:9">
      <c r="A69" s="187">
        <v>43313</v>
      </c>
      <c r="B69" s="161">
        <v>14482653</v>
      </c>
      <c r="C69" s="161">
        <v>14496142.3855171</v>
      </c>
      <c r="D69" s="161">
        <v>2844133</v>
      </c>
      <c r="E69" s="161">
        <v>2836062.90912059</v>
      </c>
      <c r="F69" s="161">
        <v>2998531</v>
      </c>
      <c r="G69" s="161">
        <v>3016490.71238286</v>
      </c>
    </row>
    <row r="70" spans="1:9">
      <c r="A70" s="187">
        <v>43344</v>
      </c>
      <c r="B70" s="161">
        <v>14809349</v>
      </c>
      <c r="C70" s="161">
        <v>14571658.148519499</v>
      </c>
      <c r="D70" s="161">
        <v>2810852</v>
      </c>
      <c r="E70" s="161">
        <v>2815378.10459207</v>
      </c>
      <c r="F70" s="161">
        <v>3001713</v>
      </c>
      <c r="G70" s="161">
        <v>3019679.3039710298</v>
      </c>
    </row>
    <row r="71" spans="1:9">
      <c r="A71" s="187">
        <v>43374</v>
      </c>
      <c r="B71" s="161">
        <v>14695062</v>
      </c>
      <c r="C71" s="161">
        <v>14492240.423317101</v>
      </c>
      <c r="D71" s="161">
        <v>2904436</v>
      </c>
      <c r="E71" s="161">
        <v>2890729.3291253601</v>
      </c>
      <c r="F71" s="161">
        <v>3020919</v>
      </c>
      <c r="G71" s="161">
        <v>3024666.4866224099</v>
      </c>
    </row>
    <row r="72" spans="1:9">
      <c r="B72" s="179"/>
      <c r="C72" s="161"/>
      <c r="D72" s="179"/>
      <c r="E72" s="161"/>
      <c r="F72" s="179"/>
      <c r="G72" s="161"/>
    </row>
    <row r="73" spans="1:9">
      <c r="B73" s="161"/>
      <c r="C73" s="161"/>
      <c r="D73" s="161"/>
      <c r="E73" s="161"/>
      <c r="F73" s="161"/>
      <c r="G73" s="161"/>
    </row>
    <row r="74" spans="1:9">
      <c r="C74" s="161"/>
      <c r="D74" s="161"/>
      <c r="E74" s="161"/>
      <c r="F74" s="161"/>
      <c r="G74" s="161"/>
    </row>
    <row r="75" spans="1:9">
      <c r="B75" s="182"/>
      <c r="C75" s="182"/>
      <c r="D75" s="182"/>
      <c r="E75" s="182"/>
      <c r="F75" s="18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abSelected="1" topLeftCell="K1" zoomScale="80" zoomScaleNormal="80" workbookViewId="0">
      <pane ySplit="2" topLeftCell="A87" activePane="bottomLeft" state="frozen"/>
      <selection activeCell="X1" sqref="X1"/>
      <selection pane="bottomLeft" activeCell="Q6" sqref="Q6"/>
    </sheetView>
  </sheetViews>
  <sheetFormatPr defaultColWidth="9.140625" defaultRowHeight="15"/>
  <cols>
    <col min="1" max="1" width="17.28515625" style="5" customWidth="1"/>
    <col min="2" max="2" width="34.42578125" style="5" bestFit="1" customWidth="1"/>
    <col min="3" max="8" width="13.42578125" style="5" customWidth="1"/>
    <col min="9" max="9" width="21.85546875" style="5" customWidth="1"/>
    <col min="10" max="10" width="30" style="5" customWidth="1"/>
    <col min="11" max="11" width="26.7109375" style="5" customWidth="1"/>
    <col min="12" max="12" width="22" style="5" customWidth="1"/>
    <col min="13" max="13" width="27.140625" style="5" customWidth="1"/>
    <col min="14" max="14" width="25" style="5" customWidth="1"/>
    <col min="15" max="16384" width="9.140625" style="5"/>
  </cols>
  <sheetData>
    <row r="1" spans="1:14" ht="15.75" thickBot="1">
      <c r="B1" s="162"/>
      <c r="C1" s="190" t="s">
        <v>281</v>
      </c>
      <c r="D1" s="190"/>
      <c r="E1" s="191"/>
      <c r="F1" s="192" t="s">
        <v>280</v>
      </c>
      <c r="G1" s="190"/>
      <c r="H1" s="191"/>
    </row>
    <row r="2" spans="1:14" ht="63" customHeight="1">
      <c r="A2" s="96" t="s">
        <v>1</v>
      </c>
      <c r="B2" s="96" t="s">
        <v>90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94" t="s">
        <v>305</v>
      </c>
      <c r="J2" s="94" t="s">
        <v>306</v>
      </c>
      <c r="K2" s="94" t="s">
        <v>307</v>
      </c>
      <c r="L2" s="94" t="s">
        <v>308</v>
      </c>
      <c r="M2" s="98" t="s">
        <v>309</v>
      </c>
      <c r="N2" s="163" t="s">
        <v>310</v>
      </c>
    </row>
    <row r="3" spans="1:14">
      <c r="A3" s="37">
        <v>1</v>
      </c>
      <c r="B3" s="101" t="s">
        <v>2</v>
      </c>
      <c r="C3" s="99">
        <v>112164</v>
      </c>
      <c r="D3" s="99">
        <v>115174</v>
      </c>
      <c r="E3" s="99">
        <v>111801</v>
      </c>
      <c r="F3" s="99"/>
      <c r="G3" s="99"/>
      <c r="H3" s="99"/>
      <c r="I3" s="102">
        <f t="shared" ref="I3:I34" si="0">E3/$E$92</f>
        <v>7.6080658931551295E-3</v>
      </c>
      <c r="J3" s="102">
        <f t="shared" ref="J3:J34" si="1">(E3-C3)/C3</f>
        <v>-3.2363325131058093E-3</v>
      </c>
      <c r="K3" s="99">
        <f t="shared" ref="K3:K34" si="2">E3-C3</f>
        <v>-363</v>
      </c>
      <c r="L3" s="103">
        <f>K3/$K$92</f>
        <v>-7.2358323200510293E-3</v>
      </c>
      <c r="M3" s="100">
        <f>E3-D3</f>
        <v>-3373</v>
      </c>
      <c r="N3" s="100">
        <f t="shared" ref="N3:N34" si="3">H3-G3</f>
        <v>0</v>
      </c>
    </row>
    <row r="4" spans="1:14">
      <c r="A4" s="37">
        <v>2</v>
      </c>
      <c r="B4" s="101" t="s">
        <v>3</v>
      </c>
      <c r="C4" s="99">
        <v>41346</v>
      </c>
      <c r="D4" s="99">
        <v>49797</v>
      </c>
      <c r="E4" s="99">
        <v>50069</v>
      </c>
      <c r="F4" s="99"/>
      <c r="G4" s="99"/>
      <c r="H4" s="99"/>
      <c r="I4" s="102">
        <f t="shared" si="0"/>
        <v>3.4071989624814103E-3</v>
      </c>
      <c r="J4" s="102">
        <f t="shared" si="1"/>
        <v>0.21097566874667439</v>
      </c>
      <c r="K4" s="99">
        <f t="shared" si="2"/>
        <v>8723</v>
      </c>
      <c r="L4" s="103">
        <f t="shared" ref="L4:L67" si="4">K4/$K$92</f>
        <v>0.17387924332728685</v>
      </c>
      <c r="M4" s="100">
        <f t="shared" ref="M4:M67" si="5">E4-D4</f>
        <v>272</v>
      </c>
      <c r="N4" s="100">
        <f t="shared" si="3"/>
        <v>0</v>
      </c>
    </row>
    <row r="5" spans="1:14">
      <c r="A5" s="37">
        <v>3</v>
      </c>
      <c r="B5" s="101" t="s">
        <v>4</v>
      </c>
      <c r="C5" s="99">
        <v>9083</v>
      </c>
      <c r="D5" s="99">
        <v>9238</v>
      </c>
      <c r="E5" s="99">
        <v>9306</v>
      </c>
      <c r="F5" s="99"/>
      <c r="G5" s="99"/>
      <c r="H5" s="99"/>
      <c r="I5" s="102">
        <f t="shared" si="0"/>
        <v>6.3327395284211798E-4</v>
      </c>
      <c r="J5" s="102">
        <f t="shared" si="1"/>
        <v>2.4551359682924143E-2</v>
      </c>
      <c r="K5" s="99">
        <f t="shared" si="2"/>
        <v>223</v>
      </c>
      <c r="L5" s="103">
        <f t="shared" si="4"/>
        <v>4.4451531883509081E-3</v>
      </c>
      <c r="M5" s="100">
        <f t="shared" si="5"/>
        <v>68</v>
      </c>
      <c r="N5" s="100">
        <f t="shared" si="3"/>
        <v>0</v>
      </c>
    </row>
    <row r="6" spans="1:14">
      <c r="A6" s="37">
        <v>5</v>
      </c>
      <c r="B6" s="101" t="s">
        <v>5</v>
      </c>
      <c r="C6" s="99">
        <v>38023</v>
      </c>
      <c r="D6" s="99">
        <v>35710</v>
      </c>
      <c r="E6" s="99">
        <v>35667</v>
      </c>
      <c r="F6" s="99"/>
      <c r="G6" s="99"/>
      <c r="H6" s="99"/>
      <c r="I6" s="102">
        <f t="shared" si="0"/>
        <v>2.4271418521405355E-3</v>
      </c>
      <c r="J6" s="102">
        <f t="shared" si="1"/>
        <v>-6.1962496383767718E-2</v>
      </c>
      <c r="K6" s="99">
        <f t="shared" si="2"/>
        <v>-2356</v>
      </c>
      <c r="L6" s="103">
        <f t="shared" si="4"/>
        <v>-4.6963143102039188E-2</v>
      </c>
      <c r="M6" s="100">
        <f t="shared" si="5"/>
        <v>-43</v>
      </c>
      <c r="N6" s="100">
        <f t="shared" si="3"/>
        <v>0</v>
      </c>
    </row>
    <row r="7" spans="1:14">
      <c r="A7" s="37">
        <v>6</v>
      </c>
      <c r="B7" s="101" t="s">
        <v>6</v>
      </c>
      <c r="C7" s="99">
        <v>2351</v>
      </c>
      <c r="D7" s="99">
        <v>2186</v>
      </c>
      <c r="E7" s="99">
        <v>2207</v>
      </c>
      <c r="F7" s="99"/>
      <c r="G7" s="99"/>
      <c r="H7" s="99"/>
      <c r="I7" s="102">
        <f t="shared" si="0"/>
        <v>1.5018650482726781E-4</v>
      </c>
      <c r="J7" s="102">
        <f t="shared" si="1"/>
        <v>-6.1250531688643133E-2</v>
      </c>
      <c r="K7" s="99">
        <f t="shared" si="2"/>
        <v>-144</v>
      </c>
      <c r="L7" s="103">
        <f t="shared" si="4"/>
        <v>-2.8704128211772678E-3</v>
      </c>
      <c r="M7" s="100">
        <f t="shared" si="5"/>
        <v>21</v>
      </c>
      <c r="N7" s="100">
        <f t="shared" si="3"/>
        <v>0</v>
      </c>
    </row>
    <row r="8" spans="1:14">
      <c r="A8" s="37">
        <v>7</v>
      </c>
      <c r="B8" s="101" t="s">
        <v>7</v>
      </c>
      <c r="C8" s="99">
        <v>27925</v>
      </c>
      <c r="D8" s="99">
        <v>29971</v>
      </c>
      <c r="E8" s="99">
        <v>29843</v>
      </c>
      <c r="F8" s="99"/>
      <c r="G8" s="99"/>
      <c r="H8" s="99"/>
      <c r="I8" s="102">
        <f t="shared" si="0"/>
        <v>2.0308182435705272E-3</v>
      </c>
      <c r="J8" s="102">
        <f t="shared" si="1"/>
        <v>6.8683974932855871E-2</v>
      </c>
      <c r="K8" s="99">
        <f t="shared" si="2"/>
        <v>1918</v>
      </c>
      <c r="L8" s="103">
        <f t="shared" si="4"/>
        <v>3.8232304104291667E-2</v>
      </c>
      <c r="M8" s="100">
        <f t="shared" si="5"/>
        <v>-128</v>
      </c>
      <c r="N8" s="100">
        <f t="shared" si="3"/>
        <v>0</v>
      </c>
    </row>
    <row r="9" spans="1:14">
      <c r="A9" s="37">
        <v>8</v>
      </c>
      <c r="B9" s="101" t="s">
        <v>303</v>
      </c>
      <c r="C9" s="99">
        <v>69757</v>
      </c>
      <c r="D9" s="99">
        <v>68270</v>
      </c>
      <c r="E9" s="99">
        <v>66345</v>
      </c>
      <c r="F9" s="99"/>
      <c r="G9" s="99"/>
      <c r="H9" s="99"/>
      <c r="I9" s="102">
        <f t="shared" si="0"/>
        <v>4.5147819042886655E-3</v>
      </c>
      <c r="J9" s="102">
        <f t="shared" si="1"/>
        <v>-4.8912653927204439E-2</v>
      </c>
      <c r="K9" s="99">
        <f t="shared" si="2"/>
        <v>-3412</v>
      </c>
      <c r="L9" s="103">
        <f t="shared" si="4"/>
        <v>-6.8012837124005826E-2</v>
      </c>
      <c r="M9" s="100">
        <f t="shared" si="5"/>
        <v>-1925</v>
      </c>
      <c r="N9" s="100">
        <f t="shared" si="3"/>
        <v>0</v>
      </c>
    </row>
    <row r="10" spans="1:14">
      <c r="A10" s="37">
        <v>9</v>
      </c>
      <c r="B10" s="101" t="s">
        <v>8</v>
      </c>
      <c r="C10" s="99">
        <v>7714</v>
      </c>
      <c r="D10" s="99">
        <v>10635</v>
      </c>
      <c r="E10" s="99">
        <v>10707</v>
      </c>
      <c r="F10" s="99"/>
      <c r="G10" s="99"/>
      <c r="H10" s="99"/>
      <c r="I10" s="102">
        <f t="shared" si="0"/>
        <v>7.2861210112621505E-4</v>
      </c>
      <c r="J10" s="102">
        <f t="shared" si="1"/>
        <v>0.38799585169821105</v>
      </c>
      <c r="K10" s="99">
        <f t="shared" si="2"/>
        <v>2993</v>
      </c>
      <c r="L10" s="103">
        <f t="shared" si="4"/>
        <v>5.9660733151274743E-2</v>
      </c>
      <c r="M10" s="100">
        <f t="shared" si="5"/>
        <v>72</v>
      </c>
      <c r="N10" s="100">
        <f t="shared" si="3"/>
        <v>0</v>
      </c>
    </row>
    <row r="11" spans="1:14" s="19" customFormat="1">
      <c r="A11" s="37">
        <v>10</v>
      </c>
      <c r="B11" s="101" t="s">
        <v>9</v>
      </c>
      <c r="C11" s="99">
        <v>446020</v>
      </c>
      <c r="D11" s="99">
        <v>462005</v>
      </c>
      <c r="E11" s="99">
        <v>452771</v>
      </c>
      <c r="F11" s="99"/>
      <c r="G11" s="99"/>
      <c r="H11" s="99"/>
      <c r="I11" s="102">
        <f t="shared" si="0"/>
        <v>3.0811098313161252E-2</v>
      </c>
      <c r="J11" s="102">
        <f t="shared" si="1"/>
        <v>1.5136092551903502E-2</v>
      </c>
      <c r="K11" s="99">
        <f t="shared" si="2"/>
        <v>6751</v>
      </c>
      <c r="L11" s="103">
        <f t="shared" si="4"/>
        <v>0.13457053441505373</v>
      </c>
      <c r="M11" s="100">
        <f t="shared" si="5"/>
        <v>-9234</v>
      </c>
      <c r="N11" s="100">
        <f t="shared" si="3"/>
        <v>0</v>
      </c>
    </row>
    <row r="12" spans="1:14">
      <c r="A12" s="104">
        <v>11</v>
      </c>
      <c r="B12" s="101" t="s">
        <v>10</v>
      </c>
      <c r="C12" s="99">
        <v>16006</v>
      </c>
      <c r="D12" s="99">
        <v>16905</v>
      </c>
      <c r="E12" s="99">
        <v>16415</v>
      </c>
      <c r="F12" s="99"/>
      <c r="G12" s="99"/>
      <c r="H12" s="99"/>
      <c r="I12" s="102">
        <f t="shared" si="0"/>
        <v>1.1170419015584963E-3</v>
      </c>
      <c r="J12" s="102">
        <f t="shared" si="1"/>
        <v>2.5552917655879047E-2</v>
      </c>
      <c r="K12" s="99">
        <f t="shared" si="2"/>
        <v>409</v>
      </c>
      <c r="L12" s="103">
        <f t="shared" si="4"/>
        <v>8.1527697490382123E-3</v>
      </c>
      <c r="M12" s="100">
        <f t="shared" si="5"/>
        <v>-490</v>
      </c>
      <c r="N12" s="100">
        <f t="shared" si="3"/>
        <v>0</v>
      </c>
    </row>
    <row r="13" spans="1:14" ht="16.5" customHeight="1">
      <c r="A13" s="104">
        <v>12</v>
      </c>
      <c r="B13" s="101" t="s">
        <v>11</v>
      </c>
      <c r="C13" s="99">
        <v>3858</v>
      </c>
      <c r="D13" s="99">
        <v>4693</v>
      </c>
      <c r="E13" s="99">
        <v>4384</v>
      </c>
      <c r="F13" s="99"/>
      <c r="G13" s="99"/>
      <c r="H13" s="99"/>
      <c r="I13" s="102">
        <f t="shared" si="0"/>
        <v>2.9833150754995111E-4</v>
      </c>
      <c r="J13" s="102">
        <f t="shared" si="1"/>
        <v>0.13634007257646449</v>
      </c>
      <c r="K13" s="99">
        <f t="shared" si="2"/>
        <v>526</v>
      </c>
      <c r="L13" s="103">
        <f t="shared" si="4"/>
        <v>1.0484980166244743E-2</v>
      </c>
      <c r="M13" s="100">
        <f t="shared" si="5"/>
        <v>-309</v>
      </c>
      <c r="N13" s="100">
        <f t="shared" si="3"/>
        <v>0</v>
      </c>
    </row>
    <row r="14" spans="1:14">
      <c r="A14" s="104">
        <v>13</v>
      </c>
      <c r="B14" s="101" t="s">
        <v>12</v>
      </c>
      <c r="C14" s="99">
        <v>419455</v>
      </c>
      <c r="D14" s="99">
        <v>419097</v>
      </c>
      <c r="E14" s="99">
        <v>416954</v>
      </c>
      <c r="F14" s="99"/>
      <c r="G14" s="99"/>
      <c r="H14" s="99"/>
      <c r="I14" s="102">
        <f t="shared" si="0"/>
        <v>2.8373748950497792E-2</v>
      </c>
      <c r="J14" s="102">
        <f t="shared" si="1"/>
        <v>-5.9624989569798904E-3</v>
      </c>
      <c r="K14" s="99">
        <f t="shared" si="2"/>
        <v>-2501</v>
      </c>
      <c r="L14" s="103">
        <f t="shared" si="4"/>
        <v>-4.9853489345585741E-2</v>
      </c>
      <c r="M14" s="100">
        <f t="shared" si="5"/>
        <v>-2143</v>
      </c>
      <c r="N14" s="100">
        <f t="shared" si="3"/>
        <v>0</v>
      </c>
    </row>
    <row r="15" spans="1:14" s="19" customFormat="1">
      <c r="A15" s="104">
        <v>14</v>
      </c>
      <c r="B15" s="101" t="s">
        <v>13</v>
      </c>
      <c r="C15" s="99">
        <v>485722</v>
      </c>
      <c r="D15" s="99">
        <v>510933</v>
      </c>
      <c r="E15" s="99">
        <v>515633</v>
      </c>
      <c r="F15" s="99"/>
      <c r="G15" s="99"/>
      <c r="H15" s="99"/>
      <c r="I15" s="102">
        <f t="shared" si="0"/>
        <v>3.508886182310765E-2</v>
      </c>
      <c r="J15" s="102">
        <f t="shared" si="1"/>
        <v>6.1580492545118402E-2</v>
      </c>
      <c r="K15" s="99">
        <f t="shared" si="2"/>
        <v>29911</v>
      </c>
      <c r="L15" s="103">
        <f t="shared" si="4"/>
        <v>0.59622859648773097</v>
      </c>
      <c r="M15" s="100">
        <f t="shared" si="5"/>
        <v>4700</v>
      </c>
      <c r="N15" s="100">
        <f t="shared" si="3"/>
        <v>0</v>
      </c>
    </row>
    <row r="16" spans="1:14">
      <c r="A16" s="104">
        <v>15</v>
      </c>
      <c r="B16" s="101" t="s">
        <v>14</v>
      </c>
      <c r="C16" s="99">
        <v>61562</v>
      </c>
      <c r="D16" s="99">
        <v>60893</v>
      </c>
      <c r="E16" s="99">
        <v>59984</v>
      </c>
      <c r="F16" s="99"/>
      <c r="G16" s="99"/>
      <c r="H16" s="99"/>
      <c r="I16" s="102">
        <f t="shared" si="0"/>
        <v>4.0819154080465941E-3</v>
      </c>
      <c r="J16" s="102">
        <f t="shared" si="1"/>
        <v>-2.5632695493973554E-2</v>
      </c>
      <c r="K16" s="99">
        <f t="shared" si="2"/>
        <v>-1578</v>
      </c>
      <c r="L16" s="103">
        <f t="shared" si="4"/>
        <v>-3.1454940498734228E-2</v>
      </c>
      <c r="M16" s="100">
        <f t="shared" si="5"/>
        <v>-909</v>
      </c>
      <c r="N16" s="100">
        <f t="shared" si="3"/>
        <v>0</v>
      </c>
    </row>
    <row r="17" spans="1:14">
      <c r="A17" s="104">
        <v>16</v>
      </c>
      <c r="B17" s="101" t="s">
        <v>15</v>
      </c>
      <c r="C17" s="99">
        <v>64869</v>
      </c>
      <c r="D17" s="99">
        <v>63975</v>
      </c>
      <c r="E17" s="99">
        <v>63195</v>
      </c>
      <c r="F17" s="99"/>
      <c r="G17" s="99"/>
      <c r="H17" s="99"/>
      <c r="I17" s="102">
        <f t="shared" si="0"/>
        <v>4.300424183307291E-3</v>
      </c>
      <c r="J17" s="102">
        <f t="shared" si="1"/>
        <v>-2.5805854876751608E-2</v>
      </c>
      <c r="K17" s="99">
        <f t="shared" si="2"/>
        <v>-1674</v>
      </c>
      <c r="L17" s="103">
        <f t="shared" si="4"/>
        <v>-3.336854904618574E-2</v>
      </c>
      <c r="M17" s="100">
        <f t="shared" si="5"/>
        <v>-780</v>
      </c>
      <c r="N17" s="100">
        <f t="shared" si="3"/>
        <v>0</v>
      </c>
    </row>
    <row r="18" spans="1:14">
      <c r="A18" s="104">
        <v>17</v>
      </c>
      <c r="B18" s="101" t="s">
        <v>16</v>
      </c>
      <c r="C18" s="99">
        <v>54917</v>
      </c>
      <c r="D18" s="99">
        <v>55984</v>
      </c>
      <c r="E18" s="99">
        <v>56229</v>
      </c>
      <c r="F18" s="99"/>
      <c r="G18" s="99"/>
      <c r="H18" s="99"/>
      <c r="I18" s="102">
        <f t="shared" si="0"/>
        <v>3.8263873946227651E-3</v>
      </c>
      <c r="J18" s="102">
        <f t="shared" si="1"/>
        <v>2.3890598539614328E-2</v>
      </c>
      <c r="K18" s="99">
        <f t="shared" si="2"/>
        <v>1312</v>
      </c>
      <c r="L18" s="103">
        <f t="shared" si="4"/>
        <v>2.6152650148503997E-2</v>
      </c>
      <c r="M18" s="100">
        <f t="shared" si="5"/>
        <v>245</v>
      </c>
      <c r="N18" s="100">
        <f t="shared" si="3"/>
        <v>0</v>
      </c>
    </row>
    <row r="19" spans="1:14">
      <c r="A19" s="104">
        <v>18</v>
      </c>
      <c r="B19" s="101" t="s">
        <v>17</v>
      </c>
      <c r="C19" s="99">
        <v>54218</v>
      </c>
      <c r="D19" s="99">
        <v>51165</v>
      </c>
      <c r="E19" s="99">
        <v>49810</v>
      </c>
      <c r="F19" s="99"/>
      <c r="G19" s="99"/>
      <c r="H19" s="99"/>
      <c r="I19" s="102">
        <f t="shared" si="0"/>
        <v>3.3895739943118307E-3</v>
      </c>
      <c r="J19" s="102">
        <f t="shared" si="1"/>
        <v>-8.1301412814932306E-2</v>
      </c>
      <c r="K19" s="99">
        <f t="shared" si="2"/>
        <v>-4408</v>
      </c>
      <c r="L19" s="103">
        <f t="shared" si="4"/>
        <v>-8.7866525803815251E-2</v>
      </c>
      <c r="M19" s="100">
        <f t="shared" si="5"/>
        <v>-1355</v>
      </c>
      <c r="N19" s="100">
        <f t="shared" si="3"/>
        <v>0</v>
      </c>
    </row>
    <row r="20" spans="1:14">
      <c r="A20" s="104">
        <v>19</v>
      </c>
      <c r="B20" s="101" t="s">
        <v>18</v>
      </c>
      <c r="C20" s="99">
        <v>8251</v>
      </c>
      <c r="D20" s="99">
        <v>8939</v>
      </c>
      <c r="E20" s="99">
        <v>8924</v>
      </c>
      <c r="F20" s="99"/>
      <c r="G20" s="99"/>
      <c r="H20" s="99"/>
      <c r="I20" s="102">
        <f t="shared" si="0"/>
        <v>6.0727882604374181E-4</v>
      </c>
      <c r="J20" s="102">
        <f t="shared" si="1"/>
        <v>8.156587080353897E-2</v>
      </c>
      <c r="K20" s="99">
        <f t="shared" si="2"/>
        <v>673</v>
      </c>
      <c r="L20" s="103">
        <f t="shared" si="4"/>
        <v>1.341519325452987E-2</v>
      </c>
      <c r="M20" s="100">
        <f t="shared" si="5"/>
        <v>-15</v>
      </c>
      <c r="N20" s="100">
        <f t="shared" si="3"/>
        <v>0</v>
      </c>
    </row>
    <row r="21" spans="1:14">
      <c r="A21" s="104">
        <v>20</v>
      </c>
      <c r="B21" s="101" t="s">
        <v>19</v>
      </c>
      <c r="C21" s="99">
        <v>78257</v>
      </c>
      <c r="D21" s="99">
        <v>81847</v>
      </c>
      <c r="E21" s="99">
        <v>81131</v>
      </c>
      <c r="F21" s="99"/>
      <c r="G21" s="99"/>
      <c r="H21" s="99"/>
      <c r="I21" s="102">
        <f t="shared" si="0"/>
        <v>5.5209702415682221E-3</v>
      </c>
      <c r="J21" s="102">
        <f t="shared" si="1"/>
        <v>3.6725149187932071E-2</v>
      </c>
      <c r="K21" s="99">
        <f t="shared" si="2"/>
        <v>2874</v>
      </c>
      <c r="L21" s="103">
        <f t="shared" si="4"/>
        <v>5.7288655889329639E-2</v>
      </c>
      <c r="M21" s="100">
        <f t="shared" si="5"/>
        <v>-716</v>
      </c>
      <c r="N21" s="100">
        <f t="shared" si="3"/>
        <v>0</v>
      </c>
    </row>
    <row r="22" spans="1:14">
      <c r="A22" s="104">
        <v>21</v>
      </c>
      <c r="B22" s="101" t="s">
        <v>20</v>
      </c>
      <c r="C22" s="99">
        <v>22098</v>
      </c>
      <c r="D22" s="99">
        <v>24995</v>
      </c>
      <c r="E22" s="99">
        <v>24907</v>
      </c>
      <c r="F22" s="99"/>
      <c r="G22" s="99"/>
      <c r="H22" s="99"/>
      <c r="I22" s="102">
        <f t="shared" si="0"/>
        <v>1.6949230972962211E-3</v>
      </c>
      <c r="J22" s="102">
        <f t="shared" si="1"/>
        <v>0.12711557607023261</v>
      </c>
      <c r="K22" s="99">
        <f t="shared" si="2"/>
        <v>2809</v>
      </c>
      <c r="L22" s="103">
        <f t="shared" si="4"/>
        <v>5.5992983435326014E-2</v>
      </c>
      <c r="M22" s="100">
        <f t="shared" si="5"/>
        <v>-88</v>
      </c>
      <c r="N22" s="100">
        <f t="shared" si="3"/>
        <v>0</v>
      </c>
    </row>
    <row r="23" spans="1:14">
      <c r="A23" s="104">
        <v>22</v>
      </c>
      <c r="B23" s="101" t="s">
        <v>21</v>
      </c>
      <c r="C23" s="99">
        <v>208752</v>
      </c>
      <c r="D23" s="99">
        <v>211564</v>
      </c>
      <c r="E23" s="99">
        <v>209165</v>
      </c>
      <c r="F23" s="99"/>
      <c r="G23" s="99"/>
      <c r="H23" s="99"/>
      <c r="I23" s="102">
        <f t="shared" si="0"/>
        <v>1.4233692923514035E-2</v>
      </c>
      <c r="J23" s="102">
        <f t="shared" si="1"/>
        <v>1.9784241588104547E-3</v>
      </c>
      <c r="K23" s="99">
        <f t="shared" si="2"/>
        <v>413</v>
      </c>
      <c r="L23" s="103">
        <f t="shared" si="4"/>
        <v>8.2325034385153581E-3</v>
      </c>
      <c r="M23" s="100">
        <f t="shared" si="5"/>
        <v>-2399</v>
      </c>
      <c r="N23" s="100">
        <f t="shared" si="3"/>
        <v>0</v>
      </c>
    </row>
    <row r="24" spans="1:14">
      <c r="A24" s="104">
        <v>23</v>
      </c>
      <c r="B24" s="101" t="s">
        <v>22</v>
      </c>
      <c r="C24" s="99">
        <v>232649</v>
      </c>
      <c r="D24" s="99">
        <v>229379</v>
      </c>
      <c r="E24" s="99">
        <v>223292</v>
      </c>
      <c r="F24" s="99"/>
      <c r="G24" s="99"/>
      <c r="H24" s="99"/>
      <c r="I24" s="102">
        <f t="shared" si="0"/>
        <v>1.5195036264562886E-2</v>
      </c>
      <c r="J24" s="102">
        <f t="shared" si="1"/>
        <v>-4.0219386285778147E-2</v>
      </c>
      <c r="K24" s="99">
        <f t="shared" si="2"/>
        <v>-9357</v>
      </c>
      <c r="L24" s="103">
        <f t="shared" si="4"/>
        <v>-0.18651703310941456</v>
      </c>
      <c r="M24" s="100">
        <f t="shared" si="5"/>
        <v>-6087</v>
      </c>
      <c r="N24" s="100">
        <f t="shared" si="3"/>
        <v>0</v>
      </c>
    </row>
    <row r="25" spans="1:14">
      <c r="A25" s="104">
        <v>24</v>
      </c>
      <c r="B25" s="101" t="s">
        <v>23</v>
      </c>
      <c r="C25" s="99">
        <v>165092</v>
      </c>
      <c r="D25" s="99">
        <v>164918</v>
      </c>
      <c r="E25" s="99">
        <v>164487</v>
      </c>
      <c r="F25" s="99"/>
      <c r="G25" s="99"/>
      <c r="H25" s="99"/>
      <c r="I25" s="102">
        <f t="shared" si="0"/>
        <v>1.1193351889226462E-2</v>
      </c>
      <c r="J25" s="102">
        <f t="shared" si="1"/>
        <v>-3.6646233615196377E-3</v>
      </c>
      <c r="K25" s="99">
        <f t="shared" si="2"/>
        <v>-605</v>
      </c>
      <c r="L25" s="103">
        <f t="shared" si="4"/>
        <v>-1.2059720533418382E-2</v>
      </c>
      <c r="M25" s="100">
        <f t="shared" si="5"/>
        <v>-431</v>
      </c>
      <c r="N25" s="100">
        <f t="shared" si="3"/>
        <v>0</v>
      </c>
    </row>
    <row r="26" spans="1:14">
      <c r="A26" s="104">
        <v>25</v>
      </c>
      <c r="B26" s="101" t="s">
        <v>24</v>
      </c>
      <c r="C26" s="99">
        <v>380337</v>
      </c>
      <c r="D26" s="99">
        <v>376520</v>
      </c>
      <c r="E26" s="99">
        <v>370112</v>
      </c>
      <c r="F26" s="99"/>
      <c r="G26" s="99"/>
      <c r="H26" s="99"/>
      <c r="I26" s="102">
        <f t="shared" si="0"/>
        <v>2.5186147564399523E-2</v>
      </c>
      <c r="J26" s="102">
        <f t="shared" si="1"/>
        <v>-2.6884052826835148E-2</v>
      </c>
      <c r="K26" s="99">
        <f t="shared" si="2"/>
        <v>-10225</v>
      </c>
      <c r="L26" s="103">
        <f t="shared" si="4"/>
        <v>-0.20381924372595531</v>
      </c>
      <c r="M26" s="100">
        <f t="shared" si="5"/>
        <v>-6408</v>
      </c>
      <c r="N26" s="100">
        <f t="shared" si="3"/>
        <v>0</v>
      </c>
    </row>
    <row r="27" spans="1:14">
      <c r="A27" s="104">
        <v>26</v>
      </c>
      <c r="B27" s="101" t="s">
        <v>25</v>
      </c>
      <c r="C27" s="99">
        <v>34711</v>
      </c>
      <c r="D27" s="99">
        <v>35366</v>
      </c>
      <c r="E27" s="99">
        <v>34835</v>
      </c>
      <c r="F27" s="99"/>
      <c r="G27" s="99"/>
      <c r="H27" s="99"/>
      <c r="I27" s="102">
        <f t="shared" si="0"/>
        <v>2.3705241937733912E-3</v>
      </c>
      <c r="J27" s="102">
        <f t="shared" si="1"/>
        <v>3.5723545850018727E-3</v>
      </c>
      <c r="K27" s="99">
        <f t="shared" si="2"/>
        <v>124</v>
      </c>
      <c r="L27" s="103">
        <f t="shared" si="4"/>
        <v>2.4717443737915365E-3</v>
      </c>
      <c r="M27" s="100">
        <f t="shared" si="5"/>
        <v>-531</v>
      </c>
      <c r="N27" s="100">
        <f t="shared" si="3"/>
        <v>0</v>
      </c>
    </row>
    <row r="28" spans="1:14">
      <c r="A28" s="104">
        <v>27</v>
      </c>
      <c r="B28" s="101" t="s">
        <v>26</v>
      </c>
      <c r="C28" s="99">
        <v>146699</v>
      </c>
      <c r="D28" s="99">
        <v>151008</v>
      </c>
      <c r="E28" s="99">
        <v>150157</v>
      </c>
      <c r="F28" s="99"/>
      <c r="G28" s="99"/>
      <c r="H28" s="99"/>
      <c r="I28" s="102">
        <f t="shared" si="0"/>
        <v>1.0218194383936591E-2</v>
      </c>
      <c r="J28" s="102">
        <f t="shared" si="1"/>
        <v>2.357207615593835E-2</v>
      </c>
      <c r="K28" s="99">
        <f t="shared" si="2"/>
        <v>3458</v>
      </c>
      <c r="L28" s="103">
        <f t="shared" si="4"/>
        <v>6.8929774552992998E-2</v>
      </c>
      <c r="M28" s="100">
        <f t="shared" si="5"/>
        <v>-851</v>
      </c>
      <c r="N28" s="100">
        <f t="shared" si="3"/>
        <v>0</v>
      </c>
    </row>
    <row r="29" spans="1:14">
      <c r="A29" s="104">
        <v>28</v>
      </c>
      <c r="B29" s="101" t="s">
        <v>27</v>
      </c>
      <c r="C29" s="99">
        <v>155147</v>
      </c>
      <c r="D29" s="99">
        <v>161965</v>
      </c>
      <c r="E29" s="99">
        <v>159392</v>
      </c>
      <c r="F29" s="99"/>
      <c r="G29" s="99"/>
      <c r="H29" s="99"/>
      <c r="I29" s="102">
        <f t="shared" si="0"/>
        <v>1.0846636781797859E-2</v>
      </c>
      <c r="J29" s="102">
        <f t="shared" si="1"/>
        <v>2.7361147814653201E-2</v>
      </c>
      <c r="K29" s="99">
        <f t="shared" si="2"/>
        <v>4245</v>
      </c>
      <c r="L29" s="103">
        <f t="shared" si="4"/>
        <v>8.4617377957621545E-2</v>
      </c>
      <c r="M29" s="100">
        <f t="shared" si="5"/>
        <v>-2573</v>
      </c>
      <c r="N29" s="100">
        <f t="shared" si="3"/>
        <v>0</v>
      </c>
    </row>
    <row r="30" spans="1:14">
      <c r="A30" s="104">
        <v>29</v>
      </c>
      <c r="B30" s="101" t="s">
        <v>28</v>
      </c>
      <c r="C30" s="99">
        <v>201282</v>
      </c>
      <c r="D30" s="99">
        <v>205453</v>
      </c>
      <c r="E30" s="99">
        <v>202372</v>
      </c>
      <c r="F30" s="99"/>
      <c r="G30" s="99"/>
      <c r="H30" s="99"/>
      <c r="I30" s="102">
        <f t="shared" si="0"/>
        <v>1.3771428796965947E-2</v>
      </c>
      <c r="J30" s="102">
        <f t="shared" si="1"/>
        <v>5.4152880038950326E-3</v>
      </c>
      <c r="K30" s="99">
        <f t="shared" si="2"/>
        <v>1090</v>
      </c>
      <c r="L30" s="103">
        <f t="shared" si="4"/>
        <v>2.1727430382522374E-2</v>
      </c>
      <c r="M30" s="100">
        <f t="shared" si="5"/>
        <v>-3081</v>
      </c>
      <c r="N30" s="100">
        <f t="shared" si="3"/>
        <v>0</v>
      </c>
    </row>
    <row r="31" spans="1:14">
      <c r="A31" s="104">
        <v>30</v>
      </c>
      <c r="B31" s="101" t="s">
        <v>29</v>
      </c>
      <c r="C31" s="99">
        <v>50741</v>
      </c>
      <c r="D31" s="99">
        <v>54485</v>
      </c>
      <c r="E31" s="99">
        <v>55363</v>
      </c>
      <c r="F31" s="99"/>
      <c r="G31" s="99"/>
      <c r="H31" s="99"/>
      <c r="I31" s="102">
        <f t="shared" si="0"/>
        <v>3.7674560338704253E-3</v>
      </c>
      <c r="J31" s="102">
        <f t="shared" si="1"/>
        <v>9.1090045525314828E-2</v>
      </c>
      <c r="K31" s="99">
        <f t="shared" si="2"/>
        <v>4622</v>
      </c>
      <c r="L31" s="103">
        <f t="shared" si="4"/>
        <v>9.213227819084259E-2</v>
      </c>
      <c r="M31" s="100">
        <f t="shared" si="5"/>
        <v>878</v>
      </c>
      <c r="N31" s="100">
        <f t="shared" si="3"/>
        <v>0</v>
      </c>
    </row>
    <row r="32" spans="1:14">
      <c r="A32" s="104">
        <v>31</v>
      </c>
      <c r="B32" s="101" t="s">
        <v>30</v>
      </c>
      <c r="C32" s="99">
        <v>162339</v>
      </c>
      <c r="D32" s="99">
        <v>157022</v>
      </c>
      <c r="E32" s="99">
        <v>154936</v>
      </c>
      <c r="F32" s="99"/>
      <c r="G32" s="99"/>
      <c r="H32" s="99"/>
      <c r="I32" s="102">
        <f t="shared" si="0"/>
        <v>1.0543405669196905E-2</v>
      </c>
      <c r="J32" s="102">
        <f t="shared" si="1"/>
        <v>-4.5602104238661074E-2</v>
      </c>
      <c r="K32" s="99">
        <f t="shared" si="2"/>
        <v>-7403</v>
      </c>
      <c r="L32" s="103">
        <f t="shared" si="4"/>
        <v>-0.14756712579982859</v>
      </c>
      <c r="M32" s="100">
        <f t="shared" si="5"/>
        <v>-2086</v>
      </c>
      <c r="N32" s="100">
        <f t="shared" si="3"/>
        <v>0</v>
      </c>
    </row>
    <row r="33" spans="1:14">
      <c r="A33" s="104">
        <v>32</v>
      </c>
      <c r="B33" s="101" t="s">
        <v>31</v>
      </c>
      <c r="C33" s="99">
        <v>56974</v>
      </c>
      <c r="D33" s="99">
        <v>59555</v>
      </c>
      <c r="E33" s="99">
        <v>59754</v>
      </c>
      <c r="F33" s="99"/>
      <c r="G33" s="99"/>
      <c r="H33" s="99"/>
      <c r="I33" s="102">
        <f t="shared" si="0"/>
        <v>4.0662638919114463E-3</v>
      </c>
      <c r="J33" s="102">
        <f t="shared" si="1"/>
        <v>4.8794186822059188E-2</v>
      </c>
      <c r="K33" s="99">
        <f t="shared" si="2"/>
        <v>2780</v>
      </c>
      <c r="L33" s="103">
        <f t="shared" si="4"/>
        <v>5.5414914186616697E-2</v>
      </c>
      <c r="M33" s="100">
        <f t="shared" si="5"/>
        <v>199</v>
      </c>
      <c r="N33" s="100">
        <f t="shared" si="3"/>
        <v>0</v>
      </c>
    </row>
    <row r="34" spans="1:14">
      <c r="A34" s="104">
        <v>33</v>
      </c>
      <c r="B34" s="101" t="s">
        <v>32</v>
      </c>
      <c r="C34" s="99">
        <v>143867</v>
      </c>
      <c r="D34" s="99">
        <v>139327</v>
      </c>
      <c r="E34" s="99">
        <v>138616</v>
      </c>
      <c r="F34" s="99"/>
      <c r="G34" s="99"/>
      <c r="H34" s="99"/>
      <c r="I34" s="102">
        <f t="shared" si="0"/>
        <v>9.4328285243029265E-3</v>
      </c>
      <c r="J34" s="102">
        <f t="shared" si="1"/>
        <v>-3.6498988649238534E-2</v>
      </c>
      <c r="K34" s="99">
        <f t="shared" si="2"/>
        <v>-5251</v>
      </c>
      <c r="L34" s="103">
        <f t="shared" si="4"/>
        <v>-0.10467040086112385</v>
      </c>
      <c r="M34" s="100">
        <f t="shared" si="5"/>
        <v>-711</v>
      </c>
      <c r="N34" s="100">
        <f t="shared" si="3"/>
        <v>0</v>
      </c>
    </row>
    <row r="35" spans="1:14">
      <c r="A35" s="104">
        <v>35</v>
      </c>
      <c r="B35" s="101" t="s">
        <v>33</v>
      </c>
      <c r="C35" s="99">
        <v>106012</v>
      </c>
      <c r="D35" s="99">
        <v>102427</v>
      </c>
      <c r="E35" s="99">
        <v>103102</v>
      </c>
      <c r="F35" s="99"/>
      <c r="G35" s="99"/>
      <c r="H35" s="99"/>
      <c r="I35" s="102">
        <f t="shared" ref="I35:I66" si="6">E35/$E$92</f>
        <v>7.016098332895771E-3</v>
      </c>
      <c r="J35" s="102">
        <f t="shared" ref="J35:J66" si="7">(E35-C35)/C35</f>
        <v>-2.7449722672904953E-2</v>
      </c>
      <c r="K35" s="99">
        <f t="shared" ref="K35:K66" si="8">E35-C35</f>
        <v>-2910</v>
      </c>
      <c r="L35" s="103">
        <f t="shared" si="4"/>
        <v>-5.8006259094623959E-2</v>
      </c>
      <c r="M35" s="100">
        <f t="shared" si="5"/>
        <v>675</v>
      </c>
      <c r="N35" s="100">
        <f t="shared" ref="N35:N66" si="9">H35-G35</f>
        <v>0</v>
      </c>
    </row>
    <row r="36" spans="1:14">
      <c r="A36" s="104">
        <v>36</v>
      </c>
      <c r="B36" s="101" t="s">
        <v>34</v>
      </c>
      <c r="C36" s="99">
        <v>15216</v>
      </c>
      <c r="D36" s="99">
        <v>15898</v>
      </c>
      <c r="E36" s="99">
        <v>15439</v>
      </c>
      <c r="F36" s="99"/>
      <c r="G36" s="99"/>
      <c r="H36" s="99"/>
      <c r="I36" s="102">
        <f t="shared" si="6"/>
        <v>1.0506250330893467E-3</v>
      </c>
      <c r="J36" s="102">
        <f t="shared" si="7"/>
        <v>1.4655625657202945E-2</v>
      </c>
      <c r="K36" s="99">
        <f t="shared" si="8"/>
        <v>223</v>
      </c>
      <c r="L36" s="103">
        <f t="shared" si="4"/>
        <v>4.4451531883509081E-3</v>
      </c>
      <c r="M36" s="100">
        <f t="shared" si="5"/>
        <v>-459</v>
      </c>
      <c r="N36" s="100">
        <f t="shared" si="9"/>
        <v>0</v>
      </c>
    </row>
    <row r="37" spans="1:14">
      <c r="A37" s="104">
        <v>37</v>
      </c>
      <c r="B37" s="101" t="s">
        <v>35</v>
      </c>
      <c r="C37" s="99">
        <v>14970</v>
      </c>
      <c r="D37" s="99">
        <v>14899</v>
      </c>
      <c r="E37" s="99">
        <v>15222</v>
      </c>
      <c r="F37" s="99"/>
      <c r="G37" s="99"/>
      <c r="H37" s="99"/>
      <c r="I37" s="102">
        <f t="shared" si="6"/>
        <v>1.0358581678661853E-3</v>
      </c>
      <c r="J37" s="102">
        <f t="shared" si="7"/>
        <v>1.6833667334669337E-2</v>
      </c>
      <c r="K37" s="99">
        <f t="shared" si="8"/>
        <v>252</v>
      </c>
      <c r="L37" s="103">
        <f t="shared" si="4"/>
        <v>5.0232224370602187E-3</v>
      </c>
      <c r="M37" s="100">
        <f t="shared" si="5"/>
        <v>323</v>
      </c>
      <c r="N37" s="100">
        <f t="shared" si="9"/>
        <v>0</v>
      </c>
    </row>
    <row r="38" spans="1:14">
      <c r="A38" s="104">
        <v>38</v>
      </c>
      <c r="B38" s="101" t="s">
        <v>36</v>
      </c>
      <c r="C38" s="99">
        <v>98214</v>
      </c>
      <c r="D38" s="99">
        <v>85520</v>
      </c>
      <c r="E38" s="99">
        <v>85563</v>
      </c>
      <c r="F38" s="99"/>
      <c r="G38" s="99"/>
      <c r="H38" s="99"/>
      <c r="I38" s="102">
        <f t="shared" si="6"/>
        <v>5.8225681524855088E-3</v>
      </c>
      <c r="J38" s="102">
        <f t="shared" si="7"/>
        <v>-0.12881055653980084</v>
      </c>
      <c r="K38" s="99">
        <f t="shared" si="8"/>
        <v>-12651</v>
      </c>
      <c r="L38" s="103">
        <f t="shared" si="4"/>
        <v>-0.25217772639384456</v>
      </c>
      <c r="M38" s="100">
        <f t="shared" si="5"/>
        <v>43</v>
      </c>
      <c r="N38" s="100">
        <f t="shared" si="9"/>
        <v>0</v>
      </c>
    </row>
    <row r="39" spans="1:14">
      <c r="A39" s="104">
        <v>39</v>
      </c>
      <c r="B39" s="101" t="s">
        <v>37</v>
      </c>
      <c r="C39" s="99">
        <v>1269</v>
      </c>
      <c r="D39" s="99">
        <v>2773</v>
      </c>
      <c r="E39" s="99">
        <v>2817</v>
      </c>
      <c r="F39" s="99"/>
      <c r="G39" s="99"/>
      <c r="H39" s="99"/>
      <c r="I39" s="102">
        <f t="shared" si="6"/>
        <v>1.9169704762048639E-4</v>
      </c>
      <c r="J39" s="102">
        <f t="shared" si="7"/>
        <v>1.2198581560283688</v>
      </c>
      <c r="K39" s="99">
        <f t="shared" si="8"/>
        <v>1548</v>
      </c>
      <c r="L39" s="103">
        <f t="shared" si="4"/>
        <v>3.0856937827655629E-2</v>
      </c>
      <c r="M39" s="100">
        <f t="shared" si="5"/>
        <v>44</v>
      </c>
      <c r="N39" s="100">
        <f t="shared" si="9"/>
        <v>0</v>
      </c>
    </row>
    <row r="40" spans="1:14" s="19" customFormat="1">
      <c r="A40" s="104">
        <v>41</v>
      </c>
      <c r="B40" s="101" t="s">
        <v>38</v>
      </c>
      <c r="C40" s="99">
        <v>1393543</v>
      </c>
      <c r="D40" s="99">
        <v>1184128</v>
      </c>
      <c r="E40" s="99">
        <v>1135654</v>
      </c>
      <c r="F40" s="99"/>
      <c r="G40" s="99"/>
      <c r="H40" s="99"/>
      <c r="I40" s="102">
        <f t="shared" si="6"/>
        <v>7.7281334369327603E-2</v>
      </c>
      <c r="J40" s="102">
        <f t="shared" si="7"/>
        <v>-0.18505995150490512</v>
      </c>
      <c r="K40" s="99">
        <f t="shared" si="8"/>
        <v>-257889</v>
      </c>
      <c r="L40" s="103">
        <f t="shared" si="4"/>
        <v>-5.1406103613929472</v>
      </c>
      <c r="M40" s="100">
        <f t="shared" si="5"/>
        <v>-48474</v>
      </c>
      <c r="N40" s="100">
        <f t="shared" si="9"/>
        <v>0</v>
      </c>
    </row>
    <row r="41" spans="1:14">
      <c r="A41" s="104">
        <v>42</v>
      </c>
      <c r="B41" s="101" t="s">
        <v>39</v>
      </c>
      <c r="C41" s="99">
        <v>457608</v>
      </c>
      <c r="D41" s="99">
        <v>420102</v>
      </c>
      <c r="E41" s="99">
        <v>399218</v>
      </c>
      <c r="F41" s="99"/>
      <c r="G41" s="99"/>
      <c r="H41" s="99"/>
      <c r="I41" s="102">
        <f t="shared" si="6"/>
        <v>2.7166812906267424E-2</v>
      </c>
      <c r="J41" s="102">
        <f t="shared" si="7"/>
        <v>-0.1275982937361235</v>
      </c>
      <c r="K41" s="99">
        <f t="shared" si="8"/>
        <v>-58390</v>
      </c>
      <c r="L41" s="103">
        <f t="shared" si="4"/>
        <v>-1.1639125321426436</v>
      </c>
      <c r="M41" s="100">
        <f t="shared" si="5"/>
        <v>-20884</v>
      </c>
      <c r="N41" s="100">
        <f t="shared" si="9"/>
        <v>0</v>
      </c>
    </row>
    <row r="42" spans="1:14">
      <c r="A42" s="104">
        <v>43</v>
      </c>
      <c r="B42" s="101" t="s">
        <v>40</v>
      </c>
      <c r="C42" s="99">
        <v>342286</v>
      </c>
      <c r="D42" s="99">
        <v>311013</v>
      </c>
      <c r="E42" s="99">
        <v>305297</v>
      </c>
      <c r="F42" s="99"/>
      <c r="G42" s="99"/>
      <c r="H42" s="99"/>
      <c r="I42" s="102">
        <f t="shared" si="6"/>
        <v>2.0775482267444668E-2</v>
      </c>
      <c r="J42" s="102">
        <f t="shared" si="7"/>
        <v>-0.10806460094774545</v>
      </c>
      <c r="K42" s="99">
        <f t="shared" si="8"/>
        <v>-36989</v>
      </c>
      <c r="L42" s="103">
        <f t="shared" si="4"/>
        <v>-0.73731736001754145</v>
      </c>
      <c r="M42" s="100">
        <f t="shared" si="5"/>
        <v>-5716</v>
      </c>
      <c r="N42" s="100">
        <f t="shared" si="9"/>
        <v>0</v>
      </c>
    </row>
    <row r="43" spans="1:14" s="19" customFormat="1">
      <c r="A43" s="104">
        <v>45</v>
      </c>
      <c r="B43" s="101" t="s">
        <v>41</v>
      </c>
      <c r="C43" s="99">
        <v>214640</v>
      </c>
      <c r="D43" s="99">
        <v>218580</v>
      </c>
      <c r="E43" s="99">
        <v>216568</v>
      </c>
      <c r="F43" s="99"/>
      <c r="G43" s="99"/>
      <c r="H43" s="99"/>
      <c r="I43" s="102">
        <f t="shared" si="6"/>
        <v>1.4737467592855342E-2</v>
      </c>
      <c r="J43" s="102">
        <f t="shared" si="7"/>
        <v>8.9824822959373839E-3</v>
      </c>
      <c r="K43" s="99">
        <f t="shared" si="8"/>
        <v>1928</v>
      </c>
      <c r="L43" s="103">
        <f t="shared" si="4"/>
        <v>3.8431638327984532E-2</v>
      </c>
      <c r="M43" s="100">
        <f t="shared" si="5"/>
        <v>-2012</v>
      </c>
      <c r="N43" s="100">
        <f t="shared" si="9"/>
        <v>0</v>
      </c>
    </row>
    <row r="44" spans="1:14" s="19" customFormat="1">
      <c r="A44" s="104">
        <v>46</v>
      </c>
      <c r="B44" s="101" t="s">
        <v>42</v>
      </c>
      <c r="C44" s="99">
        <v>716241</v>
      </c>
      <c r="D44" s="99">
        <v>722460</v>
      </c>
      <c r="E44" s="99">
        <v>714677</v>
      </c>
      <c r="F44" s="99"/>
      <c r="G44" s="99"/>
      <c r="H44" s="99"/>
      <c r="I44" s="102">
        <f t="shared" si="6"/>
        <v>4.8633819986605022E-2</v>
      </c>
      <c r="J44" s="102">
        <f t="shared" si="7"/>
        <v>-2.1836225516271759E-3</v>
      </c>
      <c r="K44" s="99">
        <f t="shared" si="8"/>
        <v>-1564</v>
      </c>
      <c r="L44" s="103">
        <f t="shared" si="4"/>
        <v>-3.1175872585564215E-2</v>
      </c>
      <c r="M44" s="100">
        <f t="shared" si="5"/>
        <v>-7783</v>
      </c>
      <c r="N44" s="100">
        <f t="shared" si="9"/>
        <v>0</v>
      </c>
    </row>
    <row r="45" spans="1:14" s="19" customFormat="1">
      <c r="A45" s="104">
        <v>47</v>
      </c>
      <c r="B45" s="101" t="s">
        <v>43</v>
      </c>
      <c r="C45" s="99">
        <v>1322916</v>
      </c>
      <c r="D45" s="99">
        <v>1341399</v>
      </c>
      <c r="E45" s="99">
        <v>1320252</v>
      </c>
      <c r="F45" s="99"/>
      <c r="G45" s="99"/>
      <c r="H45" s="99"/>
      <c r="I45" s="102">
        <f t="shared" si="6"/>
        <v>8.984324121939738E-2</v>
      </c>
      <c r="J45" s="102">
        <f t="shared" si="7"/>
        <v>-2.0137332982592998E-3</v>
      </c>
      <c r="K45" s="99">
        <f t="shared" si="8"/>
        <v>-2664</v>
      </c>
      <c r="L45" s="103">
        <f t="shared" si="4"/>
        <v>-5.3102637191779455E-2</v>
      </c>
      <c r="M45" s="100">
        <f t="shared" si="5"/>
        <v>-21147</v>
      </c>
      <c r="N45" s="100">
        <f t="shared" si="9"/>
        <v>0</v>
      </c>
    </row>
    <row r="46" spans="1:14">
      <c r="A46" s="104">
        <v>49</v>
      </c>
      <c r="B46" s="101" t="s">
        <v>44</v>
      </c>
      <c r="C46" s="99">
        <v>554095</v>
      </c>
      <c r="D46" s="99">
        <v>538838</v>
      </c>
      <c r="E46" s="99">
        <v>538760</v>
      </c>
      <c r="F46" s="99"/>
      <c r="G46" s="99"/>
      <c r="H46" s="99"/>
      <c r="I46" s="102">
        <f t="shared" si="6"/>
        <v>3.6662655795531858E-2</v>
      </c>
      <c r="J46" s="102">
        <f t="shared" si="7"/>
        <v>-2.7675759571914562E-2</v>
      </c>
      <c r="K46" s="99">
        <f t="shared" si="8"/>
        <v>-15335</v>
      </c>
      <c r="L46" s="103">
        <f t="shared" si="4"/>
        <v>-0.30567903203300972</v>
      </c>
      <c r="M46" s="100">
        <f t="shared" si="5"/>
        <v>-78</v>
      </c>
      <c r="N46" s="100">
        <f t="shared" si="9"/>
        <v>0</v>
      </c>
    </row>
    <row r="47" spans="1:14">
      <c r="A47" s="104">
        <v>50</v>
      </c>
      <c r="B47" s="101" t="s">
        <v>45</v>
      </c>
      <c r="C47" s="99">
        <v>16350</v>
      </c>
      <c r="D47" s="99">
        <v>17278</v>
      </c>
      <c r="E47" s="99">
        <v>16340</v>
      </c>
      <c r="F47" s="99"/>
      <c r="G47" s="99"/>
      <c r="H47" s="99"/>
      <c r="I47" s="102">
        <f t="shared" si="6"/>
        <v>1.1119381462970351E-3</v>
      </c>
      <c r="J47" s="102">
        <f t="shared" si="7"/>
        <v>-6.116207951070336E-4</v>
      </c>
      <c r="K47" s="99">
        <f t="shared" si="8"/>
        <v>-10</v>
      </c>
      <c r="L47" s="103">
        <f t="shared" si="4"/>
        <v>-1.9933422369286584E-4</v>
      </c>
      <c r="M47" s="100">
        <f t="shared" si="5"/>
        <v>-938</v>
      </c>
      <c r="N47" s="100">
        <f t="shared" si="9"/>
        <v>0</v>
      </c>
    </row>
    <row r="48" spans="1:14">
      <c r="A48" s="104">
        <v>51</v>
      </c>
      <c r="B48" s="101" t="s">
        <v>46</v>
      </c>
      <c r="C48" s="99">
        <v>25241</v>
      </c>
      <c r="D48" s="99">
        <v>26683</v>
      </c>
      <c r="E48" s="99">
        <v>26857</v>
      </c>
      <c r="F48" s="99"/>
      <c r="G48" s="99"/>
      <c r="H48" s="99"/>
      <c r="I48" s="102">
        <f t="shared" si="6"/>
        <v>1.8276207340942147E-3</v>
      </c>
      <c r="J48" s="102">
        <f t="shared" si="7"/>
        <v>6.4022820015054868E-2</v>
      </c>
      <c r="K48" s="99">
        <f t="shared" si="8"/>
        <v>1616</v>
      </c>
      <c r="L48" s="103">
        <f t="shared" si="4"/>
        <v>3.2212410548767119E-2</v>
      </c>
      <c r="M48" s="100">
        <f t="shared" si="5"/>
        <v>174</v>
      </c>
      <c r="N48" s="100">
        <f t="shared" si="9"/>
        <v>0</v>
      </c>
    </row>
    <row r="49" spans="1:14">
      <c r="A49" s="104">
        <v>52</v>
      </c>
      <c r="B49" s="101" t="s">
        <v>47</v>
      </c>
      <c r="C49" s="99">
        <v>248531</v>
      </c>
      <c r="D49" s="99">
        <v>257855</v>
      </c>
      <c r="E49" s="99">
        <v>255784</v>
      </c>
      <c r="F49" s="99"/>
      <c r="G49" s="99"/>
      <c r="H49" s="99"/>
      <c r="I49" s="102">
        <f t="shared" si="6"/>
        <v>1.7406119143968224E-2</v>
      </c>
      <c r="J49" s="102">
        <f t="shared" si="7"/>
        <v>2.9183482141060875E-2</v>
      </c>
      <c r="K49" s="99">
        <f t="shared" si="8"/>
        <v>7253</v>
      </c>
      <c r="L49" s="103">
        <f t="shared" si="4"/>
        <v>0.14457711244443558</v>
      </c>
      <c r="M49" s="100">
        <f t="shared" si="5"/>
        <v>-2071</v>
      </c>
      <c r="N49" s="100">
        <f t="shared" si="9"/>
        <v>0</v>
      </c>
    </row>
    <row r="50" spans="1:14">
      <c r="A50" s="104">
        <v>53</v>
      </c>
      <c r="B50" s="101" t="s">
        <v>48</v>
      </c>
      <c r="C50" s="99">
        <v>37596</v>
      </c>
      <c r="D50" s="99">
        <v>42150</v>
      </c>
      <c r="E50" s="99">
        <v>42067</v>
      </c>
      <c r="F50" s="99"/>
      <c r="G50" s="99"/>
      <c r="H50" s="99"/>
      <c r="I50" s="102">
        <f t="shared" si="6"/>
        <v>2.862662301118566E-3</v>
      </c>
      <c r="J50" s="102">
        <f t="shared" si="7"/>
        <v>0.11892222576869879</v>
      </c>
      <c r="K50" s="99">
        <f t="shared" si="8"/>
        <v>4471</v>
      </c>
      <c r="L50" s="103">
        <f t="shared" si="4"/>
        <v>8.9122331413080305E-2</v>
      </c>
      <c r="M50" s="100">
        <f t="shared" si="5"/>
        <v>-83</v>
      </c>
      <c r="N50" s="100">
        <f t="shared" si="9"/>
        <v>0</v>
      </c>
    </row>
    <row r="51" spans="1:14" s="19" customFormat="1">
      <c r="A51" s="104">
        <v>55</v>
      </c>
      <c r="B51" s="101" t="s">
        <v>49</v>
      </c>
      <c r="C51" s="99">
        <v>293315</v>
      </c>
      <c r="D51" s="99">
        <v>375617</v>
      </c>
      <c r="E51" s="99">
        <v>327278</v>
      </c>
      <c r="F51" s="99"/>
      <c r="G51" s="99"/>
      <c r="H51" s="99"/>
      <c r="I51" s="102">
        <f t="shared" si="6"/>
        <v>2.2271290859473748E-2</v>
      </c>
      <c r="J51" s="102">
        <f t="shared" si="7"/>
        <v>0.11579019143241907</v>
      </c>
      <c r="K51" s="99">
        <f t="shared" si="8"/>
        <v>33963</v>
      </c>
      <c r="L51" s="103">
        <f t="shared" si="4"/>
        <v>0.6769988239280802</v>
      </c>
      <c r="M51" s="100">
        <f t="shared" si="5"/>
        <v>-48339</v>
      </c>
      <c r="N51" s="100">
        <f t="shared" si="9"/>
        <v>0</v>
      </c>
    </row>
    <row r="52" spans="1:14" s="19" customFormat="1">
      <c r="A52" s="104">
        <v>56</v>
      </c>
      <c r="B52" s="101" t="s">
        <v>50</v>
      </c>
      <c r="C52" s="99">
        <v>656386</v>
      </c>
      <c r="D52" s="99">
        <v>678004</v>
      </c>
      <c r="E52" s="99">
        <v>670025</v>
      </c>
      <c r="F52" s="99"/>
      <c r="G52" s="99"/>
      <c r="H52" s="99"/>
      <c r="I52" s="102">
        <f t="shared" si="6"/>
        <v>4.5595248254141428E-2</v>
      </c>
      <c r="J52" s="102">
        <f t="shared" si="7"/>
        <v>2.07789319089682E-2</v>
      </c>
      <c r="K52" s="99">
        <f t="shared" si="8"/>
        <v>13639</v>
      </c>
      <c r="L52" s="103">
        <f t="shared" si="4"/>
        <v>0.27187194769469969</v>
      </c>
      <c r="M52" s="100">
        <f t="shared" si="5"/>
        <v>-7979</v>
      </c>
      <c r="N52" s="100">
        <f t="shared" si="9"/>
        <v>0</v>
      </c>
    </row>
    <row r="53" spans="1:14">
      <c r="A53" s="104">
        <v>58</v>
      </c>
      <c r="B53" s="101" t="s">
        <v>51</v>
      </c>
      <c r="C53" s="99">
        <v>24188</v>
      </c>
      <c r="D53" s="99">
        <v>24982</v>
      </c>
      <c r="E53" s="99">
        <v>24538</v>
      </c>
      <c r="F53" s="99"/>
      <c r="G53" s="99"/>
      <c r="H53" s="99"/>
      <c r="I53" s="102">
        <f t="shared" si="6"/>
        <v>1.6698126214098315E-3</v>
      </c>
      <c r="J53" s="102">
        <f t="shared" si="7"/>
        <v>1.4469985116586738E-2</v>
      </c>
      <c r="K53" s="99">
        <f t="shared" si="8"/>
        <v>350</v>
      </c>
      <c r="L53" s="103">
        <f t="shared" si="4"/>
        <v>6.9766978292503043E-3</v>
      </c>
      <c r="M53" s="100">
        <f t="shared" si="5"/>
        <v>-444</v>
      </c>
      <c r="N53" s="100">
        <f t="shared" si="9"/>
        <v>0</v>
      </c>
    </row>
    <row r="54" spans="1:14">
      <c r="A54" s="104">
        <v>59</v>
      </c>
      <c r="B54" s="101" t="s">
        <v>52</v>
      </c>
      <c r="C54" s="99">
        <v>17902</v>
      </c>
      <c r="D54" s="99">
        <v>17200</v>
      </c>
      <c r="E54" s="99">
        <v>17721</v>
      </c>
      <c r="F54" s="99"/>
      <c r="G54" s="99"/>
      <c r="H54" s="99"/>
      <c r="I54" s="102">
        <f t="shared" si="6"/>
        <v>1.2059152931780757E-3</v>
      </c>
      <c r="J54" s="102">
        <f t="shared" si="7"/>
        <v>-1.0110602167355603E-2</v>
      </c>
      <c r="K54" s="99">
        <f t="shared" si="8"/>
        <v>-181</v>
      </c>
      <c r="L54" s="103">
        <f t="shared" si="4"/>
        <v>-3.6079494488408716E-3</v>
      </c>
      <c r="M54" s="100">
        <f t="shared" si="5"/>
        <v>521</v>
      </c>
      <c r="N54" s="100">
        <f t="shared" si="9"/>
        <v>0</v>
      </c>
    </row>
    <row r="55" spans="1:14">
      <c r="A55" s="104">
        <v>60</v>
      </c>
      <c r="B55" s="101" t="s">
        <v>53</v>
      </c>
      <c r="C55" s="99">
        <v>10416</v>
      </c>
      <c r="D55" s="99">
        <v>10005</v>
      </c>
      <c r="E55" s="99">
        <v>9817</v>
      </c>
      <c r="F55" s="99"/>
      <c r="G55" s="99"/>
      <c r="H55" s="99"/>
      <c r="I55" s="102">
        <f t="shared" si="6"/>
        <v>6.6804753869020763E-4</v>
      </c>
      <c r="J55" s="102">
        <f t="shared" si="7"/>
        <v>-5.7507680491551458E-2</v>
      </c>
      <c r="K55" s="99">
        <f t="shared" si="8"/>
        <v>-599</v>
      </c>
      <c r="L55" s="103">
        <f t="shared" si="4"/>
        <v>-1.1940119999202662E-2</v>
      </c>
      <c r="M55" s="100">
        <f t="shared" si="5"/>
        <v>-188</v>
      </c>
      <c r="N55" s="100">
        <f t="shared" si="9"/>
        <v>0</v>
      </c>
    </row>
    <row r="56" spans="1:14">
      <c r="A56" s="104">
        <v>61</v>
      </c>
      <c r="B56" s="101" t="s">
        <v>54</v>
      </c>
      <c r="C56" s="99">
        <v>24746</v>
      </c>
      <c r="D56" s="99">
        <v>23915</v>
      </c>
      <c r="E56" s="99">
        <v>23671</v>
      </c>
      <c r="F56" s="99"/>
      <c r="G56" s="99"/>
      <c r="H56" s="99"/>
      <c r="I56" s="102">
        <f t="shared" si="6"/>
        <v>1.6108132105873388E-3</v>
      </c>
      <c r="J56" s="102">
        <f t="shared" si="7"/>
        <v>-4.3441364260890646E-2</v>
      </c>
      <c r="K56" s="99">
        <f t="shared" si="8"/>
        <v>-1075</v>
      </c>
      <c r="L56" s="103">
        <f t="shared" si="4"/>
        <v>-2.1428429046983076E-2</v>
      </c>
      <c r="M56" s="100">
        <f t="shared" si="5"/>
        <v>-244</v>
      </c>
      <c r="N56" s="100">
        <f t="shared" si="9"/>
        <v>0</v>
      </c>
    </row>
    <row r="57" spans="1:14">
      <c r="A57" s="104">
        <v>62</v>
      </c>
      <c r="B57" s="101" t="s">
        <v>55</v>
      </c>
      <c r="C57" s="99">
        <v>78132</v>
      </c>
      <c r="D57" s="99">
        <v>80940</v>
      </c>
      <c r="E57" s="99">
        <v>81700</v>
      </c>
      <c r="F57" s="99"/>
      <c r="G57" s="99"/>
      <c r="H57" s="99"/>
      <c r="I57" s="102">
        <f t="shared" si="6"/>
        <v>5.5596907314851753E-3</v>
      </c>
      <c r="J57" s="102">
        <f t="shared" si="7"/>
        <v>4.566630829877643E-2</v>
      </c>
      <c r="K57" s="99">
        <f t="shared" si="8"/>
        <v>3568</v>
      </c>
      <c r="L57" s="103">
        <f t="shared" si="4"/>
        <v>7.1122451013614529E-2</v>
      </c>
      <c r="M57" s="100">
        <f t="shared" si="5"/>
        <v>760</v>
      </c>
      <c r="N57" s="100">
        <f t="shared" si="9"/>
        <v>0</v>
      </c>
    </row>
    <row r="58" spans="1:14">
      <c r="A58" s="104">
        <v>63</v>
      </c>
      <c r="B58" s="101" t="s">
        <v>56</v>
      </c>
      <c r="C58" s="99">
        <v>56676</v>
      </c>
      <c r="D58" s="99">
        <v>43557</v>
      </c>
      <c r="E58" s="99">
        <v>43559</v>
      </c>
      <c r="F58" s="99"/>
      <c r="G58" s="99"/>
      <c r="H58" s="99"/>
      <c r="I58" s="102">
        <f t="shared" si="6"/>
        <v>2.9641930057865695E-3</v>
      </c>
      <c r="J58" s="102">
        <f t="shared" si="7"/>
        <v>-0.23143835133036911</v>
      </c>
      <c r="K58" s="99">
        <f t="shared" si="8"/>
        <v>-13117</v>
      </c>
      <c r="L58" s="103">
        <f t="shared" si="4"/>
        <v>-0.26146670121793208</v>
      </c>
      <c r="M58" s="100">
        <f t="shared" si="5"/>
        <v>2</v>
      </c>
      <c r="N58" s="100">
        <f t="shared" si="9"/>
        <v>0</v>
      </c>
    </row>
    <row r="59" spans="1:14">
      <c r="A59" s="104">
        <v>64</v>
      </c>
      <c r="B59" s="101" t="s">
        <v>57</v>
      </c>
      <c r="C59" s="99">
        <v>87796</v>
      </c>
      <c r="D59" s="99">
        <v>87395</v>
      </c>
      <c r="E59" s="99">
        <v>86900</v>
      </c>
      <c r="F59" s="99"/>
      <c r="G59" s="99"/>
      <c r="H59" s="99"/>
      <c r="I59" s="102">
        <f t="shared" si="6"/>
        <v>5.9135510962798248E-3</v>
      </c>
      <c r="J59" s="102">
        <f t="shared" si="7"/>
        <v>-1.020547633149574E-2</v>
      </c>
      <c r="K59" s="99">
        <f t="shared" si="8"/>
        <v>-896</v>
      </c>
      <c r="L59" s="103">
        <f t="shared" si="4"/>
        <v>-1.786034644288078E-2</v>
      </c>
      <c r="M59" s="100">
        <f t="shared" si="5"/>
        <v>-495</v>
      </c>
      <c r="N59" s="100">
        <f t="shared" si="9"/>
        <v>0</v>
      </c>
    </row>
    <row r="60" spans="1:14">
      <c r="A60" s="104">
        <v>65</v>
      </c>
      <c r="B60" s="101" t="s">
        <v>58</v>
      </c>
      <c r="C60" s="99">
        <v>24295</v>
      </c>
      <c r="D60" s="99">
        <v>23716</v>
      </c>
      <c r="E60" s="99">
        <v>23352</v>
      </c>
      <c r="F60" s="99"/>
      <c r="G60" s="99"/>
      <c r="H60" s="99"/>
      <c r="I60" s="102">
        <f t="shared" si="6"/>
        <v>1.5891052382085902E-3</v>
      </c>
      <c r="J60" s="102">
        <f t="shared" si="7"/>
        <v>-3.8814570899362008E-2</v>
      </c>
      <c r="K60" s="99">
        <f t="shared" si="8"/>
        <v>-943</v>
      </c>
      <c r="L60" s="103">
        <f t="shared" si="4"/>
        <v>-1.8797217294237247E-2</v>
      </c>
      <c r="M60" s="100">
        <f t="shared" si="5"/>
        <v>-364</v>
      </c>
      <c r="N60" s="100">
        <f t="shared" si="9"/>
        <v>0</v>
      </c>
    </row>
    <row r="61" spans="1:14">
      <c r="A61" s="104">
        <v>66</v>
      </c>
      <c r="B61" s="101" t="s">
        <v>59</v>
      </c>
      <c r="C61" s="99">
        <v>50259</v>
      </c>
      <c r="D61" s="99">
        <v>48652</v>
      </c>
      <c r="E61" s="99">
        <v>48484</v>
      </c>
      <c r="F61" s="99"/>
      <c r="G61" s="99"/>
      <c r="H61" s="99"/>
      <c r="I61" s="102">
        <f t="shared" si="6"/>
        <v>3.2993396012891952E-3</v>
      </c>
      <c r="J61" s="102">
        <f t="shared" si="7"/>
        <v>-3.531705764141746E-2</v>
      </c>
      <c r="K61" s="99">
        <f t="shared" si="8"/>
        <v>-1775</v>
      </c>
      <c r="L61" s="103">
        <f t="shared" si="4"/>
        <v>-3.5381824705483685E-2</v>
      </c>
      <c r="M61" s="100">
        <f t="shared" si="5"/>
        <v>-168</v>
      </c>
      <c r="N61" s="100">
        <f t="shared" si="9"/>
        <v>0</v>
      </c>
    </row>
    <row r="62" spans="1:14">
      <c r="A62" s="104">
        <v>68</v>
      </c>
      <c r="B62" s="101" t="s">
        <v>60</v>
      </c>
      <c r="C62" s="99">
        <v>122115</v>
      </c>
      <c r="D62" s="99">
        <v>128539</v>
      </c>
      <c r="E62" s="99">
        <v>128155</v>
      </c>
      <c r="F62" s="99"/>
      <c r="G62" s="99"/>
      <c r="H62" s="99"/>
      <c r="I62" s="102">
        <f t="shared" si="6"/>
        <v>8.7209567404343043E-3</v>
      </c>
      <c r="J62" s="102">
        <f t="shared" si="7"/>
        <v>4.9461573107316872E-2</v>
      </c>
      <c r="K62" s="99">
        <f t="shared" si="8"/>
        <v>6040</v>
      </c>
      <c r="L62" s="103">
        <f t="shared" si="4"/>
        <v>0.12039787111049097</v>
      </c>
      <c r="M62" s="100">
        <f t="shared" si="5"/>
        <v>-384</v>
      </c>
      <c r="N62" s="100">
        <f t="shared" si="9"/>
        <v>0</v>
      </c>
    </row>
    <row r="63" spans="1:14">
      <c r="A63" s="104">
        <v>69</v>
      </c>
      <c r="B63" s="101" t="s">
        <v>61</v>
      </c>
      <c r="C63" s="99">
        <v>146046</v>
      </c>
      <c r="D63" s="99">
        <v>147684</v>
      </c>
      <c r="E63" s="99">
        <v>146877</v>
      </c>
      <c r="F63" s="99"/>
      <c r="G63" s="99"/>
      <c r="H63" s="99"/>
      <c r="I63" s="102">
        <f t="shared" si="6"/>
        <v>9.9949901538353494E-3</v>
      </c>
      <c r="J63" s="102">
        <f t="shared" si="7"/>
        <v>5.6899880859455241E-3</v>
      </c>
      <c r="K63" s="99">
        <f t="shared" si="8"/>
        <v>831</v>
      </c>
      <c r="L63" s="103">
        <f t="shared" si="4"/>
        <v>1.6564673988877149E-2</v>
      </c>
      <c r="M63" s="100">
        <f t="shared" si="5"/>
        <v>-807</v>
      </c>
      <c r="N63" s="100">
        <f t="shared" si="9"/>
        <v>0</v>
      </c>
    </row>
    <row r="64" spans="1:14">
      <c r="A64" s="104">
        <v>70</v>
      </c>
      <c r="B64" s="101" t="s">
        <v>62</v>
      </c>
      <c r="C64" s="99">
        <v>221519</v>
      </c>
      <c r="D64" s="99">
        <v>220581</v>
      </c>
      <c r="E64" s="99">
        <v>215295</v>
      </c>
      <c r="F64" s="99"/>
      <c r="G64" s="99"/>
      <c r="H64" s="99"/>
      <c r="I64" s="102">
        <f t="shared" si="6"/>
        <v>1.4650839853550805E-2</v>
      </c>
      <c r="J64" s="102">
        <f t="shared" si="7"/>
        <v>-2.8096912680176417E-2</v>
      </c>
      <c r="K64" s="99">
        <f t="shared" si="8"/>
        <v>-6224</v>
      </c>
      <c r="L64" s="103">
        <f t="shared" si="4"/>
        <v>-0.1240656208264397</v>
      </c>
      <c r="M64" s="100">
        <f t="shared" si="5"/>
        <v>-5286</v>
      </c>
      <c r="N64" s="100">
        <f t="shared" si="9"/>
        <v>0</v>
      </c>
    </row>
    <row r="65" spans="1:14">
      <c r="A65" s="104">
        <v>71</v>
      </c>
      <c r="B65" s="101" t="s">
        <v>63</v>
      </c>
      <c r="C65" s="99">
        <v>162271</v>
      </c>
      <c r="D65" s="99">
        <v>158264</v>
      </c>
      <c r="E65" s="99">
        <v>156698</v>
      </c>
      <c r="F65" s="99"/>
      <c r="G65" s="99"/>
      <c r="H65" s="99"/>
      <c r="I65" s="102">
        <f t="shared" si="6"/>
        <v>1.0663309892806169E-2</v>
      </c>
      <c r="J65" s="102">
        <f t="shared" si="7"/>
        <v>-3.4343782931022797E-2</v>
      </c>
      <c r="K65" s="99">
        <f t="shared" si="8"/>
        <v>-5573</v>
      </c>
      <c r="L65" s="103">
        <f t="shared" si="4"/>
        <v>-0.11108896286403412</v>
      </c>
      <c r="M65" s="100">
        <f t="shared" si="5"/>
        <v>-1566</v>
      </c>
      <c r="N65" s="100">
        <f t="shared" si="9"/>
        <v>0</v>
      </c>
    </row>
    <row r="66" spans="1:14">
      <c r="A66" s="104">
        <v>72</v>
      </c>
      <c r="B66" s="101" t="s">
        <v>64</v>
      </c>
      <c r="C66" s="99">
        <v>12257</v>
      </c>
      <c r="D66" s="99">
        <v>13702</v>
      </c>
      <c r="E66" s="99">
        <v>13477</v>
      </c>
      <c r="F66" s="99"/>
      <c r="G66" s="99"/>
      <c r="H66" s="99"/>
      <c r="I66" s="102">
        <f t="shared" si="6"/>
        <v>9.1711079544951903E-4</v>
      </c>
      <c r="J66" s="102">
        <f t="shared" si="7"/>
        <v>9.9534959614913932E-2</v>
      </c>
      <c r="K66" s="99">
        <f t="shared" si="8"/>
        <v>1220</v>
      </c>
      <c r="L66" s="103">
        <f t="shared" si="4"/>
        <v>2.4318775290529632E-2</v>
      </c>
      <c r="M66" s="100">
        <f t="shared" si="5"/>
        <v>-225</v>
      </c>
      <c r="N66" s="100">
        <f t="shared" si="9"/>
        <v>0</v>
      </c>
    </row>
    <row r="67" spans="1:14">
      <c r="A67" s="104">
        <v>73</v>
      </c>
      <c r="B67" s="101" t="s">
        <v>65</v>
      </c>
      <c r="C67" s="99">
        <v>58131</v>
      </c>
      <c r="D67" s="99">
        <v>59884</v>
      </c>
      <c r="E67" s="99">
        <v>58385</v>
      </c>
      <c r="F67" s="99"/>
      <c r="G67" s="99"/>
      <c r="H67" s="99"/>
      <c r="I67" s="102">
        <f t="shared" ref="I67:I92" si="10">E67/$E$92</f>
        <v>3.9731033458722392E-3</v>
      </c>
      <c r="J67" s="102">
        <f t="shared" ref="J67:J92" si="11">(E67-C67)/C67</f>
        <v>4.3694414340025118E-3</v>
      </c>
      <c r="K67" s="99">
        <f t="shared" ref="K67:K92" si="12">E67-C67</f>
        <v>254</v>
      </c>
      <c r="L67" s="103">
        <f t="shared" si="4"/>
        <v>5.0630892817987924E-3</v>
      </c>
      <c r="M67" s="100">
        <f t="shared" si="5"/>
        <v>-1499</v>
      </c>
      <c r="N67" s="100">
        <f t="shared" ref="N67:N92" si="13">H67-G67</f>
        <v>0</v>
      </c>
    </row>
    <row r="68" spans="1:14">
      <c r="A68" s="104">
        <v>74</v>
      </c>
      <c r="B68" s="101" t="s">
        <v>66</v>
      </c>
      <c r="C68" s="99">
        <v>47196</v>
      </c>
      <c r="D68" s="99">
        <v>49813</v>
      </c>
      <c r="E68" s="99">
        <v>49287</v>
      </c>
      <c r="F68" s="99"/>
      <c r="G68" s="99"/>
      <c r="H68" s="99"/>
      <c r="I68" s="102">
        <f t="shared" si="10"/>
        <v>3.3539838076219073E-3</v>
      </c>
      <c r="J68" s="102">
        <f t="shared" si="11"/>
        <v>4.430460208492245E-2</v>
      </c>
      <c r="K68" s="99">
        <f t="shared" si="12"/>
        <v>2091</v>
      </c>
      <c r="L68" s="103">
        <f t="shared" ref="L68:L92" si="14">K68/$K$92</f>
        <v>4.1680786174178246E-2</v>
      </c>
      <c r="M68" s="100">
        <f t="shared" ref="M68:M92" si="15">E68-D68</f>
        <v>-526</v>
      </c>
      <c r="N68" s="100">
        <f t="shared" si="13"/>
        <v>0</v>
      </c>
    </row>
    <row r="69" spans="1:14">
      <c r="A69" s="104">
        <v>75</v>
      </c>
      <c r="B69" s="101" t="s">
        <v>67</v>
      </c>
      <c r="C69" s="99">
        <v>7516</v>
      </c>
      <c r="D69" s="99">
        <v>8321</v>
      </c>
      <c r="E69" s="99">
        <v>8293</v>
      </c>
      <c r="F69" s="99"/>
      <c r="G69" s="99"/>
      <c r="H69" s="99"/>
      <c r="I69" s="102">
        <f t="shared" si="10"/>
        <v>5.6433923177731399E-4</v>
      </c>
      <c r="J69" s="102">
        <f t="shared" si="11"/>
        <v>0.10337945715806279</v>
      </c>
      <c r="K69" s="99">
        <f t="shared" si="12"/>
        <v>777</v>
      </c>
      <c r="L69" s="103">
        <f t="shared" si="14"/>
        <v>1.5488269180935675E-2</v>
      </c>
      <c r="M69" s="100">
        <f t="shared" si="15"/>
        <v>-28</v>
      </c>
      <c r="N69" s="100">
        <f t="shared" si="13"/>
        <v>0</v>
      </c>
    </row>
    <row r="70" spans="1:14">
      <c r="A70" s="104">
        <v>77</v>
      </c>
      <c r="B70" s="101" t="s">
        <v>68</v>
      </c>
      <c r="C70" s="99">
        <v>29688</v>
      </c>
      <c r="D70" s="99">
        <v>29504</v>
      </c>
      <c r="E70" s="99">
        <v>28486</v>
      </c>
      <c r="F70" s="99"/>
      <c r="G70" s="99"/>
      <c r="H70" s="99"/>
      <c r="I70" s="102">
        <f t="shared" si="10"/>
        <v>1.9384742983731542E-3</v>
      </c>
      <c r="J70" s="102">
        <f t="shared" si="11"/>
        <v>-4.0487739153866879E-2</v>
      </c>
      <c r="K70" s="99">
        <f t="shared" si="12"/>
        <v>-1202</v>
      </c>
      <c r="L70" s="103">
        <f t="shared" si="14"/>
        <v>-2.3959973687882472E-2</v>
      </c>
      <c r="M70" s="100">
        <f t="shared" si="15"/>
        <v>-1018</v>
      </c>
      <c r="N70" s="100">
        <f t="shared" si="13"/>
        <v>0</v>
      </c>
    </row>
    <row r="71" spans="1:14">
      <c r="A71" s="104">
        <v>78</v>
      </c>
      <c r="B71" s="101" t="s">
        <v>69</v>
      </c>
      <c r="C71" s="99">
        <v>76639</v>
      </c>
      <c r="D71" s="99">
        <v>67669</v>
      </c>
      <c r="E71" s="99">
        <v>65697</v>
      </c>
      <c r="F71" s="99"/>
      <c r="G71" s="99"/>
      <c r="H71" s="99"/>
      <c r="I71" s="102">
        <f t="shared" si="10"/>
        <v>4.4706854588296395E-3</v>
      </c>
      <c r="J71" s="102">
        <f t="shared" si="11"/>
        <v>-0.142773261655293</v>
      </c>
      <c r="K71" s="99">
        <f t="shared" si="12"/>
        <v>-10942</v>
      </c>
      <c r="L71" s="103">
        <f t="shared" si="14"/>
        <v>-0.2181115075647338</v>
      </c>
      <c r="M71" s="100">
        <f t="shared" si="15"/>
        <v>-1972</v>
      </c>
      <c r="N71" s="100">
        <f t="shared" si="13"/>
        <v>0</v>
      </c>
    </row>
    <row r="72" spans="1:14">
      <c r="A72" s="104">
        <v>79</v>
      </c>
      <c r="B72" s="101" t="s">
        <v>70</v>
      </c>
      <c r="C72" s="99">
        <v>48522</v>
      </c>
      <c r="D72" s="99">
        <v>56103</v>
      </c>
      <c r="E72" s="99">
        <v>53088</v>
      </c>
      <c r="F72" s="99"/>
      <c r="G72" s="99"/>
      <c r="H72" s="99"/>
      <c r="I72" s="102">
        <f t="shared" si="10"/>
        <v>3.6126421242727658E-3</v>
      </c>
      <c r="J72" s="102">
        <f t="shared" si="11"/>
        <v>9.4101644614813892E-2</v>
      </c>
      <c r="K72" s="99">
        <f t="shared" si="12"/>
        <v>4566</v>
      </c>
      <c r="L72" s="103">
        <f t="shared" si="14"/>
        <v>9.1016006538162539E-2</v>
      </c>
      <c r="M72" s="100">
        <f t="shared" si="15"/>
        <v>-3015</v>
      </c>
      <c r="N72" s="100">
        <f t="shared" si="13"/>
        <v>0</v>
      </c>
    </row>
    <row r="73" spans="1:14">
      <c r="A73" s="104">
        <v>80</v>
      </c>
      <c r="B73" s="101" t="s">
        <v>71</v>
      </c>
      <c r="C73" s="99">
        <v>308919</v>
      </c>
      <c r="D73" s="99">
        <v>312686</v>
      </c>
      <c r="E73" s="99">
        <v>310335</v>
      </c>
      <c r="F73" s="99"/>
      <c r="G73" s="99"/>
      <c r="H73" s="99"/>
      <c r="I73" s="102">
        <f t="shared" si="10"/>
        <v>2.1118318520874563E-2</v>
      </c>
      <c r="J73" s="102">
        <f t="shared" si="11"/>
        <v>4.5837258310430888E-3</v>
      </c>
      <c r="K73" s="99">
        <f t="shared" si="12"/>
        <v>1416</v>
      </c>
      <c r="L73" s="103">
        <f t="shared" si="14"/>
        <v>2.82257260749098E-2</v>
      </c>
      <c r="M73" s="100">
        <f t="shared" si="15"/>
        <v>-2351</v>
      </c>
      <c r="N73" s="100">
        <f t="shared" si="13"/>
        <v>0</v>
      </c>
    </row>
    <row r="74" spans="1:14" s="19" customFormat="1">
      <c r="A74" s="104">
        <v>81</v>
      </c>
      <c r="B74" s="101" t="s">
        <v>72</v>
      </c>
      <c r="C74" s="99">
        <v>729423</v>
      </c>
      <c r="D74" s="99">
        <v>715572</v>
      </c>
      <c r="E74" s="99">
        <v>761690</v>
      </c>
      <c r="F74" s="99"/>
      <c r="G74" s="99"/>
      <c r="H74" s="99"/>
      <c r="I74" s="102">
        <f t="shared" si="10"/>
        <v>5.1833057934699424E-2</v>
      </c>
      <c r="J74" s="102">
        <f t="shared" si="11"/>
        <v>4.42363347467793E-2</v>
      </c>
      <c r="K74" s="99">
        <f t="shared" si="12"/>
        <v>32267</v>
      </c>
      <c r="L74" s="103">
        <f t="shared" si="14"/>
        <v>0.64319173958977016</v>
      </c>
      <c r="M74" s="100">
        <f t="shared" si="15"/>
        <v>46118</v>
      </c>
      <c r="N74" s="100">
        <f t="shared" si="13"/>
        <v>0</v>
      </c>
    </row>
    <row r="75" spans="1:14" s="19" customFormat="1">
      <c r="A75" s="104">
        <v>82</v>
      </c>
      <c r="B75" s="101" t="s">
        <v>73</v>
      </c>
      <c r="C75" s="99">
        <v>419530</v>
      </c>
      <c r="D75" s="99">
        <v>447363</v>
      </c>
      <c r="E75" s="99">
        <v>444256</v>
      </c>
      <c r="F75" s="99"/>
      <c r="G75" s="99"/>
      <c r="H75" s="99"/>
      <c r="I75" s="102">
        <f t="shared" si="10"/>
        <v>3.023165196581001E-2</v>
      </c>
      <c r="J75" s="102">
        <f t="shared" si="11"/>
        <v>5.8937382308774107E-2</v>
      </c>
      <c r="K75" s="99">
        <f t="shared" si="12"/>
        <v>24726</v>
      </c>
      <c r="L75" s="103">
        <f t="shared" si="14"/>
        <v>0.49287380150298005</v>
      </c>
      <c r="M75" s="100">
        <f t="shared" si="15"/>
        <v>-3107</v>
      </c>
      <c r="N75" s="100">
        <f t="shared" si="13"/>
        <v>0</v>
      </c>
    </row>
    <row r="76" spans="1:14">
      <c r="A76" s="104">
        <v>84</v>
      </c>
      <c r="B76" s="101" t="s">
        <v>74</v>
      </c>
      <c r="C76" s="99">
        <v>127955</v>
      </c>
      <c r="D76" s="99">
        <v>187951</v>
      </c>
      <c r="E76" s="99">
        <v>198748</v>
      </c>
      <c r="F76" s="99"/>
      <c r="G76" s="99"/>
      <c r="H76" s="99"/>
      <c r="I76" s="102">
        <f t="shared" si="10"/>
        <v>1.3524815342732137E-2</v>
      </c>
      <c r="J76" s="102">
        <f t="shared" si="11"/>
        <v>0.55326481966316288</v>
      </c>
      <c r="K76" s="99">
        <f t="shared" si="12"/>
        <v>70793</v>
      </c>
      <c r="L76" s="103">
        <f t="shared" si="14"/>
        <v>1.4111467697889051</v>
      </c>
      <c r="M76" s="100">
        <f t="shared" si="15"/>
        <v>10797</v>
      </c>
      <c r="N76" s="100">
        <f t="shared" si="13"/>
        <v>0</v>
      </c>
    </row>
    <row r="77" spans="1:14">
      <c r="A77" s="104">
        <v>85</v>
      </c>
      <c r="B77" s="101" t="s">
        <v>75</v>
      </c>
      <c r="C77" s="99">
        <v>512433</v>
      </c>
      <c r="D77" s="99">
        <v>528245</v>
      </c>
      <c r="E77" s="99">
        <v>575240</v>
      </c>
      <c r="F77" s="99"/>
      <c r="G77" s="99"/>
      <c r="H77" s="99"/>
      <c r="I77" s="102">
        <f t="shared" si="10"/>
        <v>3.9145122354706637E-2</v>
      </c>
      <c r="J77" s="102">
        <f t="shared" si="11"/>
        <v>0.12256626719980954</v>
      </c>
      <c r="K77" s="99">
        <f t="shared" si="12"/>
        <v>62807</v>
      </c>
      <c r="L77" s="103">
        <f t="shared" si="14"/>
        <v>1.2519584587477823</v>
      </c>
      <c r="M77" s="100">
        <f t="shared" si="15"/>
        <v>46995</v>
      </c>
      <c r="N77" s="100">
        <f t="shared" si="13"/>
        <v>0</v>
      </c>
    </row>
    <row r="78" spans="1:14">
      <c r="A78" s="104">
        <v>86</v>
      </c>
      <c r="B78" s="101" t="s">
        <v>76</v>
      </c>
      <c r="C78" s="99">
        <v>323781</v>
      </c>
      <c r="D78" s="99">
        <v>474149</v>
      </c>
      <c r="E78" s="99">
        <v>484790</v>
      </c>
      <c r="F78" s="99"/>
      <c r="G78" s="99"/>
      <c r="H78" s="99"/>
      <c r="I78" s="102">
        <f t="shared" si="10"/>
        <v>3.2989993509384308E-2</v>
      </c>
      <c r="J78" s="102">
        <f t="shared" si="11"/>
        <v>0.49727748076632045</v>
      </c>
      <c r="K78" s="99">
        <f t="shared" si="12"/>
        <v>161009</v>
      </c>
      <c r="L78" s="103">
        <f t="shared" si="14"/>
        <v>3.2094604022564632</v>
      </c>
      <c r="M78" s="100">
        <f t="shared" si="15"/>
        <v>10641</v>
      </c>
      <c r="N78" s="100">
        <f t="shared" si="13"/>
        <v>0</v>
      </c>
    </row>
    <row r="79" spans="1:14">
      <c r="A79" s="104">
        <v>87</v>
      </c>
      <c r="B79" s="101" t="s">
        <v>77</v>
      </c>
      <c r="C79" s="99">
        <v>28661</v>
      </c>
      <c r="D79" s="99">
        <v>32763</v>
      </c>
      <c r="E79" s="99">
        <v>32919</v>
      </c>
      <c r="F79" s="99"/>
      <c r="G79" s="99"/>
      <c r="H79" s="99"/>
      <c r="I79" s="102">
        <f t="shared" si="10"/>
        <v>2.2401402593605932E-3</v>
      </c>
      <c r="J79" s="102">
        <f t="shared" si="11"/>
        <v>0.14856425107288651</v>
      </c>
      <c r="K79" s="99">
        <f t="shared" si="12"/>
        <v>4258</v>
      </c>
      <c r="L79" s="103">
        <f t="shared" si="14"/>
        <v>8.4876512448422273E-2</v>
      </c>
      <c r="M79" s="100">
        <f t="shared" si="15"/>
        <v>156</v>
      </c>
      <c r="N79" s="100">
        <f t="shared" si="13"/>
        <v>0</v>
      </c>
    </row>
    <row r="80" spans="1:14">
      <c r="A80" s="104">
        <v>88</v>
      </c>
      <c r="B80" s="101" t="s">
        <v>78</v>
      </c>
      <c r="C80" s="99">
        <v>50928</v>
      </c>
      <c r="D80" s="99">
        <v>52677</v>
      </c>
      <c r="E80" s="99">
        <v>54309</v>
      </c>
      <c r="F80" s="99"/>
      <c r="G80" s="99"/>
      <c r="H80" s="99"/>
      <c r="I80" s="102">
        <f t="shared" si="10"/>
        <v>3.6957312599293557E-3</v>
      </c>
      <c r="J80" s="102">
        <f t="shared" si="11"/>
        <v>6.6387841658812438E-2</v>
      </c>
      <c r="K80" s="99">
        <f t="shared" si="12"/>
        <v>3381</v>
      </c>
      <c r="L80" s="103">
        <f t="shared" si="14"/>
        <v>6.7394901030557938E-2</v>
      </c>
      <c r="M80" s="100">
        <f t="shared" si="15"/>
        <v>1632</v>
      </c>
      <c r="N80" s="100">
        <f t="shared" si="13"/>
        <v>0</v>
      </c>
    </row>
    <row r="81" spans="1:14">
      <c r="A81" s="104">
        <v>90</v>
      </c>
      <c r="B81" s="101" t="s">
        <v>79</v>
      </c>
      <c r="C81" s="99">
        <v>13602</v>
      </c>
      <c r="D81" s="99">
        <v>12708</v>
      </c>
      <c r="E81" s="99">
        <v>12726</v>
      </c>
      <c r="F81" s="99"/>
      <c r="G81" s="99"/>
      <c r="H81" s="99"/>
      <c r="I81" s="102">
        <f t="shared" si="10"/>
        <v>8.6600519276475326E-4</v>
      </c>
      <c r="J81" s="102">
        <f t="shared" si="11"/>
        <v>-6.4402293780326428E-2</v>
      </c>
      <c r="K81" s="99">
        <f t="shared" si="12"/>
        <v>-876</v>
      </c>
      <c r="L81" s="103">
        <f t="shared" si="14"/>
        <v>-1.7461677995495046E-2</v>
      </c>
      <c r="M81" s="100">
        <f t="shared" si="15"/>
        <v>18</v>
      </c>
      <c r="N81" s="100">
        <f t="shared" si="13"/>
        <v>0</v>
      </c>
    </row>
    <row r="82" spans="1:14">
      <c r="A82" s="104">
        <v>91</v>
      </c>
      <c r="B82" s="101" t="s">
        <v>80</v>
      </c>
      <c r="C82" s="99">
        <v>3136</v>
      </c>
      <c r="D82" s="99">
        <v>4536</v>
      </c>
      <c r="E82" s="99">
        <v>4297</v>
      </c>
      <c r="F82" s="99"/>
      <c r="G82" s="99"/>
      <c r="H82" s="99"/>
      <c r="I82" s="102">
        <f t="shared" si="10"/>
        <v>2.9241115144665601E-4</v>
      </c>
      <c r="J82" s="102">
        <f t="shared" si="11"/>
        <v>0.37021683673469385</v>
      </c>
      <c r="K82" s="99">
        <f t="shared" si="12"/>
        <v>1161</v>
      </c>
      <c r="L82" s="103">
        <f t="shared" si="14"/>
        <v>2.3142703370741723E-2</v>
      </c>
      <c r="M82" s="100">
        <f t="shared" si="15"/>
        <v>-239</v>
      </c>
      <c r="N82" s="100">
        <f t="shared" si="13"/>
        <v>0</v>
      </c>
    </row>
    <row r="83" spans="1:14">
      <c r="A83" s="104">
        <v>92</v>
      </c>
      <c r="B83" s="101" t="s">
        <v>81</v>
      </c>
      <c r="C83" s="99">
        <v>7973</v>
      </c>
      <c r="D83" s="99">
        <v>7139</v>
      </c>
      <c r="E83" s="99">
        <v>6978</v>
      </c>
      <c r="F83" s="99"/>
      <c r="G83" s="99"/>
      <c r="H83" s="99"/>
      <c r="I83" s="102">
        <f t="shared" si="10"/>
        <v>4.7485338952635926E-4</v>
      </c>
      <c r="J83" s="102">
        <f t="shared" si="11"/>
        <v>-0.12479618713156905</v>
      </c>
      <c r="K83" s="99">
        <f t="shared" si="12"/>
        <v>-995</v>
      </c>
      <c r="L83" s="103">
        <f t="shared" si="14"/>
        <v>-1.9833755257440151E-2</v>
      </c>
      <c r="M83" s="100">
        <f t="shared" si="15"/>
        <v>-161</v>
      </c>
      <c r="N83" s="100">
        <f t="shared" si="13"/>
        <v>0</v>
      </c>
    </row>
    <row r="84" spans="1:14">
      <c r="A84" s="104">
        <v>93</v>
      </c>
      <c r="B84" s="101" t="s">
        <v>82</v>
      </c>
      <c r="C84" s="99">
        <v>48591</v>
      </c>
      <c r="D84" s="99">
        <v>55340</v>
      </c>
      <c r="E84" s="99">
        <v>52318</v>
      </c>
      <c r="F84" s="99"/>
      <c r="G84" s="99"/>
      <c r="H84" s="99"/>
      <c r="I84" s="102">
        <f t="shared" si="10"/>
        <v>3.5602435702550964E-3</v>
      </c>
      <c r="J84" s="102">
        <f t="shared" si="11"/>
        <v>7.6701446769977977E-2</v>
      </c>
      <c r="K84" s="99">
        <f t="shared" si="12"/>
        <v>3727</v>
      </c>
      <c r="L84" s="103">
        <f t="shared" si="14"/>
        <v>7.4291865170331095E-2</v>
      </c>
      <c r="M84" s="100">
        <f t="shared" si="15"/>
        <v>-3022</v>
      </c>
      <c r="N84" s="100">
        <f t="shared" si="13"/>
        <v>0</v>
      </c>
    </row>
    <row r="85" spans="1:14">
      <c r="A85" s="104">
        <v>94</v>
      </c>
      <c r="B85" s="101" t="s">
        <v>83</v>
      </c>
      <c r="C85" s="99">
        <v>50482</v>
      </c>
      <c r="D85" s="99">
        <v>55525</v>
      </c>
      <c r="E85" s="99">
        <v>56851</v>
      </c>
      <c r="F85" s="99"/>
      <c r="G85" s="99"/>
      <c r="H85" s="99"/>
      <c r="I85" s="102">
        <f t="shared" si="10"/>
        <v>3.8687145382578173E-3</v>
      </c>
      <c r="J85" s="102">
        <f t="shared" si="11"/>
        <v>0.12616378114971674</v>
      </c>
      <c r="K85" s="99">
        <f t="shared" si="12"/>
        <v>6369</v>
      </c>
      <c r="L85" s="103">
        <f t="shared" si="14"/>
        <v>0.12695596706998624</v>
      </c>
      <c r="M85" s="100">
        <f t="shared" si="15"/>
        <v>1326</v>
      </c>
      <c r="N85" s="100">
        <f t="shared" si="13"/>
        <v>0</v>
      </c>
    </row>
    <row r="86" spans="1:14">
      <c r="A86" s="104">
        <v>95</v>
      </c>
      <c r="B86" s="101" t="s">
        <v>84</v>
      </c>
      <c r="C86" s="99">
        <v>64149</v>
      </c>
      <c r="D86" s="99">
        <v>59488</v>
      </c>
      <c r="E86" s="99">
        <v>58351</v>
      </c>
      <c r="F86" s="99"/>
      <c r="G86" s="99"/>
      <c r="H86" s="99"/>
      <c r="I86" s="102">
        <f t="shared" si="10"/>
        <v>3.9707896434870438E-3</v>
      </c>
      <c r="J86" s="102">
        <f t="shared" si="11"/>
        <v>-9.0383326318414947E-2</v>
      </c>
      <c r="K86" s="99">
        <f t="shared" si="12"/>
        <v>-5798</v>
      </c>
      <c r="L86" s="103">
        <f t="shared" si="14"/>
        <v>-0.1155739828971236</v>
      </c>
      <c r="M86" s="100">
        <f t="shared" si="15"/>
        <v>-1137</v>
      </c>
      <c r="N86" s="100">
        <f t="shared" si="13"/>
        <v>0</v>
      </c>
    </row>
    <row r="87" spans="1:14">
      <c r="A87" s="104">
        <v>96</v>
      </c>
      <c r="B87" s="101" t="s">
        <v>85</v>
      </c>
      <c r="C87" s="99">
        <v>108906</v>
      </c>
      <c r="D87" s="99">
        <v>112311</v>
      </c>
      <c r="E87" s="99">
        <v>111491</v>
      </c>
      <c r="F87" s="99"/>
      <c r="G87" s="99"/>
      <c r="H87" s="99"/>
      <c r="I87" s="102">
        <f t="shared" si="10"/>
        <v>7.5869703714077563E-3</v>
      </c>
      <c r="J87" s="102">
        <f t="shared" si="11"/>
        <v>2.3736065965144253E-2</v>
      </c>
      <c r="K87" s="99">
        <f t="shared" si="12"/>
        <v>2585</v>
      </c>
      <c r="L87" s="103">
        <f t="shared" si="14"/>
        <v>5.1527896824605818E-2</v>
      </c>
      <c r="M87" s="100">
        <f t="shared" si="15"/>
        <v>-820</v>
      </c>
      <c r="N87" s="100">
        <f t="shared" si="13"/>
        <v>0</v>
      </c>
    </row>
    <row r="88" spans="1:14">
      <c r="A88" s="104">
        <v>97</v>
      </c>
      <c r="B88" s="101" t="s">
        <v>86</v>
      </c>
      <c r="C88" s="99">
        <v>18651</v>
      </c>
      <c r="D88" s="99">
        <v>15381</v>
      </c>
      <c r="E88" s="99">
        <v>14884</v>
      </c>
      <c r="F88" s="99"/>
      <c r="G88" s="99"/>
      <c r="H88" s="99"/>
      <c r="I88" s="102">
        <f t="shared" si="10"/>
        <v>1.012857244154533E-3</v>
      </c>
      <c r="J88" s="102">
        <f t="shared" si="11"/>
        <v>-0.20197308455310709</v>
      </c>
      <c r="K88" s="99">
        <f t="shared" si="12"/>
        <v>-3767</v>
      </c>
      <c r="L88" s="103">
        <f t="shared" si="14"/>
        <v>-7.5089202065102556E-2</v>
      </c>
      <c r="M88" s="100">
        <f t="shared" si="15"/>
        <v>-497</v>
      </c>
      <c r="N88" s="100">
        <f t="shared" si="13"/>
        <v>0</v>
      </c>
    </row>
    <row r="89" spans="1:14">
      <c r="A89" s="104">
        <v>98</v>
      </c>
      <c r="B89" s="101" t="s">
        <v>87</v>
      </c>
      <c r="C89" s="99">
        <v>1639</v>
      </c>
      <c r="D89" s="99">
        <v>1404</v>
      </c>
      <c r="E89" s="99">
        <v>1328</v>
      </c>
      <c r="F89" s="99"/>
      <c r="G89" s="99"/>
      <c r="H89" s="99"/>
      <c r="I89" s="102">
        <f t="shared" si="10"/>
        <v>9.0370493162941396E-5</v>
      </c>
      <c r="J89" s="102">
        <f t="shared" si="11"/>
        <v>-0.18974984746796827</v>
      </c>
      <c r="K89" s="99">
        <f t="shared" si="12"/>
        <v>-311</v>
      </c>
      <c r="L89" s="103">
        <f t="shared" si="14"/>
        <v>-6.1992943568481276E-3</v>
      </c>
      <c r="M89" s="100">
        <f t="shared" si="15"/>
        <v>-76</v>
      </c>
      <c r="N89" s="100">
        <f t="shared" si="13"/>
        <v>0</v>
      </c>
    </row>
    <row r="90" spans="1:14">
      <c r="A90" s="104">
        <v>99</v>
      </c>
      <c r="B90" s="101" t="s">
        <v>88</v>
      </c>
      <c r="C90" s="99">
        <v>4178</v>
      </c>
      <c r="D90" s="99">
        <v>4260</v>
      </c>
      <c r="E90" s="99">
        <v>4302</v>
      </c>
      <c r="F90" s="99"/>
      <c r="G90" s="99"/>
      <c r="H90" s="99"/>
      <c r="I90" s="102">
        <f t="shared" si="10"/>
        <v>2.927514017974201E-4</v>
      </c>
      <c r="J90" s="102">
        <f t="shared" si="11"/>
        <v>2.967927237912877E-2</v>
      </c>
      <c r="K90" s="99">
        <f t="shared" si="12"/>
        <v>124</v>
      </c>
      <c r="L90" s="103">
        <f t="shared" si="14"/>
        <v>2.4717443737915365E-3</v>
      </c>
      <c r="M90" s="100">
        <f t="shared" si="15"/>
        <v>42</v>
      </c>
      <c r="N90" s="100">
        <f t="shared" si="13"/>
        <v>0</v>
      </c>
    </row>
    <row r="91" spans="1:14">
      <c r="A91" s="104"/>
      <c r="B91" s="101" t="s">
        <v>285</v>
      </c>
      <c r="C91" s="99">
        <v>39033</v>
      </c>
      <c r="D91" s="99">
        <v>44827</v>
      </c>
      <c r="E91" s="99">
        <v>46086</v>
      </c>
      <c r="F91" s="99"/>
      <c r="G91" s="99"/>
      <c r="H91" s="99"/>
      <c r="I91" s="102">
        <f t="shared" si="10"/>
        <v>3.1361555330627392E-3</v>
      </c>
      <c r="J91" s="102">
        <f t="shared" si="11"/>
        <v>0.18069325954961188</v>
      </c>
      <c r="K91" s="99">
        <f t="shared" si="12"/>
        <v>7053</v>
      </c>
      <c r="L91" s="103">
        <f t="shared" si="14"/>
        <v>0.14059042797057827</v>
      </c>
      <c r="M91" s="100">
        <f t="shared" si="15"/>
        <v>1259</v>
      </c>
      <c r="N91" s="100">
        <f t="shared" si="13"/>
        <v>0</v>
      </c>
    </row>
    <row r="92" spans="1:14" s="112" customFormat="1">
      <c r="A92" s="189" t="s">
        <v>89</v>
      </c>
      <c r="B92" s="189"/>
      <c r="C92" s="64">
        <v>14644895</v>
      </c>
      <c r="D92" s="64">
        <v>14809349</v>
      </c>
      <c r="E92" s="64">
        <v>14695062</v>
      </c>
      <c r="F92" s="64"/>
      <c r="G92" s="64"/>
      <c r="H92" s="64"/>
      <c r="I92" s="69">
        <f t="shared" si="10"/>
        <v>1</v>
      </c>
      <c r="J92" s="69">
        <f t="shared" si="11"/>
        <v>3.4255622863803392E-3</v>
      </c>
      <c r="K92" s="64">
        <f t="shared" si="12"/>
        <v>50167</v>
      </c>
      <c r="L92" s="70">
        <f t="shared" si="14"/>
        <v>1</v>
      </c>
      <c r="M92" s="63">
        <f t="shared" si="15"/>
        <v>-114287</v>
      </c>
      <c r="N92" s="63">
        <f t="shared" si="13"/>
        <v>0</v>
      </c>
    </row>
    <row r="93" spans="1:14">
      <c r="A93" s="19"/>
      <c r="B93" s="19"/>
      <c r="C93" s="10"/>
      <c r="D93" s="10"/>
      <c r="E93" s="10"/>
      <c r="F93" s="10"/>
      <c r="G93" s="10"/>
      <c r="H93" s="10"/>
      <c r="I93" s="19"/>
      <c r="J93" s="19"/>
      <c r="K93" s="19"/>
      <c r="L93" s="19"/>
    </row>
    <row r="94" spans="1:14">
      <c r="D94" s="129"/>
      <c r="E94" s="129"/>
      <c r="F94" s="143"/>
      <c r="G94" s="161"/>
      <c r="H94" s="161"/>
    </row>
    <row r="95" spans="1:14">
      <c r="E95" s="143"/>
      <c r="F95" s="143"/>
    </row>
    <row r="96" spans="1:14">
      <c r="E96" s="143"/>
      <c r="F96" s="143"/>
      <c r="G96" s="143"/>
      <c r="H96" s="143"/>
      <c r="I96" s="7"/>
      <c r="K96" s="11"/>
    </row>
    <row r="97" spans="3:9">
      <c r="E97" s="143"/>
      <c r="F97" s="143"/>
      <c r="G97" s="143"/>
      <c r="H97" s="143"/>
      <c r="I97" s="23"/>
    </row>
    <row r="98" spans="3:9">
      <c r="I98" s="23"/>
    </row>
    <row r="100" spans="3:9">
      <c r="C100" s="22"/>
      <c r="D100" s="22"/>
      <c r="E100" s="22"/>
      <c r="F100" s="22"/>
      <c r="G100" s="22"/>
      <c r="H100" s="22"/>
      <c r="I100" s="23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K1" zoomScale="60" zoomScaleNormal="60" workbookViewId="0">
      <pane ySplit="2" topLeftCell="A3" activePane="bottomLeft" state="frozen"/>
      <selection pane="bottomLeft" activeCell="V18" sqref="V18"/>
    </sheetView>
  </sheetViews>
  <sheetFormatPr defaultColWidth="8.85546875" defaultRowHeight="15"/>
  <cols>
    <col min="1" max="1" width="17.28515625" style="5" bestFit="1" customWidth="1"/>
    <col min="2" max="2" width="34.42578125" style="5" bestFit="1" customWidth="1"/>
    <col min="3" max="3" width="15.7109375" style="125" customWidth="1"/>
    <col min="4" max="4" width="13.7109375" customWidth="1"/>
    <col min="5" max="5" width="13.28515625" style="125" customWidth="1"/>
    <col min="6" max="7" width="10.140625" style="159" customWidth="1"/>
    <col min="8" max="8" width="14.28515625" style="159" customWidth="1"/>
    <col min="9" max="9" width="17.85546875" style="5" customWidth="1"/>
    <col min="10" max="10" width="28.42578125" style="5" customWidth="1"/>
    <col min="11" max="11" width="26.7109375" style="5" customWidth="1"/>
    <col min="12" max="12" width="22" style="5" customWidth="1"/>
    <col min="13" max="13" width="22.42578125" style="5" customWidth="1"/>
    <col min="14" max="14" width="22.85546875" style="5" customWidth="1"/>
    <col min="15" max="20" width="8.85546875" style="7"/>
    <col min="21" max="16384" width="8.85546875" style="5"/>
  </cols>
  <sheetData>
    <row r="1" spans="1:17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7" ht="45">
      <c r="A2" s="4" t="s">
        <v>1</v>
      </c>
      <c r="B2" s="4" t="s">
        <v>90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94" t="s">
        <v>305</v>
      </c>
      <c r="J2" s="94" t="s">
        <v>306</v>
      </c>
      <c r="K2" s="94" t="s">
        <v>307</v>
      </c>
      <c r="L2" s="94" t="s">
        <v>308</v>
      </c>
      <c r="M2" s="98" t="s">
        <v>311</v>
      </c>
      <c r="N2" s="163" t="s">
        <v>310</v>
      </c>
    </row>
    <row r="3" spans="1:17">
      <c r="A3" s="40">
        <v>10</v>
      </c>
      <c r="B3" s="38" t="s">
        <v>9</v>
      </c>
      <c r="C3" s="99">
        <v>446020</v>
      </c>
      <c r="D3" s="99">
        <v>462005</v>
      </c>
      <c r="E3" s="99">
        <v>452771</v>
      </c>
      <c r="F3" s="99"/>
      <c r="G3" s="99"/>
      <c r="H3" s="99"/>
      <c r="I3" s="93">
        <f t="shared" ref="I3:I27" si="0">E3/$E$27</f>
        <v>0.12327618738527202</v>
      </c>
      <c r="J3" s="93">
        <f t="shared" ref="J3:J27" si="1">(E3-C3)/C3</f>
        <v>1.5136092551903502E-2</v>
      </c>
      <c r="K3" s="53">
        <f t="shared" ref="K3:K27" si="2">E3-C3</f>
        <v>6751</v>
      </c>
      <c r="L3" s="39">
        <f>K3/$K$27</f>
        <v>0.35540931824164251</v>
      </c>
      <c r="M3" s="68">
        <f>E3-D3</f>
        <v>-9234</v>
      </c>
      <c r="N3" s="100">
        <f>H3-G3</f>
        <v>0</v>
      </c>
      <c r="O3" s="57"/>
      <c r="P3" s="58"/>
      <c r="Q3" s="57"/>
    </row>
    <row r="4" spans="1:17">
      <c r="A4" s="40">
        <v>11</v>
      </c>
      <c r="B4" s="38" t="s">
        <v>10</v>
      </c>
      <c r="C4" s="99">
        <v>16006</v>
      </c>
      <c r="D4" s="99">
        <v>16905</v>
      </c>
      <c r="E4" s="99">
        <v>16415</v>
      </c>
      <c r="F4" s="99"/>
      <c r="G4" s="99"/>
      <c r="H4" s="99"/>
      <c r="I4" s="93">
        <f t="shared" si="0"/>
        <v>4.4693202875829945E-3</v>
      </c>
      <c r="J4" s="93">
        <f t="shared" si="1"/>
        <v>2.5552917655879047E-2</v>
      </c>
      <c r="K4" s="53">
        <f t="shared" si="2"/>
        <v>409</v>
      </c>
      <c r="L4" s="39">
        <f t="shared" ref="L4:L27" si="3">K4/$K$27</f>
        <v>2.1531982100552776E-2</v>
      </c>
      <c r="M4" s="68">
        <f t="shared" ref="M4:M27" si="4">E4-D4</f>
        <v>-490</v>
      </c>
      <c r="N4" s="100">
        <f t="shared" ref="N4:N27" si="5">H4-G4</f>
        <v>0</v>
      </c>
      <c r="O4" s="57"/>
      <c r="P4" s="58"/>
      <c r="Q4" s="57"/>
    </row>
    <row r="5" spans="1:17" ht="17.25" customHeight="1">
      <c r="A5" s="40">
        <v>12</v>
      </c>
      <c r="B5" s="38" t="s">
        <v>11</v>
      </c>
      <c r="C5" s="99">
        <v>3858</v>
      </c>
      <c r="D5" s="99">
        <v>4693</v>
      </c>
      <c r="E5" s="99">
        <v>4384</v>
      </c>
      <c r="F5" s="99"/>
      <c r="G5" s="99"/>
      <c r="H5" s="99"/>
      <c r="I5" s="93">
        <f t="shared" si="0"/>
        <v>1.1936338800343496E-3</v>
      </c>
      <c r="J5" s="93">
        <f t="shared" si="1"/>
        <v>0.13634007257646449</v>
      </c>
      <c r="K5" s="53">
        <f t="shared" si="2"/>
        <v>526</v>
      </c>
      <c r="L5" s="39">
        <f t="shared" si="3"/>
        <v>2.7691497762569097E-2</v>
      </c>
      <c r="M5" s="68">
        <f t="shared" si="4"/>
        <v>-309</v>
      </c>
      <c r="N5" s="100">
        <f t="shared" si="5"/>
        <v>0</v>
      </c>
      <c r="O5" s="57"/>
      <c r="P5" s="58"/>
      <c r="Q5" s="57"/>
    </row>
    <row r="6" spans="1:17">
      <c r="A6" s="40">
        <v>13</v>
      </c>
      <c r="B6" s="38" t="s">
        <v>12</v>
      </c>
      <c r="C6" s="99">
        <v>419455</v>
      </c>
      <c r="D6" s="99">
        <v>419097</v>
      </c>
      <c r="E6" s="99">
        <v>416954</v>
      </c>
      <c r="F6" s="99"/>
      <c r="G6" s="99"/>
      <c r="H6" s="99"/>
      <c r="I6" s="93">
        <f t="shared" si="0"/>
        <v>0.11352427482113189</v>
      </c>
      <c r="J6" s="93">
        <f t="shared" si="1"/>
        <v>-5.9624989569798904E-3</v>
      </c>
      <c r="K6" s="53">
        <f t="shared" si="2"/>
        <v>-2501</v>
      </c>
      <c r="L6" s="39">
        <f t="shared" si="3"/>
        <v>-0.13166622795472493</v>
      </c>
      <c r="M6" s="68">
        <f t="shared" si="4"/>
        <v>-2143</v>
      </c>
      <c r="N6" s="100">
        <f t="shared" si="5"/>
        <v>0</v>
      </c>
      <c r="O6" s="57"/>
      <c r="P6" s="58"/>
      <c r="Q6" s="57"/>
    </row>
    <row r="7" spans="1:17">
      <c r="A7" s="40">
        <v>14</v>
      </c>
      <c r="B7" s="38" t="s">
        <v>13</v>
      </c>
      <c r="C7" s="99">
        <v>485722</v>
      </c>
      <c r="D7" s="99">
        <v>510933</v>
      </c>
      <c r="E7" s="99">
        <v>515633</v>
      </c>
      <c r="F7" s="99"/>
      <c r="G7" s="99"/>
      <c r="H7" s="99"/>
      <c r="I7" s="93">
        <f t="shared" si="0"/>
        <v>0.14039165567147624</v>
      </c>
      <c r="J7" s="93">
        <f t="shared" si="1"/>
        <v>6.1580492545118402E-2</v>
      </c>
      <c r="K7" s="53">
        <f t="shared" si="2"/>
        <v>29911</v>
      </c>
      <c r="L7" s="39">
        <f t="shared" si="3"/>
        <v>1.5746775467228218</v>
      </c>
      <c r="M7" s="68">
        <f t="shared" si="4"/>
        <v>4700</v>
      </c>
      <c r="N7" s="100">
        <f t="shared" si="5"/>
        <v>0</v>
      </c>
      <c r="O7" s="57"/>
      <c r="P7" s="58"/>
      <c r="Q7" s="57"/>
    </row>
    <row r="8" spans="1:17">
      <c r="A8" s="40">
        <v>15</v>
      </c>
      <c r="B8" s="38" t="s">
        <v>14</v>
      </c>
      <c r="C8" s="99">
        <v>61562</v>
      </c>
      <c r="D8" s="99">
        <v>60893</v>
      </c>
      <c r="E8" s="99">
        <v>59984</v>
      </c>
      <c r="F8" s="99"/>
      <c r="G8" s="99"/>
      <c r="H8" s="99"/>
      <c r="I8" s="93">
        <f t="shared" si="0"/>
        <v>1.6331873781929844E-2</v>
      </c>
      <c r="J8" s="93">
        <f t="shared" si="1"/>
        <v>-2.5632695493973554E-2</v>
      </c>
      <c r="K8" s="53">
        <f t="shared" si="2"/>
        <v>-1578</v>
      </c>
      <c r="L8" s="39">
        <f t="shared" si="3"/>
        <v>-8.3074493287707288E-2</v>
      </c>
      <c r="M8" s="68">
        <f t="shared" si="4"/>
        <v>-909</v>
      </c>
      <c r="N8" s="100">
        <f t="shared" si="5"/>
        <v>0</v>
      </c>
      <c r="O8" s="57"/>
      <c r="P8" s="58"/>
      <c r="Q8" s="57"/>
    </row>
    <row r="9" spans="1:17">
      <c r="A9" s="40">
        <v>16</v>
      </c>
      <c r="B9" s="38" t="s">
        <v>15</v>
      </c>
      <c r="C9" s="99">
        <v>64869</v>
      </c>
      <c r="D9" s="99">
        <v>63975</v>
      </c>
      <c r="E9" s="99">
        <v>63195</v>
      </c>
      <c r="F9" s="99"/>
      <c r="G9" s="99"/>
      <c r="H9" s="99"/>
      <c r="I9" s="93">
        <f t="shared" si="0"/>
        <v>1.7206134363314491E-2</v>
      </c>
      <c r="J9" s="93">
        <f t="shared" si="1"/>
        <v>-2.5805854876751608E-2</v>
      </c>
      <c r="K9" s="53">
        <f t="shared" si="2"/>
        <v>-1674</v>
      </c>
      <c r="L9" s="39">
        <f t="shared" si="3"/>
        <v>-8.8128454856541194E-2</v>
      </c>
      <c r="M9" s="68">
        <f t="shared" si="4"/>
        <v>-780</v>
      </c>
      <c r="N9" s="100">
        <f t="shared" si="5"/>
        <v>0</v>
      </c>
      <c r="O9" s="57"/>
      <c r="P9" s="58"/>
      <c r="Q9" s="57"/>
    </row>
    <row r="10" spans="1:17">
      <c r="A10" s="40">
        <v>17</v>
      </c>
      <c r="B10" s="38" t="s">
        <v>16</v>
      </c>
      <c r="C10" s="99">
        <v>54917</v>
      </c>
      <c r="D10" s="99">
        <v>55984</v>
      </c>
      <c r="E10" s="99">
        <v>56229</v>
      </c>
      <c r="F10" s="99"/>
      <c r="G10" s="99"/>
      <c r="H10" s="99"/>
      <c r="I10" s="93">
        <f t="shared" si="0"/>
        <v>1.5309498047548232E-2</v>
      </c>
      <c r="J10" s="93">
        <f t="shared" si="1"/>
        <v>2.3890598539614328E-2</v>
      </c>
      <c r="K10" s="53">
        <f t="shared" si="2"/>
        <v>1312</v>
      </c>
      <c r="L10" s="39">
        <f t="shared" si="3"/>
        <v>6.9070808107396686E-2</v>
      </c>
      <c r="M10" s="68">
        <f t="shared" si="4"/>
        <v>245</v>
      </c>
      <c r="N10" s="100">
        <f t="shared" si="5"/>
        <v>0</v>
      </c>
      <c r="O10" s="57"/>
      <c r="P10" s="58"/>
      <c r="Q10" s="57"/>
    </row>
    <row r="11" spans="1:17">
      <c r="A11" s="40">
        <v>18</v>
      </c>
      <c r="B11" s="38" t="s">
        <v>17</v>
      </c>
      <c r="C11" s="99">
        <v>54218</v>
      </c>
      <c r="D11" s="99">
        <v>51165</v>
      </c>
      <c r="E11" s="99">
        <v>49810</v>
      </c>
      <c r="F11" s="99"/>
      <c r="G11" s="99"/>
      <c r="H11" s="99"/>
      <c r="I11" s="93">
        <f t="shared" si="0"/>
        <v>1.3561793696284434E-2</v>
      </c>
      <c r="J11" s="93">
        <f t="shared" si="1"/>
        <v>-8.1301412814932306E-2</v>
      </c>
      <c r="K11" s="53">
        <f t="shared" si="2"/>
        <v>-4408</v>
      </c>
      <c r="L11" s="39">
        <f t="shared" si="3"/>
        <v>-0.23206106870229007</v>
      </c>
      <c r="M11" s="68">
        <f t="shared" si="4"/>
        <v>-1355</v>
      </c>
      <c r="N11" s="100">
        <f t="shared" si="5"/>
        <v>0</v>
      </c>
      <c r="O11" s="57"/>
      <c r="P11" s="58"/>
      <c r="Q11" s="57"/>
    </row>
    <row r="12" spans="1:17">
      <c r="A12" s="40">
        <v>19</v>
      </c>
      <c r="B12" s="38" t="s">
        <v>18</v>
      </c>
      <c r="C12" s="99">
        <v>8251</v>
      </c>
      <c r="D12" s="99">
        <v>8939</v>
      </c>
      <c r="E12" s="99">
        <v>8924</v>
      </c>
      <c r="F12" s="99"/>
      <c r="G12" s="99"/>
      <c r="H12" s="99"/>
      <c r="I12" s="93">
        <f t="shared" si="0"/>
        <v>2.4297419583545932E-3</v>
      </c>
      <c r="J12" s="93">
        <f t="shared" si="1"/>
        <v>8.156587080353897E-2</v>
      </c>
      <c r="K12" s="53">
        <f t="shared" si="2"/>
        <v>673</v>
      </c>
      <c r="L12" s="39">
        <f t="shared" si="3"/>
        <v>3.5430376414846011E-2</v>
      </c>
      <c r="M12" s="68">
        <f t="shared" si="4"/>
        <v>-15</v>
      </c>
      <c r="N12" s="100">
        <f t="shared" si="5"/>
        <v>0</v>
      </c>
      <c r="O12" s="57"/>
      <c r="P12" s="58"/>
      <c r="Q12" s="57"/>
    </row>
    <row r="13" spans="1:17">
      <c r="A13" s="40">
        <v>20</v>
      </c>
      <c r="B13" s="38" t="s">
        <v>19</v>
      </c>
      <c r="C13" s="99">
        <v>78257</v>
      </c>
      <c r="D13" s="99">
        <v>81847</v>
      </c>
      <c r="E13" s="99">
        <v>81131</v>
      </c>
      <c r="F13" s="99"/>
      <c r="G13" s="99"/>
      <c r="H13" s="99"/>
      <c r="I13" s="93">
        <f t="shared" si="0"/>
        <v>2.2089578084184949E-2</v>
      </c>
      <c r="J13" s="93">
        <f t="shared" si="1"/>
        <v>3.6725149187932071E-2</v>
      </c>
      <c r="K13" s="53">
        <f t="shared" si="2"/>
        <v>2874</v>
      </c>
      <c r="L13" s="39">
        <f t="shared" si="3"/>
        <v>0.151302974466965</v>
      </c>
      <c r="M13" s="68">
        <f t="shared" si="4"/>
        <v>-716</v>
      </c>
      <c r="N13" s="100">
        <f t="shared" si="5"/>
        <v>0</v>
      </c>
    </row>
    <row r="14" spans="1:17">
      <c r="A14" s="40">
        <v>21</v>
      </c>
      <c r="B14" s="38" t="s">
        <v>20</v>
      </c>
      <c r="C14" s="99">
        <v>22098</v>
      </c>
      <c r="D14" s="99">
        <v>24995</v>
      </c>
      <c r="E14" s="99">
        <v>24907</v>
      </c>
      <c r="F14" s="99"/>
      <c r="G14" s="99"/>
      <c r="H14" s="99"/>
      <c r="I14" s="93">
        <f t="shared" si="0"/>
        <v>6.7814413891458822E-3</v>
      </c>
      <c r="J14" s="93">
        <f t="shared" si="1"/>
        <v>0.12711557607023261</v>
      </c>
      <c r="K14" s="53">
        <f t="shared" si="2"/>
        <v>2809</v>
      </c>
      <c r="L14" s="39">
        <f t="shared" si="3"/>
        <v>0.14788102132140038</v>
      </c>
      <c r="M14" s="68">
        <f t="shared" si="4"/>
        <v>-88</v>
      </c>
      <c r="N14" s="100">
        <f t="shared" si="5"/>
        <v>0</v>
      </c>
      <c r="O14" s="57"/>
    </row>
    <row r="15" spans="1:17">
      <c r="A15" s="40">
        <v>22</v>
      </c>
      <c r="B15" s="38" t="s">
        <v>21</v>
      </c>
      <c r="C15" s="99">
        <v>208752</v>
      </c>
      <c r="D15" s="99">
        <v>211564</v>
      </c>
      <c r="E15" s="99">
        <v>209165</v>
      </c>
      <c r="F15" s="99"/>
      <c r="G15" s="99"/>
      <c r="H15" s="99"/>
      <c r="I15" s="93">
        <f t="shared" si="0"/>
        <v>5.6949459515826813E-2</v>
      </c>
      <c r="J15" s="93">
        <f t="shared" si="1"/>
        <v>1.9784241588104547E-3</v>
      </c>
      <c r="K15" s="53">
        <f t="shared" si="2"/>
        <v>413</v>
      </c>
      <c r="L15" s="39">
        <f t="shared" si="3"/>
        <v>2.1742563832587523E-2</v>
      </c>
      <c r="M15" s="68">
        <f t="shared" si="4"/>
        <v>-2399</v>
      </c>
      <c r="N15" s="100">
        <f t="shared" si="5"/>
        <v>0</v>
      </c>
      <c r="O15" s="57"/>
    </row>
    <row r="16" spans="1:17">
      <c r="A16" s="40">
        <v>23</v>
      </c>
      <c r="B16" s="38" t="s">
        <v>22</v>
      </c>
      <c r="C16" s="99">
        <v>232649</v>
      </c>
      <c r="D16" s="99">
        <v>229379</v>
      </c>
      <c r="E16" s="99">
        <v>223292</v>
      </c>
      <c r="F16" s="99"/>
      <c r="G16" s="99"/>
      <c r="H16" s="99"/>
      <c r="I16" s="93">
        <f t="shared" si="0"/>
        <v>6.0795824895216698E-2</v>
      </c>
      <c r="J16" s="93">
        <f t="shared" si="1"/>
        <v>-4.0219386285778147E-2</v>
      </c>
      <c r="K16" s="53">
        <f t="shared" si="2"/>
        <v>-9357</v>
      </c>
      <c r="L16" s="39">
        <f t="shared" si="3"/>
        <v>-0.49260331666227952</v>
      </c>
      <c r="M16" s="68">
        <f t="shared" si="4"/>
        <v>-6087</v>
      </c>
      <c r="N16" s="100">
        <f t="shared" si="5"/>
        <v>0</v>
      </c>
      <c r="O16" s="57"/>
    </row>
    <row r="17" spans="1:20">
      <c r="A17" s="40">
        <v>24</v>
      </c>
      <c r="B17" s="38" t="s">
        <v>23</v>
      </c>
      <c r="C17" s="99">
        <v>165092</v>
      </c>
      <c r="D17" s="99">
        <v>164918</v>
      </c>
      <c r="E17" s="99">
        <v>164487</v>
      </c>
      <c r="F17" s="99"/>
      <c r="G17" s="99"/>
      <c r="H17" s="99"/>
      <c r="I17" s="93">
        <f t="shared" si="0"/>
        <v>4.4784958034947552E-2</v>
      </c>
      <c r="J17" s="93">
        <f t="shared" si="1"/>
        <v>-3.6646233615196377E-3</v>
      </c>
      <c r="K17" s="53">
        <f t="shared" si="2"/>
        <v>-605</v>
      </c>
      <c r="L17" s="39">
        <f t="shared" si="3"/>
        <v>-3.1850486970255332E-2</v>
      </c>
      <c r="M17" s="68">
        <f t="shared" si="4"/>
        <v>-431</v>
      </c>
      <c r="N17" s="100">
        <f t="shared" si="5"/>
        <v>0</v>
      </c>
      <c r="O17" s="57"/>
    </row>
    <row r="18" spans="1:20">
      <c r="A18" s="40">
        <v>25</v>
      </c>
      <c r="B18" s="38" t="s">
        <v>24</v>
      </c>
      <c r="C18" s="99">
        <v>380337</v>
      </c>
      <c r="D18" s="99">
        <v>376520</v>
      </c>
      <c r="E18" s="99">
        <v>370112</v>
      </c>
      <c r="F18" s="99"/>
      <c r="G18" s="99"/>
      <c r="H18" s="99"/>
      <c r="I18" s="93">
        <f t="shared" si="0"/>
        <v>0.10077057997428678</v>
      </c>
      <c r="J18" s="93">
        <f t="shared" si="1"/>
        <v>-2.6884052826835148E-2</v>
      </c>
      <c r="K18" s="53">
        <f t="shared" si="2"/>
        <v>-10225</v>
      </c>
      <c r="L18" s="39">
        <f t="shared" si="3"/>
        <v>-0.53829955251381945</v>
      </c>
      <c r="M18" s="68">
        <f t="shared" si="4"/>
        <v>-6408</v>
      </c>
      <c r="N18" s="100">
        <f t="shared" si="5"/>
        <v>0</v>
      </c>
      <c r="O18" s="57"/>
    </row>
    <row r="19" spans="1:20">
      <c r="A19" s="40">
        <v>26</v>
      </c>
      <c r="B19" s="38" t="s">
        <v>25</v>
      </c>
      <c r="C19" s="99">
        <v>34711</v>
      </c>
      <c r="D19" s="99">
        <v>35366</v>
      </c>
      <c r="E19" s="99">
        <v>34835</v>
      </c>
      <c r="F19" s="99"/>
      <c r="G19" s="99"/>
      <c r="H19" s="99"/>
      <c r="I19" s="93">
        <f t="shared" si="0"/>
        <v>9.4845429313404582E-3</v>
      </c>
      <c r="J19" s="93">
        <f t="shared" si="1"/>
        <v>3.5723545850018727E-3</v>
      </c>
      <c r="K19" s="53">
        <f t="shared" si="2"/>
        <v>124</v>
      </c>
      <c r="L19" s="39">
        <f t="shared" si="3"/>
        <v>6.5280336930771251E-3</v>
      </c>
      <c r="M19" s="68">
        <f t="shared" si="4"/>
        <v>-531</v>
      </c>
      <c r="N19" s="100">
        <f t="shared" si="5"/>
        <v>0</v>
      </c>
      <c r="O19" s="57"/>
    </row>
    <row r="20" spans="1:20">
      <c r="A20" s="40">
        <v>27</v>
      </c>
      <c r="B20" s="38" t="s">
        <v>26</v>
      </c>
      <c r="C20" s="99">
        <v>146699</v>
      </c>
      <c r="D20" s="99">
        <v>151008</v>
      </c>
      <c r="E20" s="99">
        <v>150157</v>
      </c>
      <c r="F20" s="99"/>
      <c r="G20" s="99"/>
      <c r="H20" s="99"/>
      <c r="I20" s="93">
        <f t="shared" si="0"/>
        <v>4.0883321743685641E-2</v>
      </c>
      <c r="J20" s="93">
        <f t="shared" si="1"/>
        <v>2.357207615593835E-2</v>
      </c>
      <c r="K20" s="53">
        <f t="shared" si="2"/>
        <v>3458</v>
      </c>
      <c r="L20" s="39">
        <f t="shared" si="3"/>
        <v>0.18204790734403792</v>
      </c>
      <c r="M20" s="68">
        <f t="shared" si="4"/>
        <v>-851</v>
      </c>
      <c r="N20" s="100">
        <f t="shared" si="5"/>
        <v>0</v>
      </c>
      <c r="O20" s="57"/>
    </row>
    <row r="21" spans="1:20">
      <c r="A21" s="40">
        <v>28</v>
      </c>
      <c r="B21" s="38" t="s">
        <v>27</v>
      </c>
      <c r="C21" s="99">
        <v>155147</v>
      </c>
      <c r="D21" s="99">
        <v>161965</v>
      </c>
      <c r="E21" s="99">
        <v>159392</v>
      </c>
      <c r="F21" s="99"/>
      <c r="G21" s="99"/>
      <c r="H21" s="99"/>
      <c r="I21" s="93">
        <f t="shared" si="0"/>
        <v>4.3397739828110189E-2</v>
      </c>
      <c r="J21" s="93">
        <f t="shared" si="1"/>
        <v>2.7361147814653201E-2</v>
      </c>
      <c r="K21" s="53">
        <f t="shared" si="2"/>
        <v>4245</v>
      </c>
      <c r="L21" s="39">
        <f t="shared" si="3"/>
        <v>0.22347986312187418</v>
      </c>
      <c r="M21" s="68">
        <f t="shared" si="4"/>
        <v>-2573</v>
      </c>
      <c r="N21" s="100">
        <f t="shared" si="5"/>
        <v>0</v>
      </c>
      <c r="O21" s="57"/>
    </row>
    <row r="22" spans="1:20">
      <c r="A22" s="40">
        <v>29</v>
      </c>
      <c r="B22" s="38" t="s">
        <v>28</v>
      </c>
      <c r="C22" s="99">
        <v>201282</v>
      </c>
      <c r="D22" s="99">
        <v>205453</v>
      </c>
      <c r="E22" s="99">
        <v>202372</v>
      </c>
      <c r="F22" s="99"/>
      <c r="G22" s="99"/>
      <c r="H22" s="99"/>
      <c r="I22" s="93">
        <f t="shared" si="0"/>
        <v>5.5099925996877602E-2</v>
      </c>
      <c r="J22" s="93">
        <f t="shared" si="1"/>
        <v>5.4152880038950326E-3</v>
      </c>
      <c r="K22" s="53">
        <f t="shared" si="2"/>
        <v>1090</v>
      </c>
      <c r="L22" s="39">
        <f t="shared" si="3"/>
        <v>5.7383521979468284E-2</v>
      </c>
      <c r="M22" s="68">
        <f t="shared" si="4"/>
        <v>-3081</v>
      </c>
      <c r="N22" s="100">
        <f t="shared" si="5"/>
        <v>0</v>
      </c>
      <c r="O22" s="57"/>
    </row>
    <row r="23" spans="1:20">
      <c r="A23" s="40">
        <v>30</v>
      </c>
      <c r="B23" s="38" t="s">
        <v>29</v>
      </c>
      <c r="C23" s="99">
        <v>50741</v>
      </c>
      <c r="D23" s="99">
        <v>54485</v>
      </c>
      <c r="E23" s="99">
        <v>55363</v>
      </c>
      <c r="F23" s="99"/>
      <c r="G23" s="99"/>
      <c r="H23" s="99"/>
      <c r="I23" s="93">
        <f t="shared" si="0"/>
        <v>1.5073711792961153E-2</v>
      </c>
      <c r="J23" s="93">
        <f t="shared" si="1"/>
        <v>9.1090045525314828E-2</v>
      </c>
      <c r="K23" s="53">
        <f t="shared" si="2"/>
        <v>4622</v>
      </c>
      <c r="L23" s="39">
        <f t="shared" si="3"/>
        <v>0.243327191366149</v>
      </c>
      <c r="M23" s="68">
        <f t="shared" si="4"/>
        <v>878</v>
      </c>
      <c r="N23" s="100">
        <f t="shared" si="5"/>
        <v>0</v>
      </c>
      <c r="O23" s="57"/>
    </row>
    <row r="24" spans="1:20">
      <c r="A24" s="40">
        <v>31</v>
      </c>
      <c r="B24" s="38" t="s">
        <v>30</v>
      </c>
      <c r="C24" s="99">
        <v>162339</v>
      </c>
      <c r="D24" s="99">
        <v>157022</v>
      </c>
      <c r="E24" s="99">
        <v>154936</v>
      </c>
      <c r="F24" s="99"/>
      <c r="G24" s="99"/>
      <c r="H24" s="99"/>
      <c r="I24" s="93">
        <f t="shared" si="0"/>
        <v>4.2184502471943885E-2</v>
      </c>
      <c r="J24" s="93">
        <f t="shared" si="1"/>
        <v>-4.5602104238661074E-2</v>
      </c>
      <c r="K24" s="53">
        <f t="shared" si="2"/>
        <v>-7403</v>
      </c>
      <c r="L24" s="39">
        <f t="shared" si="3"/>
        <v>-0.38973414056330613</v>
      </c>
      <c r="M24" s="68">
        <f t="shared" si="4"/>
        <v>-2086</v>
      </c>
      <c r="N24" s="100">
        <f t="shared" si="5"/>
        <v>0</v>
      </c>
      <c r="O24" s="21"/>
    </row>
    <row r="25" spans="1:20">
      <c r="A25" s="40">
        <v>32</v>
      </c>
      <c r="B25" s="38" t="s">
        <v>31</v>
      </c>
      <c r="C25" s="99">
        <v>56974</v>
      </c>
      <c r="D25" s="99">
        <v>59555</v>
      </c>
      <c r="E25" s="99">
        <v>59754</v>
      </c>
      <c r="F25" s="99"/>
      <c r="G25" s="99"/>
      <c r="H25" s="99"/>
      <c r="I25" s="93">
        <f t="shared" si="0"/>
        <v>1.6269251566508332E-2</v>
      </c>
      <c r="J25" s="93">
        <f t="shared" si="1"/>
        <v>4.8794186822059188E-2</v>
      </c>
      <c r="K25" s="53">
        <f t="shared" si="2"/>
        <v>2780</v>
      </c>
      <c r="L25" s="39">
        <f t="shared" si="3"/>
        <v>0.14635430376414846</v>
      </c>
      <c r="M25" s="68">
        <f t="shared" si="4"/>
        <v>199</v>
      </c>
      <c r="N25" s="100">
        <f t="shared" si="5"/>
        <v>0</v>
      </c>
      <c r="O25" s="8"/>
    </row>
    <row r="26" spans="1:20">
      <c r="A26" s="40">
        <v>33</v>
      </c>
      <c r="B26" s="38" t="s">
        <v>32</v>
      </c>
      <c r="C26" s="99">
        <v>143867</v>
      </c>
      <c r="D26" s="99">
        <v>139327</v>
      </c>
      <c r="E26" s="99">
        <v>138616</v>
      </c>
      <c r="F26" s="99"/>
      <c r="G26" s="99"/>
      <c r="H26" s="99"/>
      <c r="I26" s="93">
        <f t="shared" si="0"/>
        <v>3.7741047882034993E-2</v>
      </c>
      <c r="J26" s="93">
        <f t="shared" si="1"/>
        <v>-3.6498988649238534E-2</v>
      </c>
      <c r="K26" s="53">
        <f t="shared" si="2"/>
        <v>-5251</v>
      </c>
      <c r="L26" s="39">
        <f t="shared" si="3"/>
        <v>-0.2764411687286128</v>
      </c>
      <c r="M26" s="68">
        <f t="shared" si="4"/>
        <v>-711</v>
      </c>
      <c r="N26" s="100">
        <f t="shared" si="5"/>
        <v>0</v>
      </c>
      <c r="O26" s="8"/>
    </row>
    <row r="27" spans="1:20" s="112" customFormat="1">
      <c r="A27" s="189" t="s">
        <v>254</v>
      </c>
      <c r="B27" s="189"/>
      <c r="C27" s="64">
        <v>3653823</v>
      </c>
      <c r="D27" s="64">
        <v>3707993</v>
      </c>
      <c r="E27" s="64">
        <v>3672818</v>
      </c>
      <c r="F27" s="64"/>
      <c r="G27" s="64"/>
      <c r="H27" s="64"/>
      <c r="I27" s="102">
        <f t="shared" si="0"/>
        <v>1</v>
      </c>
      <c r="J27" s="102">
        <f t="shared" si="1"/>
        <v>5.1986645220636028E-3</v>
      </c>
      <c r="K27" s="99">
        <f t="shared" si="2"/>
        <v>18995</v>
      </c>
      <c r="L27" s="103">
        <f t="shared" si="3"/>
        <v>1</v>
      </c>
      <c r="M27" s="99">
        <f t="shared" si="4"/>
        <v>-35175</v>
      </c>
      <c r="N27" s="100">
        <f t="shared" si="5"/>
        <v>0</v>
      </c>
      <c r="O27" s="57"/>
      <c r="P27" s="113"/>
      <c r="Q27" s="113"/>
      <c r="R27" s="113"/>
      <c r="S27" s="113"/>
      <c r="T27" s="113"/>
    </row>
    <row r="28" spans="1:20">
      <c r="I28" s="57"/>
      <c r="K28" s="17"/>
      <c r="L28" s="16"/>
      <c r="N28" s="8"/>
      <c r="O28" s="8"/>
    </row>
    <row r="29" spans="1:20">
      <c r="C29" s="126"/>
      <c r="D29" s="111"/>
      <c r="E29" s="126"/>
      <c r="F29" s="130"/>
      <c r="G29" s="130"/>
      <c r="H29" s="130"/>
      <c r="N29" s="8"/>
      <c r="O29" s="8"/>
    </row>
    <row r="30" spans="1:20">
      <c r="E30" s="161"/>
      <c r="F30" s="161"/>
      <c r="N30" s="8"/>
      <c r="O30" s="8"/>
    </row>
    <row r="31" spans="1:20">
      <c r="B31" s="7"/>
      <c r="N31" s="8"/>
    </row>
    <row r="32" spans="1:20">
      <c r="B32" s="7"/>
      <c r="N32" s="8"/>
    </row>
    <row r="33" spans="2:14">
      <c r="B33" s="7"/>
      <c r="N33" s="8"/>
    </row>
    <row r="34" spans="2:14">
      <c r="B34" s="56"/>
      <c r="N34" s="8"/>
    </row>
    <row r="35" spans="2:14">
      <c r="B35" s="7"/>
      <c r="N35" s="8"/>
    </row>
    <row r="36" spans="2:14">
      <c r="B36" s="7"/>
      <c r="N36" s="8"/>
    </row>
    <row r="37" spans="2:14">
      <c r="B37" s="7"/>
      <c r="N37" s="7"/>
    </row>
    <row r="38" spans="2:14">
      <c r="N38" s="7"/>
    </row>
    <row r="39" spans="2:14">
      <c r="N39" s="7"/>
    </row>
    <row r="40" spans="2:14">
      <c r="N40" s="7"/>
    </row>
    <row r="41" spans="2:14">
      <c r="N41" s="7"/>
    </row>
    <row r="42" spans="2:14">
      <c r="N42" s="7"/>
    </row>
    <row r="43" spans="2:14">
      <c r="N43" s="7"/>
    </row>
    <row r="44" spans="2:14">
      <c r="N44" s="7"/>
    </row>
    <row r="45" spans="2:14">
      <c r="N45" s="7"/>
    </row>
    <row r="46" spans="2:14">
      <c r="N46" s="7"/>
    </row>
    <row r="47" spans="2:14">
      <c r="N47" s="7"/>
    </row>
    <row r="48" spans="2:14">
      <c r="N48" s="7"/>
    </row>
    <row r="49" spans="14:14">
      <c r="N49" s="7"/>
    </row>
    <row r="50" spans="14:14">
      <c r="N50" s="7"/>
    </row>
    <row r="51" spans="14:14">
      <c r="N51" s="7"/>
    </row>
    <row r="52" spans="14:14">
      <c r="N52" s="7"/>
    </row>
    <row r="53" spans="14:14">
      <c r="N53" s="7"/>
    </row>
    <row r="54" spans="14:14">
      <c r="N54" s="7"/>
    </row>
    <row r="55" spans="14:14">
      <c r="N55" s="7"/>
    </row>
    <row r="56" spans="14:14">
      <c r="N56" s="7"/>
    </row>
    <row r="57" spans="14:14">
      <c r="N57" s="7"/>
    </row>
    <row r="58" spans="14:14">
      <c r="N58" s="7"/>
    </row>
    <row r="59" spans="14:14">
      <c r="N59" s="7"/>
    </row>
    <row r="60" spans="14:14">
      <c r="N60" s="7"/>
    </row>
    <row r="61" spans="14:14">
      <c r="N61" s="7"/>
    </row>
    <row r="62" spans="14:14">
      <c r="N62" s="7"/>
    </row>
    <row r="63" spans="14:14">
      <c r="N63" s="7"/>
    </row>
    <row r="64" spans="14:14">
      <c r="N64" s="7"/>
    </row>
    <row r="65" spans="14:14">
      <c r="N65" s="7"/>
    </row>
    <row r="66" spans="14:14">
      <c r="N66" s="7"/>
    </row>
    <row r="67" spans="14:14">
      <c r="N67" s="7"/>
    </row>
    <row r="68" spans="14:14">
      <c r="N68" s="7"/>
    </row>
    <row r="69" spans="14:14">
      <c r="N69" s="7"/>
    </row>
    <row r="70" spans="14:14">
      <c r="N70" s="7"/>
    </row>
    <row r="71" spans="14:14">
      <c r="N71" s="7"/>
    </row>
    <row r="72" spans="14:14">
      <c r="N72" s="7"/>
    </row>
    <row r="73" spans="14:14">
      <c r="N73" s="7"/>
    </row>
    <row r="74" spans="14:14">
      <c r="N74" s="7"/>
    </row>
    <row r="75" spans="14:14">
      <c r="N75" s="7"/>
    </row>
    <row r="76" spans="14:14">
      <c r="N76" s="7"/>
    </row>
    <row r="77" spans="14:14">
      <c r="N77" s="7"/>
    </row>
    <row r="78" spans="14:14">
      <c r="N78" s="7"/>
    </row>
    <row r="79" spans="14:14">
      <c r="N79" s="7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P14" sqref="P14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3" width="29.7109375" style="5" customWidth="1"/>
    <col min="14" max="14" width="25.42578125" style="5" customWidth="1"/>
    <col min="15" max="16384" width="9.140625" style="5"/>
  </cols>
  <sheetData>
    <row r="1" spans="1:15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5" ht="45">
      <c r="A2" s="95" t="s">
        <v>91</v>
      </c>
      <c r="B2" s="95" t="s">
        <v>174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94" t="s">
        <v>304</v>
      </c>
      <c r="J2" s="94" t="s">
        <v>306</v>
      </c>
      <c r="K2" s="94" t="s">
        <v>307</v>
      </c>
      <c r="L2" s="94" t="s">
        <v>312</v>
      </c>
      <c r="M2" s="124" t="s">
        <v>311</v>
      </c>
      <c r="N2" s="163" t="s">
        <v>310</v>
      </c>
    </row>
    <row r="3" spans="1:15">
      <c r="A3" s="41">
        <v>1</v>
      </c>
      <c r="B3" s="106" t="s">
        <v>92</v>
      </c>
      <c r="C3" s="100">
        <v>313018</v>
      </c>
      <c r="D3" s="100">
        <v>312108</v>
      </c>
      <c r="E3" s="100">
        <v>312983</v>
      </c>
      <c r="F3" s="100"/>
      <c r="G3" s="99"/>
      <c r="H3" s="100"/>
      <c r="I3" s="102">
        <f t="shared" ref="I3:I66" si="0">E3/$E$84</f>
        <v>2.1298515106639222E-2</v>
      </c>
      <c r="J3" s="102">
        <f t="shared" ref="J3:J66" si="1">(E3-C3)/C3</f>
        <v>-1.1181465602617102E-4</v>
      </c>
      <c r="K3" s="99">
        <f t="shared" ref="K3:K66" si="2">E3-C3</f>
        <v>-35</v>
      </c>
      <c r="L3" s="103">
        <f>K3/$K$84</f>
        <v>-6.9766978292503041E-4</v>
      </c>
      <c r="M3" s="100">
        <f t="shared" ref="M3:M66" si="3">E3-D3</f>
        <v>875</v>
      </c>
      <c r="N3" s="100">
        <f>H3-G3</f>
        <v>0</v>
      </c>
      <c r="O3" s="8"/>
    </row>
    <row r="4" spans="1:15">
      <c r="A4" s="41">
        <v>2</v>
      </c>
      <c r="B4" s="106" t="s">
        <v>93</v>
      </c>
      <c r="C4" s="100">
        <v>53478</v>
      </c>
      <c r="D4" s="100">
        <v>56000</v>
      </c>
      <c r="E4" s="100">
        <v>57123</v>
      </c>
      <c r="F4" s="100"/>
      <c r="G4" s="99"/>
      <c r="H4" s="100"/>
      <c r="I4" s="102">
        <f t="shared" si="0"/>
        <v>3.8872241573393836E-3</v>
      </c>
      <c r="J4" s="102">
        <f t="shared" si="1"/>
        <v>6.815886906765399E-2</v>
      </c>
      <c r="K4" s="99">
        <f t="shared" si="2"/>
        <v>3645</v>
      </c>
      <c r="L4" s="103">
        <f t="shared" ref="L4:L67" si="4">K4/$K$84</f>
        <v>7.2657324536049589E-2</v>
      </c>
      <c r="M4" s="100">
        <f t="shared" si="3"/>
        <v>1123</v>
      </c>
      <c r="N4" s="100">
        <f t="shared" ref="N4:N67" si="5">H4-G4</f>
        <v>0</v>
      </c>
      <c r="O4" s="8"/>
    </row>
    <row r="5" spans="1:15">
      <c r="A5" s="41">
        <v>3</v>
      </c>
      <c r="B5" s="106" t="s">
        <v>94</v>
      </c>
      <c r="C5" s="100">
        <v>95194</v>
      </c>
      <c r="D5" s="100">
        <v>94809</v>
      </c>
      <c r="E5" s="100">
        <v>93523</v>
      </c>
      <c r="F5" s="100"/>
      <c r="G5" s="99"/>
      <c r="H5" s="100"/>
      <c r="I5" s="102">
        <f t="shared" si="0"/>
        <v>6.3642467109019342E-3</v>
      </c>
      <c r="J5" s="102">
        <f t="shared" si="1"/>
        <v>-1.7553627329453536E-2</v>
      </c>
      <c r="K5" s="99">
        <f t="shared" si="2"/>
        <v>-1671</v>
      </c>
      <c r="L5" s="103">
        <f t="shared" si="4"/>
        <v>-3.3308748779077878E-2</v>
      </c>
      <c r="M5" s="100">
        <f t="shared" si="3"/>
        <v>-1286</v>
      </c>
      <c r="N5" s="100">
        <f t="shared" si="5"/>
        <v>0</v>
      </c>
      <c r="O5" s="8"/>
    </row>
    <row r="6" spans="1:15">
      <c r="A6" s="41">
        <v>4</v>
      </c>
      <c r="B6" s="106" t="s">
        <v>95</v>
      </c>
      <c r="C6" s="100">
        <v>30417</v>
      </c>
      <c r="D6" s="100">
        <v>32813</v>
      </c>
      <c r="E6" s="100">
        <v>34179</v>
      </c>
      <c r="F6" s="100"/>
      <c r="G6" s="99"/>
      <c r="H6" s="100"/>
      <c r="I6" s="102">
        <f t="shared" si="0"/>
        <v>2.3258833477531431E-3</v>
      </c>
      <c r="J6" s="102">
        <f t="shared" si="1"/>
        <v>0.12368083637439589</v>
      </c>
      <c r="K6" s="99">
        <f t="shared" si="2"/>
        <v>3762</v>
      </c>
      <c r="L6" s="103">
        <f t="shared" si="4"/>
        <v>7.4989534953256123E-2</v>
      </c>
      <c r="M6" s="100">
        <f t="shared" si="3"/>
        <v>1366</v>
      </c>
      <c r="N6" s="100">
        <f t="shared" si="5"/>
        <v>0</v>
      </c>
      <c r="O6" s="8"/>
    </row>
    <row r="7" spans="1:15">
      <c r="A7" s="41">
        <v>5</v>
      </c>
      <c r="B7" s="106" t="s">
        <v>96</v>
      </c>
      <c r="C7" s="100">
        <v>42845</v>
      </c>
      <c r="D7" s="100">
        <v>41615</v>
      </c>
      <c r="E7" s="100">
        <v>41985</v>
      </c>
      <c r="F7" s="100"/>
      <c r="G7" s="99"/>
      <c r="H7" s="100"/>
      <c r="I7" s="102">
        <f t="shared" si="0"/>
        <v>2.8570821953660354E-3</v>
      </c>
      <c r="J7" s="102">
        <f t="shared" si="1"/>
        <v>-2.0072353833586184E-2</v>
      </c>
      <c r="K7" s="99">
        <f t="shared" si="2"/>
        <v>-860</v>
      </c>
      <c r="L7" s="103">
        <f t="shared" si="4"/>
        <v>-1.7142743237586463E-2</v>
      </c>
      <c r="M7" s="100">
        <f t="shared" si="3"/>
        <v>370</v>
      </c>
      <c r="N7" s="100">
        <f t="shared" si="5"/>
        <v>0</v>
      </c>
      <c r="O7" s="8"/>
    </row>
    <row r="8" spans="1:15">
      <c r="A8" s="41">
        <v>6</v>
      </c>
      <c r="B8" s="106" t="s">
        <v>97</v>
      </c>
      <c r="C8" s="100">
        <v>1152099</v>
      </c>
      <c r="D8" s="100">
        <v>1169593</v>
      </c>
      <c r="E8" s="100">
        <v>1153410</v>
      </c>
      <c r="F8" s="100"/>
      <c r="G8" s="99"/>
      <c r="H8" s="100"/>
      <c r="I8" s="102">
        <f t="shared" si="0"/>
        <v>7.8489631414961028E-2</v>
      </c>
      <c r="J8" s="102">
        <f t="shared" si="1"/>
        <v>1.1379230430718194E-3</v>
      </c>
      <c r="K8" s="99">
        <f t="shared" si="2"/>
        <v>1311</v>
      </c>
      <c r="L8" s="103">
        <f t="shared" si="4"/>
        <v>2.6132716726134712E-2</v>
      </c>
      <c r="M8" s="100">
        <f t="shared" si="3"/>
        <v>-16183</v>
      </c>
      <c r="N8" s="100">
        <f t="shared" si="5"/>
        <v>0</v>
      </c>
      <c r="O8" s="8"/>
    </row>
    <row r="9" spans="1:15">
      <c r="A9" s="41">
        <v>7</v>
      </c>
      <c r="B9" s="106" t="s">
        <v>98</v>
      </c>
      <c r="C9" s="100">
        <v>545830</v>
      </c>
      <c r="D9" s="100">
        <v>611414</v>
      </c>
      <c r="E9" s="100">
        <v>578420</v>
      </c>
      <c r="F9" s="100"/>
      <c r="G9" s="99"/>
      <c r="H9" s="100"/>
      <c r="I9" s="102">
        <f t="shared" si="0"/>
        <v>3.9361521577792595E-2</v>
      </c>
      <c r="J9" s="102">
        <f t="shared" si="1"/>
        <v>5.9707234853342617E-2</v>
      </c>
      <c r="K9" s="99">
        <f t="shared" si="2"/>
        <v>32590</v>
      </c>
      <c r="L9" s="103">
        <f t="shared" si="4"/>
        <v>0.64963023501504968</v>
      </c>
      <c r="M9" s="100">
        <f t="shared" si="3"/>
        <v>-32994</v>
      </c>
      <c r="N9" s="100">
        <f t="shared" si="5"/>
        <v>0</v>
      </c>
      <c r="O9" s="8"/>
    </row>
    <row r="10" spans="1:15">
      <c r="A10" s="41">
        <v>8</v>
      </c>
      <c r="B10" s="106" t="s">
        <v>99</v>
      </c>
      <c r="C10" s="100">
        <v>26205</v>
      </c>
      <c r="D10" s="100">
        <v>26506</v>
      </c>
      <c r="E10" s="100">
        <v>26817</v>
      </c>
      <c r="F10" s="100"/>
      <c r="G10" s="99"/>
      <c r="H10" s="100"/>
      <c r="I10" s="102">
        <f t="shared" si="0"/>
        <v>1.8248987312881021E-3</v>
      </c>
      <c r="J10" s="102">
        <f t="shared" si="1"/>
        <v>2.3354321694333144E-2</v>
      </c>
      <c r="K10" s="99">
        <f t="shared" si="2"/>
        <v>612</v>
      </c>
      <c r="L10" s="103">
        <f t="shared" si="4"/>
        <v>1.2199254490003388E-2</v>
      </c>
      <c r="M10" s="100">
        <f t="shared" si="3"/>
        <v>311</v>
      </c>
      <c r="N10" s="100">
        <f t="shared" si="5"/>
        <v>0</v>
      </c>
      <c r="O10" s="8"/>
    </row>
    <row r="11" spans="1:15">
      <c r="A11" s="41">
        <v>9</v>
      </c>
      <c r="B11" s="106" t="s">
        <v>100</v>
      </c>
      <c r="C11" s="100">
        <v>169792</v>
      </c>
      <c r="D11" s="100">
        <v>167184</v>
      </c>
      <c r="E11" s="100">
        <v>162202</v>
      </c>
      <c r="F11" s="100"/>
      <c r="G11" s="99"/>
      <c r="H11" s="100"/>
      <c r="I11" s="102">
        <f t="shared" si="0"/>
        <v>1.1037857478927274E-2</v>
      </c>
      <c r="J11" s="102">
        <f t="shared" si="1"/>
        <v>-4.4701752732755375E-2</v>
      </c>
      <c r="K11" s="99">
        <f t="shared" si="2"/>
        <v>-7590</v>
      </c>
      <c r="L11" s="103">
        <f t="shared" si="4"/>
        <v>-0.15129467578288516</v>
      </c>
      <c r="M11" s="100">
        <f t="shared" si="3"/>
        <v>-4982</v>
      </c>
      <c r="N11" s="100">
        <f t="shared" si="5"/>
        <v>0</v>
      </c>
      <c r="O11" s="8"/>
    </row>
    <row r="12" spans="1:15">
      <c r="A12" s="41">
        <v>10</v>
      </c>
      <c r="B12" s="106" t="s">
        <v>101</v>
      </c>
      <c r="C12" s="100">
        <v>176209</v>
      </c>
      <c r="D12" s="100">
        <v>185750</v>
      </c>
      <c r="E12" s="100">
        <v>181686</v>
      </c>
      <c r="F12" s="100"/>
      <c r="G12" s="99"/>
      <c r="H12" s="100"/>
      <c r="I12" s="102">
        <f t="shared" si="0"/>
        <v>1.2363745045784767E-2</v>
      </c>
      <c r="J12" s="102">
        <f t="shared" si="1"/>
        <v>3.108240782252893E-2</v>
      </c>
      <c r="K12" s="99">
        <f t="shared" si="2"/>
        <v>5477</v>
      </c>
      <c r="L12" s="103">
        <f t="shared" si="4"/>
        <v>0.10917535431658261</v>
      </c>
      <c r="M12" s="100">
        <f t="shared" si="3"/>
        <v>-4064</v>
      </c>
      <c r="N12" s="100">
        <f t="shared" si="5"/>
        <v>0</v>
      </c>
      <c r="O12" s="8"/>
    </row>
    <row r="13" spans="1:15">
      <c r="A13" s="41">
        <v>11</v>
      </c>
      <c r="B13" s="106" t="s">
        <v>102</v>
      </c>
      <c r="C13" s="100">
        <v>45968</v>
      </c>
      <c r="D13" s="100">
        <v>46859</v>
      </c>
      <c r="E13" s="100">
        <v>46332</v>
      </c>
      <c r="F13" s="100"/>
      <c r="G13" s="99"/>
      <c r="H13" s="100"/>
      <c r="I13" s="102">
        <f t="shared" si="0"/>
        <v>3.1528958503203321E-3</v>
      </c>
      <c r="J13" s="102">
        <f t="shared" si="1"/>
        <v>7.9185520361990946E-3</v>
      </c>
      <c r="K13" s="99">
        <f t="shared" si="2"/>
        <v>364</v>
      </c>
      <c r="L13" s="103">
        <f t="shared" si="4"/>
        <v>7.2557657424203162E-3</v>
      </c>
      <c r="M13" s="100">
        <f t="shared" si="3"/>
        <v>-527</v>
      </c>
      <c r="N13" s="100">
        <f t="shared" si="5"/>
        <v>0</v>
      </c>
      <c r="O13" s="8"/>
    </row>
    <row r="14" spans="1:15">
      <c r="A14" s="41">
        <v>12</v>
      </c>
      <c r="B14" s="106" t="s">
        <v>103</v>
      </c>
      <c r="C14" s="100">
        <v>33325</v>
      </c>
      <c r="D14" s="100">
        <v>31540</v>
      </c>
      <c r="E14" s="100">
        <v>32294</v>
      </c>
      <c r="F14" s="100"/>
      <c r="G14" s="99"/>
      <c r="H14" s="100"/>
      <c r="I14" s="102">
        <f t="shared" si="0"/>
        <v>2.1976089655150826E-3</v>
      </c>
      <c r="J14" s="102">
        <f t="shared" si="1"/>
        <v>-3.0937734433608401E-2</v>
      </c>
      <c r="K14" s="99">
        <f t="shared" si="2"/>
        <v>-1031</v>
      </c>
      <c r="L14" s="103">
        <f t="shared" si="4"/>
        <v>-2.0551358462734468E-2</v>
      </c>
      <c r="M14" s="100">
        <f t="shared" si="3"/>
        <v>754</v>
      </c>
      <c r="N14" s="100">
        <f t="shared" si="5"/>
        <v>0</v>
      </c>
      <c r="O14" s="8"/>
    </row>
    <row r="15" spans="1:15">
      <c r="A15" s="41">
        <v>13</v>
      </c>
      <c r="B15" s="106" t="s">
        <v>104</v>
      </c>
      <c r="C15" s="100">
        <v>29627</v>
      </c>
      <c r="D15" s="100">
        <v>31978</v>
      </c>
      <c r="E15" s="100">
        <v>32561</v>
      </c>
      <c r="F15" s="100"/>
      <c r="G15" s="99"/>
      <c r="H15" s="100"/>
      <c r="I15" s="102">
        <f t="shared" si="0"/>
        <v>2.2157783342458847E-3</v>
      </c>
      <c r="J15" s="102">
        <f t="shared" si="1"/>
        <v>9.9031289026901143E-2</v>
      </c>
      <c r="K15" s="99">
        <f t="shared" si="2"/>
        <v>2934</v>
      </c>
      <c r="L15" s="103">
        <f t="shared" si="4"/>
        <v>5.8484661231486837E-2</v>
      </c>
      <c r="M15" s="100">
        <f t="shared" si="3"/>
        <v>583</v>
      </c>
      <c r="N15" s="100">
        <f t="shared" si="5"/>
        <v>0</v>
      </c>
      <c r="O15" s="8"/>
    </row>
    <row r="16" spans="1:15">
      <c r="A16" s="41">
        <v>14</v>
      </c>
      <c r="B16" s="106" t="s">
        <v>105</v>
      </c>
      <c r="C16" s="100">
        <v>60404</v>
      </c>
      <c r="D16" s="100">
        <v>59973</v>
      </c>
      <c r="E16" s="100">
        <v>60168</v>
      </c>
      <c r="F16" s="100"/>
      <c r="G16" s="99"/>
      <c r="H16" s="100"/>
      <c r="I16" s="102">
        <f t="shared" si="0"/>
        <v>4.0944366209547129E-3</v>
      </c>
      <c r="J16" s="102">
        <f t="shared" si="1"/>
        <v>-3.9070260247665717E-3</v>
      </c>
      <c r="K16" s="99">
        <f t="shared" si="2"/>
        <v>-236</v>
      </c>
      <c r="L16" s="103">
        <f t="shared" si="4"/>
        <v>-4.7042876791516339E-3</v>
      </c>
      <c r="M16" s="100">
        <f t="shared" si="3"/>
        <v>195</v>
      </c>
      <c r="N16" s="100">
        <f t="shared" si="5"/>
        <v>0</v>
      </c>
      <c r="O16" s="8"/>
    </row>
    <row r="17" spans="1:15">
      <c r="A17" s="41">
        <v>15</v>
      </c>
      <c r="B17" s="106" t="s">
        <v>106</v>
      </c>
      <c r="C17" s="100">
        <v>38771</v>
      </c>
      <c r="D17" s="100">
        <v>35461</v>
      </c>
      <c r="E17" s="100">
        <v>35720</v>
      </c>
      <c r="F17" s="100"/>
      <c r="G17" s="99"/>
      <c r="H17" s="100"/>
      <c r="I17" s="102">
        <f t="shared" si="0"/>
        <v>2.4307485058586349E-3</v>
      </c>
      <c r="J17" s="102">
        <f t="shared" si="1"/>
        <v>-7.869283743003791E-2</v>
      </c>
      <c r="K17" s="99">
        <f t="shared" si="2"/>
        <v>-3051</v>
      </c>
      <c r="L17" s="103">
        <f t="shared" si="4"/>
        <v>-6.0816871648693364E-2</v>
      </c>
      <c r="M17" s="100">
        <f t="shared" si="3"/>
        <v>259</v>
      </c>
      <c r="N17" s="100">
        <f t="shared" si="5"/>
        <v>0</v>
      </c>
      <c r="O17" s="8"/>
    </row>
    <row r="18" spans="1:15">
      <c r="A18" s="41">
        <v>16</v>
      </c>
      <c r="B18" s="106" t="s">
        <v>107</v>
      </c>
      <c r="C18" s="100">
        <v>694959</v>
      </c>
      <c r="D18" s="100">
        <v>703119</v>
      </c>
      <c r="E18" s="100">
        <v>696449</v>
      </c>
      <c r="F18" s="100"/>
      <c r="G18" s="99"/>
      <c r="H18" s="100"/>
      <c r="I18" s="102">
        <f t="shared" si="0"/>
        <v>4.7393403307859468E-2</v>
      </c>
      <c r="J18" s="102">
        <f t="shared" si="1"/>
        <v>2.1440113733328151E-3</v>
      </c>
      <c r="K18" s="99">
        <f t="shared" si="2"/>
        <v>1490</v>
      </c>
      <c r="L18" s="103">
        <f t="shared" si="4"/>
        <v>2.9700799330237008E-2</v>
      </c>
      <c r="M18" s="100">
        <f t="shared" si="3"/>
        <v>-6670</v>
      </c>
      <c r="N18" s="100">
        <f t="shared" si="5"/>
        <v>0</v>
      </c>
    </row>
    <row r="19" spans="1:15">
      <c r="A19" s="41">
        <v>17</v>
      </c>
      <c r="B19" s="106" t="s">
        <v>108</v>
      </c>
      <c r="C19" s="100">
        <v>88354</v>
      </c>
      <c r="D19" s="100">
        <v>88477</v>
      </c>
      <c r="E19" s="100">
        <v>87311</v>
      </c>
      <c r="F19" s="100"/>
      <c r="G19" s="99"/>
      <c r="H19" s="100"/>
      <c r="I19" s="102">
        <f t="shared" si="0"/>
        <v>5.9415196751126335E-3</v>
      </c>
      <c r="J19" s="102">
        <f t="shared" si="1"/>
        <v>-1.1804785295515766E-2</v>
      </c>
      <c r="K19" s="99">
        <f t="shared" si="2"/>
        <v>-1043</v>
      </c>
      <c r="L19" s="103">
        <f t="shared" si="4"/>
        <v>-2.0790559531165907E-2</v>
      </c>
      <c r="M19" s="100">
        <f t="shared" si="3"/>
        <v>-1166</v>
      </c>
      <c r="N19" s="100">
        <f t="shared" si="5"/>
        <v>0</v>
      </c>
    </row>
    <row r="20" spans="1:15">
      <c r="A20" s="41">
        <v>18</v>
      </c>
      <c r="B20" s="106" t="s">
        <v>109</v>
      </c>
      <c r="C20" s="100">
        <v>27834</v>
      </c>
      <c r="D20" s="100">
        <v>28938</v>
      </c>
      <c r="E20" s="100">
        <v>28781</v>
      </c>
      <c r="F20" s="100"/>
      <c r="G20" s="99"/>
      <c r="H20" s="100"/>
      <c r="I20" s="102">
        <f t="shared" si="0"/>
        <v>1.9585490690682355E-3</v>
      </c>
      <c r="J20" s="102">
        <f t="shared" si="1"/>
        <v>3.4023137170367174E-2</v>
      </c>
      <c r="K20" s="99">
        <f t="shared" si="2"/>
        <v>947</v>
      </c>
      <c r="L20" s="103">
        <f t="shared" si="4"/>
        <v>1.8876950983714395E-2</v>
      </c>
      <c r="M20" s="100">
        <f t="shared" si="3"/>
        <v>-157</v>
      </c>
      <c r="N20" s="100">
        <f t="shared" si="5"/>
        <v>0</v>
      </c>
    </row>
    <row r="21" spans="1:15">
      <c r="A21" s="41">
        <v>19</v>
      </c>
      <c r="B21" s="106" t="s">
        <v>110</v>
      </c>
      <c r="C21" s="100">
        <v>63015</v>
      </c>
      <c r="D21" s="100">
        <v>62066</v>
      </c>
      <c r="E21" s="100">
        <v>62006</v>
      </c>
      <c r="F21" s="100"/>
      <c r="G21" s="99"/>
      <c r="H21" s="100"/>
      <c r="I21" s="102">
        <f t="shared" si="0"/>
        <v>4.2195126498955904E-3</v>
      </c>
      <c r="J21" s="102">
        <f t="shared" si="1"/>
        <v>-1.6012060620487184E-2</v>
      </c>
      <c r="K21" s="99">
        <f t="shared" si="2"/>
        <v>-1009</v>
      </c>
      <c r="L21" s="103">
        <f t="shared" si="4"/>
        <v>-2.0112823170610163E-2</v>
      </c>
      <c r="M21" s="100">
        <f t="shared" si="3"/>
        <v>-60</v>
      </c>
      <c r="N21" s="100">
        <f t="shared" si="5"/>
        <v>0</v>
      </c>
    </row>
    <row r="22" spans="1:15">
      <c r="A22" s="41">
        <v>20</v>
      </c>
      <c r="B22" s="106" t="s">
        <v>111</v>
      </c>
      <c r="C22" s="100">
        <v>199293</v>
      </c>
      <c r="D22" s="100">
        <v>192796</v>
      </c>
      <c r="E22" s="100">
        <v>192276</v>
      </c>
      <c r="F22" s="100"/>
      <c r="G22" s="99"/>
      <c r="H22" s="100"/>
      <c r="I22" s="102">
        <f t="shared" si="0"/>
        <v>1.3084395288703103E-2</v>
      </c>
      <c r="J22" s="102">
        <f t="shared" si="1"/>
        <v>-3.5209465460402524E-2</v>
      </c>
      <c r="K22" s="99">
        <f t="shared" si="2"/>
        <v>-7017</v>
      </c>
      <c r="L22" s="103">
        <f t="shared" si="4"/>
        <v>-0.13987282476528395</v>
      </c>
      <c r="M22" s="100">
        <f t="shared" si="3"/>
        <v>-520</v>
      </c>
      <c r="N22" s="100">
        <f t="shared" si="5"/>
        <v>0</v>
      </c>
    </row>
    <row r="23" spans="1:15">
      <c r="A23" s="41">
        <v>21</v>
      </c>
      <c r="B23" s="106" t="s">
        <v>112</v>
      </c>
      <c r="C23" s="100">
        <v>148964</v>
      </c>
      <c r="D23" s="100">
        <v>151453</v>
      </c>
      <c r="E23" s="100">
        <v>155368</v>
      </c>
      <c r="F23" s="100"/>
      <c r="G23" s="99"/>
      <c r="H23" s="100"/>
      <c r="I23" s="102">
        <f t="shared" si="0"/>
        <v>1.0572803299502921E-2</v>
      </c>
      <c r="J23" s="102">
        <f t="shared" si="1"/>
        <v>4.2990252678499506E-2</v>
      </c>
      <c r="K23" s="99">
        <f t="shared" si="2"/>
        <v>6404</v>
      </c>
      <c r="L23" s="103">
        <f t="shared" si="4"/>
        <v>0.12765363685291128</v>
      </c>
      <c r="M23" s="100">
        <f t="shared" si="3"/>
        <v>3915</v>
      </c>
      <c r="N23" s="100">
        <f t="shared" si="5"/>
        <v>0</v>
      </c>
    </row>
    <row r="24" spans="1:15">
      <c r="A24" s="41">
        <v>22</v>
      </c>
      <c r="B24" s="106" t="s">
        <v>113</v>
      </c>
      <c r="C24" s="100">
        <v>60627</v>
      </c>
      <c r="D24" s="100">
        <v>61889</v>
      </c>
      <c r="E24" s="100">
        <v>62426</v>
      </c>
      <c r="F24" s="100"/>
      <c r="G24" s="99"/>
      <c r="H24" s="100"/>
      <c r="I24" s="102">
        <f t="shared" si="0"/>
        <v>4.2480936793597738E-3</v>
      </c>
      <c r="J24" s="102">
        <f t="shared" si="1"/>
        <v>2.9673247892853021E-2</v>
      </c>
      <c r="K24" s="99">
        <f t="shared" si="2"/>
        <v>1799</v>
      </c>
      <c r="L24" s="103">
        <f t="shared" si="4"/>
        <v>3.5860226842346563E-2</v>
      </c>
      <c r="M24" s="100">
        <f t="shared" si="3"/>
        <v>537</v>
      </c>
      <c r="N24" s="100">
        <f t="shared" si="5"/>
        <v>0</v>
      </c>
    </row>
    <row r="25" spans="1:15">
      <c r="A25" s="41">
        <v>23</v>
      </c>
      <c r="B25" s="106" t="s">
        <v>114</v>
      </c>
      <c r="C25" s="100">
        <v>73414</v>
      </c>
      <c r="D25" s="100">
        <v>71178</v>
      </c>
      <c r="E25" s="100">
        <v>71255</v>
      </c>
      <c r="F25" s="100"/>
      <c r="G25" s="99"/>
      <c r="H25" s="100"/>
      <c r="I25" s="102">
        <f t="shared" si="0"/>
        <v>4.8489077487389983E-3</v>
      </c>
      <c r="J25" s="102">
        <f t="shared" si="1"/>
        <v>-2.9408559675266299E-2</v>
      </c>
      <c r="K25" s="99">
        <f t="shared" si="2"/>
        <v>-2159</v>
      </c>
      <c r="L25" s="103">
        <f t="shared" si="4"/>
        <v>-4.3036258895289732E-2</v>
      </c>
      <c r="M25" s="100">
        <f t="shared" si="3"/>
        <v>77</v>
      </c>
      <c r="N25" s="100">
        <f t="shared" si="5"/>
        <v>0</v>
      </c>
    </row>
    <row r="26" spans="1:15">
      <c r="A26" s="41">
        <v>24</v>
      </c>
      <c r="B26" s="106" t="s">
        <v>115</v>
      </c>
      <c r="C26" s="100">
        <v>33791</v>
      </c>
      <c r="D26" s="100">
        <v>35034</v>
      </c>
      <c r="E26" s="100">
        <v>34892</v>
      </c>
      <c r="F26" s="100"/>
      <c r="G26" s="99"/>
      <c r="H26" s="100"/>
      <c r="I26" s="102">
        <f t="shared" si="0"/>
        <v>2.374403047772102E-3</v>
      </c>
      <c r="J26" s="102">
        <f t="shared" si="1"/>
        <v>3.2582640348021663E-2</v>
      </c>
      <c r="K26" s="99">
        <f t="shared" si="2"/>
        <v>1101</v>
      </c>
      <c r="L26" s="103">
        <f t="shared" si="4"/>
        <v>2.1946698028584528E-2</v>
      </c>
      <c r="M26" s="100">
        <f t="shared" si="3"/>
        <v>-142</v>
      </c>
      <c r="N26" s="100">
        <f t="shared" si="5"/>
        <v>0</v>
      </c>
    </row>
    <row r="27" spans="1:15">
      <c r="A27" s="41">
        <v>25</v>
      </c>
      <c r="B27" s="106" t="s">
        <v>116</v>
      </c>
      <c r="C27" s="100">
        <v>95471</v>
      </c>
      <c r="D27" s="100">
        <v>92809</v>
      </c>
      <c r="E27" s="100">
        <v>93185</v>
      </c>
      <c r="F27" s="100"/>
      <c r="G27" s="99"/>
      <c r="H27" s="100"/>
      <c r="I27" s="102">
        <f t="shared" si="0"/>
        <v>6.3412457871902823E-3</v>
      </c>
      <c r="J27" s="102">
        <f t="shared" si="1"/>
        <v>-2.3944443862534172E-2</v>
      </c>
      <c r="K27" s="99">
        <f t="shared" si="2"/>
        <v>-2286</v>
      </c>
      <c r="L27" s="103">
        <f t="shared" si="4"/>
        <v>-4.5567803536189132E-2</v>
      </c>
      <c r="M27" s="100">
        <f t="shared" si="3"/>
        <v>376</v>
      </c>
      <c r="N27" s="100">
        <f t="shared" si="5"/>
        <v>0</v>
      </c>
    </row>
    <row r="28" spans="1:15">
      <c r="A28" s="41">
        <v>26</v>
      </c>
      <c r="B28" s="106" t="s">
        <v>117</v>
      </c>
      <c r="C28" s="100">
        <v>181080</v>
      </c>
      <c r="D28" s="100">
        <v>174014</v>
      </c>
      <c r="E28" s="100">
        <v>173755</v>
      </c>
      <c r="F28" s="100"/>
      <c r="G28" s="99"/>
      <c r="H28" s="100"/>
      <c r="I28" s="102">
        <f t="shared" si="0"/>
        <v>1.1824039939402774E-2</v>
      </c>
      <c r="J28" s="102">
        <f t="shared" si="1"/>
        <v>-4.0451734040203226E-2</v>
      </c>
      <c r="K28" s="99">
        <f t="shared" si="2"/>
        <v>-7325</v>
      </c>
      <c r="L28" s="103">
        <f t="shared" si="4"/>
        <v>-0.14601231885502422</v>
      </c>
      <c r="M28" s="100">
        <f t="shared" si="3"/>
        <v>-259</v>
      </c>
      <c r="N28" s="100">
        <f t="shared" si="5"/>
        <v>0</v>
      </c>
    </row>
    <row r="29" spans="1:15">
      <c r="A29" s="41">
        <v>27</v>
      </c>
      <c r="B29" s="106" t="s">
        <v>118</v>
      </c>
      <c r="C29" s="100">
        <v>291451</v>
      </c>
      <c r="D29" s="100">
        <v>294987</v>
      </c>
      <c r="E29" s="100">
        <v>296261</v>
      </c>
      <c r="F29" s="100"/>
      <c r="G29" s="99"/>
      <c r="H29" s="100"/>
      <c r="I29" s="102">
        <f t="shared" si="0"/>
        <v>2.0160581833543811E-2</v>
      </c>
      <c r="J29" s="102">
        <f t="shared" si="1"/>
        <v>1.650363182833478E-2</v>
      </c>
      <c r="K29" s="99">
        <f t="shared" si="2"/>
        <v>4810</v>
      </c>
      <c r="L29" s="103">
        <f t="shared" si="4"/>
        <v>9.5879761596268459E-2</v>
      </c>
      <c r="M29" s="100">
        <f t="shared" si="3"/>
        <v>1274</v>
      </c>
      <c r="N29" s="100">
        <f t="shared" si="5"/>
        <v>0</v>
      </c>
    </row>
    <row r="30" spans="1:15">
      <c r="A30" s="41">
        <v>28</v>
      </c>
      <c r="B30" s="106" t="s">
        <v>119</v>
      </c>
      <c r="C30" s="100">
        <v>53694</v>
      </c>
      <c r="D30" s="100">
        <v>55330</v>
      </c>
      <c r="E30" s="100">
        <v>56047</v>
      </c>
      <c r="F30" s="100"/>
      <c r="G30" s="99"/>
      <c r="H30" s="100"/>
      <c r="I30" s="102">
        <f t="shared" si="0"/>
        <v>3.8140022818549525E-3</v>
      </c>
      <c r="J30" s="102">
        <f t="shared" si="1"/>
        <v>4.3822401013148583E-2</v>
      </c>
      <c r="K30" s="99">
        <f t="shared" si="2"/>
        <v>2353</v>
      </c>
      <c r="L30" s="103">
        <f t="shared" si="4"/>
        <v>4.6903342834931326E-2</v>
      </c>
      <c r="M30" s="100">
        <f t="shared" si="3"/>
        <v>717</v>
      </c>
      <c r="N30" s="100">
        <f t="shared" si="5"/>
        <v>0</v>
      </c>
    </row>
    <row r="31" spans="1:15">
      <c r="A31" s="41">
        <v>29</v>
      </c>
      <c r="B31" s="106" t="s">
        <v>120</v>
      </c>
      <c r="C31" s="100">
        <v>17739</v>
      </c>
      <c r="D31" s="100">
        <v>17396</v>
      </c>
      <c r="E31" s="100">
        <v>17695</v>
      </c>
      <c r="F31" s="100"/>
      <c r="G31" s="99"/>
      <c r="H31" s="100"/>
      <c r="I31" s="102">
        <f t="shared" si="0"/>
        <v>1.2041459913541025E-3</v>
      </c>
      <c r="J31" s="102">
        <f t="shared" si="1"/>
        <v>-2.4804103951744745E-3</v>
      </c>
      <c r="K31" s="99">
        <f t="shared" si="2"/>
        <v>-44</v>
      </c>
      <c r="L31" s="103">
        <f t="shared" si="4"/>
        <v>-8.7707058424860965E-4</v>
      </c>
      <c r="M31" s="100">
        <f t="shared" si="3"/>
        <v>299</v>
      </c>
      <c r="N31" s="100">
        <f t="shared" si="5"/>
        <v>0</v>
      </c>
    </row>
    <row r="32" spans="1:15">
      <c r="A32" s="41">
        <v>30</v>
      </c>
      <c r="B32" s="106" t="s">
        <v>121</v>
      </c>
      <c r="C32" s="100">
        <v>24612</v>
      </c>
      <c r="D32" s="100">
        <v>27232</v>
      </c>
      <c r="E32" s="100">
        <v>30182</v>
      </c>
      <c r="F32" s="100"/>
      <c r="G32" s="99"/>
      <c r="H32" s="100"/>
      <c r="I32" s="102">
        <f t="shared" si="0"/>
        <v>2.0538872173523322E-3</v>
      </c>
      <c r="J32" s="102">
        <f t="shared" si="1"/>
        <v>0.2263123679505932</v>
      </c>
      <c r="K32" s="99">
        <f t="shared" si="2"/>
        <v>5570</v>
      </c>
      <c r="L32" s="103">
        <f t="shared" si="4"/>
        <v>0.11102916259692627</v>
      </c>
      <c r="M32" s="100">
        <f t="shared" si="3"/>
        <v>2950</v>
      </c>
      <c r="N32" s="100">
        <f t="shared" si="5"/>
        <v>0</v>
      </c>
    </row>
    <row r="33" spans="1:14">
      <c r="A33" s="41">
        <v>31</v>
      </c>
      <c r="B33" s="106" t="s">
        <v>122</v>
      </c>
      <c r="C33" s="100">
        <v>167804</v>
      </c>
      <c r="D33" s="100">
        <v>170658</v>
      </c>
      <c r="E33" s="100">
        <v>172088</v>
      </c>
      <c r="F33" s="100"/>
      <c r="G33" s="99"/>
      <c r="H33" s="100"/>
      <c r="I33" s="102">
        <f t="shared" si="0"/>
        <v>1.1710600472458027E-2</v>
      </c>
      <c r="J33" s="102">
        <f t="shared" si="1"/>
        <v>2.5529784748873685E-2</v>
      </c>
      <c r="K33" s="99">
        <f t="shared" si="2"/>
        <v>4284</v>
      </c>
      <c r="L33" s="103">
        <f t="shared" si="4"/>
        <v>8.5394781430023714E-2</v>
      </c>
      <c r="M33" s="100">
        <f t="shared" si="3"/>
        <v>1430</v>
      </c>
      <c r="N33" s="100">
        <f t="shared" si="5"/>
        <v>0</v>
      </c>
    </row>
    <row r="34" spans="1:14">
      <c r="A34" s="41">
        <v>32</v>
      </c>
      <c r="B34" s="106" t="s">
        <v>123</v>
      </c>
      <c r="C34" s="100">
        <v>61664</v>
      </c>
      <c r="D34" s="100">
        <v>60470</v>
      </c>
      <c r="E34" s="100">
        <v>60533</v>
      </c>
      <c r="F34" s="100"/>
      <c r="G34" s="99"/>
      <c r="H34" s="100"/>
      <c r="I34" s="102">
        <f t="shared" si="0"/>
        <v>4.1192748965604908E-3</v>
      </c>
      <c r="J34" s="102">
        <f t="shared" si="1"/>
        <v>-1.834133367929424E-2</v>
      </c>
      <c r="K34" s="99">
        <f t="shared" si="2"/>
        <v>-1131</v>
      </c>
      <c r="L34" s="103">
        <f t="shared" si="4"/>
        <v>-2.2544700699663127E-2</v>
      </c>
      <c r="M34" s="100">
        <f t="shared" si="3"/>
        <v>63</v>
      </c>
      <c r="N34" s="100">
        <f t="shared" si="5"/>
        <v>0</v>
      </c>
    </row>
    <row r="35" spans="1:14">
      <c r="A35" s="41">
        <v>33</v>
      </c>
      <c r="B35" s="106" t="s">
        <v>124</v>
      </c>
      <c r="C35" s="100">
        <v>252232</v>
      </c>
      <c r="D35" s="100">
        <v>247162</v>
      </c>
      <c r="E35" s="100">
        <v>246151</v>
      </c>
      <c r="F35" s="100"/>
      <c r="G35" s="99"/>
      <c r="H35" s="100"/>
      <c r="I35" s="102">
        <f t="shared" si="0"/>
        <v>1.6750592818186135E-2</v>
      </c>
      <c r="J35" s="102">
        <f t="shared" si="1"/>
        <v>-2.4108757017349106E-2</v>
      </c>
      <c r="K35" s="99">
        <f t="shared" si="2"/>
        <v>-6081</v>
      </c>
      <c r="L35" s="103">
        <f t="shared" si="4"/>
        <v>-0.12121514142763171</v>
      </c>
      <c r="M35" s="100">
        <f t="shared" si="3"/>
        <v>-1011</v>
      </c>
      <c r="N35" s="100">
        <f t="shared" si="5"/>
        <v>0</v>
      </c>
    </row>
    <row r="36" spans="1:14">
      <c r="A36" s="41">
        <v>34</v>
      </c>
      <c r="B36" s="106" t="s">
        <v>125</v>
      </c>
      <c r="C36" s="100">
        <v>4117917</v>
      </c>
      <c r="D36" s="100">
        <v>4096557</v>
      </c>
      <c r="E36" s="100">
        <v>4065966</v>
      </c>
      <c r="F36" s="100"/>
      <c r="G36" s="99"/>
      <c r="H36" s="100"/>
      <c r="I36" s="102">
        <f t="shared" si="0"/>
        <v>0.27668927153897005</v>
      </c>
      <c r="J36" s="102">
        <f t="shared" si="1"/>
        <v>-1.2615844369859811E-2</v>
      </c>
      <c r="K36" s="99">
        <f t="shared" si="2"/>
        <v>-51951</v>
      </c>
      <c r="L36" s="103">
        <f t="shared" si="4"/>
        <v>-1.0355612255068072</v>
      </c>
      <c r="M36" s="100">
        <f t="shared" si="3"/>
        <v>-30591</v>
      </c>
      <c r="N36" s="100">
        <f t="shared" si="5"/>
        <v>0</v>
      </c>
    </row>
    <row r="37" spans="1:14">
      <c r="A37" s="41">
        <v>35</v>
      </c>
      <c r="B37" s="106" t="s">
        <v>126</v>
      </c>
      <c r="C37" s="100">
        <v>913059</v>
      </c>
      <c r="D37" s="100">
        <v>932528</v>
      </c>
      <c r="E37" s="100">
        <v>918364</v>
      </c>
      <c r="F37" s="100"/>
      <c r="G37" s="99"/>
      <c r="H37" s="100"/>
      <c r="I37" s="102">
        <f t="shared" si="0"/>
        <v>6.2494734625821925E-2</v>
      </c>
      <c r="J37" s="102">
        <f t="shared" si="1"/>
        <v>5.8101393228696067E-3</v>
      </c>
      <c r="K37" s="99">
        <f t="shared" si="2"/>
        <v>5305</v>
      </c>
      <c r="L37" s="103">
        <f t="shared" si="4"/>
        <v>0.10574680566906532</v>
      </c>
      <c r="M37" s="100">
        <f t="shared" si="3"/>
        <v>-14164</v>
      </c>
      <c r="N37" s="100">
        <f t="shared" si="5"/>
        <v>0</v>
      </c>
    </row>
    <row r="38" spans="1:14">
      <c r="A38" s="41">
        <v>36</v>
      </c>
      <c r="B38" s="106" t="s">
        <v>127</v>
      </c>
      <c r="C38" s="100">
        <v>28342</v>
      </c>
      <c r="D38" s="100">
        <v>28106</v>
      </c>
      <c r="E38" s="100">
        <v>28210</v>
      </c>
      <c r="F38" s="100"/>
      <c r="G38" s="99"/>
      <c r="H38" s="100"/>
      <c r="I38" s="102">
        <f t="shared" si="0"/>
        <v>1.9196924790109767E-3</v>
      </c>
      <c r="J38" s="102">
        <f t="shared" si="1"/>
        <v>-4.6573989132735871E-3</v>
      </c>
      <c r="K38" s="99">
        <f t="shared" si="2"/>
        <v>-132</v>
      </c>
      <c r="L38" s="103">
        <f t="shared" si="4"/>
        <v>-2.6312117527458288E-3</v>
      </c>
      <c r="M38" s="100">
        <f t="shared" si="3"/>
        <v>104</v>
      </c>
      <c r="N38" s="100">
        <f t="shared" si="5"/>
        <v>0</v>
      </c>
    </row>
    <row r="39" spans="1:14">
      <c r="A39" s="41">
        <v>37</v>
      </c>
      <c r="B39" s="106" t="s">
        <v>128</v>
      </c>
      <c r="C39" s="100">
        <v>51187</v>
      </c>
      <c r="D39" s="100">
        <v>52916</v>
      </c>
      <c r="E39" s="100">
        <v>53713</v>
      </c>
      <c r="F39" s="100"/>
      <c r="G39" s="99"/>
      <c r="H39" s="100"/>
      <c r="I39" s="102">
        <f t="shared" si="0"/>
        <v>3.6551734181182768E-3</v>
      </c>
      <c r="J39" s="102">
        <f t="shared" si="1"/>
        <v>4.9348467384296796E-2</v>
      </c>
      <c r="K39" s="99">
        <f t="shared" si="2"/>
        <v>2526</v>
      </c>
      <c r="L39" s="103">
        <f t="shared" si="4"/>
        <v>5.0351824904817911E-2</v>
      </c>
      <c r="M39" s="100">
        <f t="shared" si="3"/>
        <v>797</v>
      </c>
      <c r="N39" s="100">
        <f t="shared" si="5"/>
        <v>0</v>
      </c>
    </row>
    <row r="40" spans="1:14">
      <c r="A40" s="41">
        <v>38</v>
      </c>
      <c r="B40" s="106" t="s">
        <v>129</v>
      </c>
      <c r="C40" s="100">
        <v>226311</v>
      </c>
      <c r="D40" s="100">
        <v>224101</v>
      </c>
      <c r="E40" s="100">
        <v>223946</v>
      </c>
      <c r="F40" s="100"/>
      <c r="G40" s="99"/>
      <c r="H40" s="100"/>
      <c r="I40" s="102">
        <f t="shared" si="0"/>
        <v>1.5239541010442828E-2</v>
      </c>
      <c r="J40" s="102">
        <f t="shared" si="1"/>
        <v>-1.0450221155843065E-2</v>
      </c>
      <c r="K40" s="99">
        <f t="shared" si="2"/>
        <v>-2365</v>
      </c>
      <c r="L40" s="103">
        <f t="shared" si="4"/>
        <v>-4.7142543903362769E-2</v>
      </c>
      <c r="M40" s="100">
        <f t="shared" si="3"/>
        <v>-155</v>
      </c>
      <c r="N40" s="100">
        <f t="shared" si="5"/>
        <v>0</v>
      </c>
    </row>
    <row r="41" spans="1:14">
      <c r="A41" s="41">
        <v>39</v>
      </c>
      <c r="B41" s="106" t="s">
        <v>130</v>
      </c>
      <c r="C41" s="100">
        <v>69407</v>
      </c>
      <c r="D41" s="100">
        <v>69320</v>
      </c>
      <c r="E41" s="100">
        <v>69847</v>
      </c>
      <c r="F41" s="100"/>
      <c r="G41" s="99"/>
      <c r="H41" s="100"/>
      <c r="I41" s="102">
        <f t="shared" si="0"/>
        <v>4.7530932499638317E-3</v>
      </c>
      <c r="J41" s="102">
        <f t="shared" si="1"/>
        <v>6.3394182143011509E-3</v>
      </c>
      <c r="K41" s="99">
        <f t="shared" si="2"/>
        <v>440</v>
      </c>
      <c r="L41" s="103">
        <f t="shared" si="4"/>
        <v>8.7707058424860967E-3</v>
      </c>
      <c r="M41" s="100">
        <f t="shared" si="3"/>
        <v>527</v>
      </c>
      <c r="N41" s="100">
        <f t="shared" si="5"/>
        <v>0</v>
      </c>
    </row>
    <row r="42" spans="1:14">
      <c r="A42" s="41">
        <v>40</v>
      </c>
      <c r="B42" s="106" t="s">
        <v>131</v>
      </c>
      <c r="C42" s="100">
        <v>27666</v>
      </c>
      <c r="D42" s="100">
        <v>27679</v>
      </c>
      <c r="E42" s="100">
        <v>27709</v>
      </c>
      <c r="F42" s="100"/>
      <c r="G42" s="99"/>
      <c r="H42" s="100"/>
      <c r="I42" s="102">
        <f t="shared" si="0"/>
        <v>1.8855993938644152E-3</v>
      </c>
      <c r="J42" s="102">
        <f t="shared" si="1"/>
        <v>1.5542543193811898E-3</v>
      </c>
      <c r="K42" s="99">
        <f t="shared" si="2"/>
        <v>43</v>
      </c>
      <c r="L42" s="103">
        <f t="shared" si="4"/>
        <v>8.571371618793231E-4</v>
      </c>
      <c r="M42" s="100">
        <f t="shared" si="3"/>
        <v>30</v>
      </c>
      <c r="N42" s="100">
        <f t="shared" si="5"/>
        <v>0</v>
      </c>
    </row>
    <row r="43" spans="1:14">
      <c r="A43" s="41">
        <v>41</v>
      </c>
      <c r="B43" s="106" t="s">
        <v>132</v>
      </c>
      <c r="C43" s="100">
        <v>500653</v>
      </c>
      <c r="D43" s="100">
        <v>514633</v>
      </c>
      <c r="E43" s="100">
        <v>511086</v>
      </c>
      <c r="F43" s="100"/>
      <c r="G43" s="99"/>
      <c r="H43" s="100"/>
      <c r="I43" s="102">
        <f t="shared" si="0"/>
        <v>3.4779438154122794E-2</v>
      </c>
      <c r="J43" s="102">
        <f t="shared" si="1"/>
        <v>2.0838784547381119E-2</v>
      </c>
      <c r="K43" s="99">
        <f t="shared" si="2"/>
        <v>10433</v>
      </c>
      <c r="L43" s="103">
        <f t="shared" si="4"/>
        <v>0.20796539557876692</v>
      </c>
      <c r="M43" s="100">
        <f t="shared" si="3"/>
        <v>-3547</v>
      </c>
      <c r="N43" s="100">
        <f t="shared" si="5"/>
        <v>0</v>
      </c>
    </row>
    <row r="44" spans="1:14">
      <c r="A44" s="41">
        <v>42</v>
      </c>
      <c r="B44" s="106" t="s">
        <v>133</v>
      </c>
      <c r="C44" s="100">
        <v>318037</v>
      </c>
      <c r="D44" s="100">
        <v>318790</v>
      </c>
      <c r="E44" s="100">
        <v>314524</v>
      </c>
      <c r="F44" s="100"/>
      <c r="G44" s="99"/>
      <c r="H44" s="100"/>
      <c r="I44" s="102">
        <f t="shared" si="0"/>
        <v>2.1403380264744715E-2</v>
      </c>
      <c r="J44" s="102">
        <f t="shared" si="1"/>
        <v>-1.1045884598332898E-2</v>
      </c>
      <c r="K44" s="99">
        <f t="shared" si="2"/>
        <v>-3513</v>
      </c>
      <c r="L44" s="103">
        <f t="shared" si="4"/>
        <v>-7.0026112783303771E-2</v>
      </c>
      <c r="M44" s="100">
        <f t="shared" si="3"/>
        <v>-4266</v>
      </c>
      <c r="N44" s="100">
        <f t="shared" si="5"/>
        <v>0</v>
      </c>
    </row>
    <row r="45" spans="1:14">
      <c r="A45" s="41">
        <v>43</v>
      </c>
      <c r="B45" s="106" t="s">
        <v>134</v>
      </c>
      <c r="C45" s="100">
        <v>89222</v>
      </c>
      <c r="D45" s="100">
        <v>86588</v>
      </c>
      <c r="E45" s="100">
        <v>86282</v>
      </c>
      <c r="F45" s="100"/>
      <c r="G45" s="99"/>
      <c r="H45" s="100"/>
      <c r="I45" s="102">
        <f t="shared" si="0"/>
        <v>5.8714961529253836E-3</v>
      </c>
      <c r="J45" s="102">
        <f t="shared" si="1"/>
        <v>-3.2951514200533501E-2</v>
      </c>
      <c r="K45" s="99">
        <f t="shared" si="2"/>
        <v>-2940</v>
      </c>
      <c r="L45" s="103">
        <f t="shared" si="4"/>
        <v>-5.8604261765702555E-2</v>
      </c>
      <c r="M45" s="100">
        <f t="shared" si="3"/>
        <v>-306</v>
      </c>
      <c r="N45" s="100">
        <f t="shared" si="5"/>
        <v>0</v>
      </c>
    </row>
    <row r="46" spans="1:14">
      <c r="A46" s="41">
        <v>44</v>
      </c>
      <c r="B46" s="106" t="s">
        <v>135</v>
      </c>
      <c r="C46" s="100">
        <v>101168</v>
      </c>
      <c r="D46" s="100">
        <v>104912</v>
      </c>
      <c r="E46" s="100">
        <v>106071</v>
      </c>
      <c r="F46" s="100"/>
      <c r="G46" s="99"/>
      <c r="H46" s="100"/>
      <c r="I46" s="102">
        <f t="shared" si="0"/>
        <v>7.2181389911794864E-3</v>
      </c>
      <c r="J46" s="102">
        <f t="shared" si="1"/>
        <v>4.8463941167167485E-2</v>
      </c>
      <c r="K46" s="99">
        <f t="shared" si="2"/>
        <v>4903</v>
      </c>
      <c r="L46" s="103">
        <f t="shared" si="4"/>
        <v>9.7733569876612109E-2</v>
      </c>
      <c r="M46" s="100">
        <f t="shared" si="3"/>
        <v>1159</v>
      </c>
      <c r="N46" s="100">
        <f t="shared" si="5"/>
        <v>0</v>
      </c>
    </row>
    <row r="47" spans="1:14">
      <c r="A47" s="41">
        <v>45</v>
      </c>
      <c r="B47" s="106" t="s">
        <v>136</v>
      </c>
      <c r="C47" s="100">
        <v>252627</v>
      </c>
      <c r="D47" s="100">
        <v>254280</v>
      </c>
      <c r="E47" s="100">
        <v>250313</v>
      </c>
      <c r="F47" s="100"/>
      <c r="G47" s="99"/>
      <c r="H47" s="100"/>
      <c r="I47" s="102">
        <f t="shared" si="0"/>
        <v>1.7033817210162162E-2</v>
      </c>
      <c r="J47" s="102">
        <f t="shared" si="1"/>
        <v>-9.1597493537903703E-3</v>
      </c>
      <c r="K47" s="99">
        <f t="shared" si="2"/>
        <v>-2314</v>
      </c>
      <c r="L47" s="103">
        <f t="shared" si="4"/>
        <v>-4.612593936252915E-2</v>
      </c>
      <c r="M47" s="100">
        <f t="shared" si="3"/>
        <v>-3967</v>
      </c>
      <c r="N47" s="100">
        <f t="shared" si="5"/>
        <v>0</v>
      </c>
    </row>
    <row r="48" spans="1:14">
      <c r="A48" s="41">
        <v>46</v>
      </c>
      <c r="B48" s="106" t="s">
        <v>137</v>
      </c>
      <c r="C48" s="100">
        <v>148905</v>
      </c>
      <c r="D48" s="100">
        <v>147272</v>
      </c>
      <c r="E48" s="100">
        <v>146850</v>
      </c>
      <c r="F48" s="100"/>
      <c r="G48" s="99"/>
      <c r="H48" s="100"/>
      <c r="I48" s="102">
        <f t="shared" si="0"/>
        <v>9.9931528019412234E-3</v>
      </c>
      <c r="J48" s="102">
        <f t="shared" si="1"/>
        <v>-1.3800745441724589E-2</v>
      </c>
      <c r="K48" s="99">
        <f t="shared" si="2"/>
        <v>-2055</v>
      </c>
      <c r="L48" s="103">
        <f t="shared" si="4"/>
        <v>-4.0963182968883925E-2</v>
      </c>
      <c r="M48" s="100">
        <f t="shared" si="3"/>
        <v>-422</v>
      </c>
      <c r="N48" s="100">
        <f t="shared" si="5"/>
        <v>0</v>
      </c>
    </row>
    <row r="49" spans="1:14">
      <c r="A49" s="41">
        <v>47</v>
      </c>
      <c r="B49" s="106" t="s">
        <v>138</v>
      </c>
      <c r="C49" s="100">
        <v>78659</v>
      </c>
      <c r="D49" s="100">
        <v>78723</v>
      </c>
      <c r="E49" s="100">
        <v>80662</v>
      </c>
      <c r="F49" s="100"/>
      <c r="G49" s="99"/>
      <c r="H49" s="100"/>
      <c r="I49" s="102">
        <f t="shared" si="0"/>
        <v>5.4890547586665507E-3</v>
      </c>
      <c r="J49" s="102">
        <f t="shared" si="1"/>
        <v>2.5464346101526845E-2</v>
      </c>
      <c r="K49" s="99">
        <f t="shared" si="2"/>
        <v>2003</v>
      </c>
      <c r="L49" s="103">
        <f t="shared" si="4"/>
        <v>3.9926645005681029E-2</v>
      </c>
      <c r="M49" s="100">
        <f t="shared" si="3"/>
        <v>1939</v>
      </c>
      <c r="N49" s="100">
        <f t="shared" si="5"/>
        <v>0</v>
      </c>
    </row>
    <row r="50" spans="1:14">
      <c r="A50" s="41">
        <v>48</v>
      </c>
      <c r="B50" s="106" t="s">
        <v>139</v>
      </c>
      <c r="C50" s="100">
        <v>204586</v>
      </c>
      <c r="D50" s="100">
        <v>235859</v>
      </c>
      <c r="E50" s="100">
        <v>214118</v>
      </c>
      <c r="F50" s="100"/>
      <c r="G50" s="99"/>
      <c r="H50" s="100"/>
      <c r="I50" s="102">
        <f t="shared" si="0"/>
        <v>1.4570744920980939E-2</v>
      </c>
      <c r="J50" s="102">
        <f t="shared" si="1"/>
        <v>4.6591653387817351E-2</v>
      </c>
      <c r="K50" s="99">
        <f t="shared" si="2"/>
        <v>9532</v>
      </c>
      <c r="L50" s="103">
        <f t="shared" si="4"/>
        <v>0.19000538202403972</v>
      </c>
      <c r="M50" s="100">
        <f t="shared" si="3"/>
        <v>-21741</v>
      </c>
      <c r="N50" s="100">
        <f t="shared" si="5"/>
        <v>0</v>
      </c>
    </row>
    <row r="51" spans="1:14">
      <c r="A51" s="41">
        <v>49</v>
      </c>
      <c r="B51" s="106" t="s">
        <v>140</v>
      </c>
      <c r="C51" s="100">
        <v>27692</v>
      </c>
      <c r="D51" s="100">
        <v>29535</v>
      </c>
      <c r="E51" s="100">
        <v>31184</v>
      </c>
      <c r="F51" s="100"/>
      <c r="G51" s="99"/>
      <c r="H51" s="100"/>
      <c r="I51" s="102">
        <f t="shared" si="0"/>
        <v>2.1220733876454552E-3</v>
      </c>
      <c r="J51" s="102">
        <f t="shared" si="1"/>
        <v>0.1261014011266792</v>
      </c>
      <c r="K51" s="99">
        <f t="shared" si="2"/>
        <v>3492</v>
      </c>
      <c r="L51" s="103">
        <f t="shared" si="4"/>
        <v>6.9607510913548748E-2</v>
      </c>
      <c r="M51" s="100">
        <f t="shared" si="3"/>
        <v>1649</v>
      </c>
      <c r="N51" s="100">
        <f t="shared" si="5"/>
        <v>0</v>
      </c>
    </row>
    <row r="52" spans="1:14">
      <c r="A52" s="41">
        <v>50</v>
      </c>
      <c r="B52" s="106" t="s">
        <v>141</v>
      </c>
      <c r="C52" s="100">
        <v>40115</v>
      </c>
      <c r="D52" s="100">
        <v>41431</v>
      </c>
      <c r="E52" s="100">
        <v>41462</v>
      </c>
      <c r="F52" s="100"/>
      <c r="G52" s="99"/>
      <c r="H52" s="100"/>
      <c r="I52" s="102">
        <f t="shared" si="0"/>
        <v>2.8214920086761116E-3</v>
      </c>
      <c r="J52" s="102">
        <f t="shared" si="1"/>
        <v>3.3578461921974327E-2</v>
      </c>
      <c r="K52" s="99">
        <f t="shared" si="2"/>
        <v>1347</v>
      </c>
      <c r="L52" s="103">
        <f t="shared" si="4"/>
        <v>2.6850319931429029E-2</v>
      </c>
      <c r="M52" s="100">
        <f t="shared" si="3"/>
        <v>31</v>
      </c>
      <c r="N52" s="100">
        <f t="shared" si="5"/>
        <v>0</v>
      </c>
    </row>
    <row r="53" spans="1:14">
      <c r="A53" s="41">
        <v>51</v>
      </c>
      <c r="B53" s="106" t="s">
        <v>142</v>
      </c>
      <c r="C53" s="100">
        <v>39124</v>
      </c>
      <c r="D53" s="100">
        <v>39486</v>
      </c>
      <c r="E53" s="100">
        <v>39603</v>
      </c>
      <c r="F53" s="100"/>
      <c r="G53" s="99"/>
      <c r="H53" s="100"/>
      <c r="I53" s="102">
        <f t="shared" si="0"/>
        <v>2.6949869282620244E-3</v>
      </c>
      <c r="J53" s="102">
        <f t="shared" si="1"/>
        <v>1.224312442490543E-2</v>
      </c>
      <c r="K53" s="99">
        <f t="shared" si="2"/>
        <v>479</v>
      </c>
      <c r="L53" s="103">
        <f t="shared" si="4"/>
        <v>9.5481093148882725E-3</v>
      </c>
      <c r="M53" s="100">
        <f t="shared" si="3"/>
        <v>117</v>
      </c>
      <c r="N53" s="100">
        <f t="shared" si="5"/>
        <v>0</v>
      </c>
    </row>
    <row r="54" spans="1:14">
      <c r="A54" s="41">
        <v>52</v>
      </c>
      <c r="B54" s="106" t="s">
        <v>143</v>
      </c>
      <c r="C54" s="100">
        <v>87182</v>
      </c>
      <c r="D54" s="100">
        <v>87053</v>
      </c>
      <c r="E54" s="100">
        <v>87408</v>
      </c>
      <c r="F54" s="100"/>
      <c r="G54" s="99"/>
      <c r="H54" s="100"/>
      <c r="I54" s="102">
        <f t="shared" si="0"/>
        <v>5.9481205319174566E-3</v>
      </c>
      <c r="J54" s="102">
        <f t="shared" si="1"/>
        <v>2.5922782225688791E-3</v>
      </c>
      <c r="K54" s="99">
        <f t="shared" si="2"/>
        <v>226</v>
      </c>
      <c r="L54" s="103">
        <f t="shared" si="4"/>
        <v>4.5049534554587678E-3</v>
      </c>
      <c r="M54" s="100">
        <f t="shared" si="3"/>
        <v>355</v>
      </c>
      <c r="N54" s="100">
        <f t="shared" si="5"/>
        <v>0</v>
      </c>
    </row>
    <row r="55" spans="1:14">
      <c r="A55" s="41">
        <v>53</v>
      </c>
      <c r="B55" s="106" t="s">
        <v>144</v>
      </c>
      <c r="C55" s="100">
        <v>48502</v>
      </c>
      <c r="D55" s="100">
        <v>56844</v>
      </c>
      <c r="E55" s="100">
        <v>54001</v>
      </c>
      <c r="F55" s="100"/>
      <c r="G55" s="99"/>
      <c r="H55" s="100"/>
      <c r="I55" s="102">
        <f t="shared" si="0"/>
        <v>3.6747718383222882E-3</v>
      </c>
      <c r="J55" s="102">
        <f t="shared" si="1"/>
        <v>0.1133767679683312</v>
      </c>
      <c r="K55" s="99">
        <f t="shared" si="2"/>
        <v>5499</v>
      </c>
      <c r="L55" s="103">
        <f t="shared" si="4"/>
        <v>0.10961388960870692</v>
      </c>
      <c r="M55" s="100">
        <f t="shared" si="3"/>
        <v>-2843</v>
      </c>
      <c r="N55" s="100">
        <f t="shared" si="5"/>
        <v>0</v>
      </c>
    </row>
    <row r="56" spans="1:14">
      <c r="A56" s="41">
        <v>54</v>
      </c>
      <c r="B56" s="106" t="s">
        <v>145</v>
      </c>
      <c r="C56" s="100">
        <v>184744</v>
      </c>
      <c r="D56" s="100">
        <v>180888</v>
      </c>
      <c r="E56" s="100">
        <v>180886</v>
      </c>
      <c r="F56" s="100"/>
      <c r="G56" s="99"/>
      <c r="H56" s="100"/>
      <c r="I56" s="102">
        <f t="shared" si="0"/>
        <v>1.2309304989662513E-2</v>
      </c>
      <c r="J56" s="102">
        <f t="shared" si="1"/>
        <v>-2.0882951543757848E-2</v>
      </c>
      <c r="K56" s="99">
        <f t="shared" si="2"/>
        <v>-3858</v>
      </c>
      <c r="L56" s="103">
        <f t="shared" si="4"/>
        <v>-7.6903143500707635E-2</v>
      </c>
      <c r="M56" s="100">
        <f t="shared" si="3"/>
        <v>-2</v>
      </c>
      <c r="N56" s="100">
        <f t="shared" si="5"/>
        <v>0</v>
      </c>
    </row>
    <row r="57" spans="1:14">
      <c r="A57" s="41">
        <v>55</v>
      </c>
      <c r="B57" s="106" t="s">
        <v>146</v>
      </c>
      <c r="C57" s="100">
        <v>171926</v>
      </c>
      <c r="D57" s="100">
        <v>168395</v>
      </c>
      <c r="E57" s="100">
        <v>169421</v>
      </c>
      <c r="F57" s="100"/>
      <c r="G57" s="99"/>
      <c r="H57" s="100"/>
      <c r="I57" s="102">
        <f t="shared" si="0"/>
        <v>1.1529110935360463E-2</v>
      </c>
      <c r="J57" s="102">
        <f t="shared" si="1"/>
        <v>-1.4570222072286913E-2</v>
      </c>
      <c r="K57" s="99">
        <f t="shared" si="2"/>
        <v>-2505</v>
      </c>
      <c r="L57" s="103">
        <f t="shared" si="4"/>
        <v>-4.9933223035062889E-2</v>
      </c>
      <c r="M57" s="100">
        <f t="shared" si="3"/>
        <v>1026</v>
      </c>
      <c r="N57" s="100">
        <f t="shared" si="5"/>
        <v>0</v>
      </c>
    </row>
    <row r="58" spans="1:14">
      <c r="A58" s="41">
        <v>56</v>
      </c>
      <c r="B58" s="106" t="s">
        <v>147</v>
      </c>
      <c r="C58" s="100">
        <v>28245</v>
      </c>
      <c r="D58" s="100">
        <v>29458</v>
      </c>
      <c r="E58" s="100">
        <v>31839</v>
      </c>
      <c r="F58" s="100"/>
      <c r="G58" s="99"/>
      <c r="H58" s="100"/>
      <c r="I58" s="102">
        <f t="shared" si="0"/>
        <v>2.1666461835955506E-3</v>
      </c>
      <c r="J58" s="102">
        <f t="shared" si="1"/>
        <v>0.12724375995751461</v>
      </c>
      <c r="K58" s="99">
        <f t="shared" si="2"/>
        <v>3594</v>
      </c>
      <c r="L58" s="103">
        <f t="shared" si="4"/>
        <v>7.1640719995215985E-2</v>
      </c>
      <c r="M58" s="100">
        <f t="shared" si="3"/>
        <v>2381</v>
      </c>
      <c r="N58" s="100">
        <f t="shared" si="5"/>
        <v>0</v>
      </c>
    </row>
    <row r="59" spans="1:14">
      <c r="A59" s="41">
        <v>57</v>
      </c>
      <c r="B59" s="106" t="s">
        <v>148</v>
      </c>
      <c r="C59" s="100">
        <v>25274</v>
      </c>
      <c r="D59" s="100">
        <v>26349</v>
      </c>
      <c r="E59" s="100">
        <v>26371</v>
      </c>
      <c r="F59" s="100"/>
      <c r="G59" s="99"/>
      <c r="H59" s="100"/>
      <c r="I59" s="102">
        <f t="shared" si="0"/>
        <v>1.7945483999999455E-3</v>
      </c>
      <c r="J59" s="102">
        <f t="shared" si="1"/>
        <v>4.3404288992640656E-2</v>
      </c>
      <c r="K59" s="99">
        <f t="shared" si="2"/>
        <v>1097</v>
      </c>
      <c r="L59" s="103">
        <f t="shared" si="4"/>
        <v>2.186696433910738E-2</v>
      </c>
      <c r="M59" s="100">
        <f t="shared" si="3"/>
        <v>22</v>
      </c>
      <c r="N59" s="100">
        <f t="shared" si="5"/>
        <v>0</v>
      </c>
    </row>
    <row r="60" spans="1:14">
      <c r="A60" s="41">
        <v>58</v>
      </c>
      <c r="B60" s="106" t="s">
        <v>149</v>
      </c>
      <c r="C60" s="100">
        <v>81823</v>
      </c>
      <c r="D60" s="100">
        <v>83817</v>
      </c>
      <c r="E60" s="100">
        <v>83685</v>
      </c>
      <c r="F60" s="100"/>
      <c r="G60" s="99"/>
      <c r="H60" s="100"/>
      <c r="I60" s="102">
        <f t="shared" si="0"/>
        <v>5.6947701207385173E-3</v>
      </c>
      <c r="J60" s="102">
        <f t="shared" si="1"/>
        <v>2.2756437676447944E-2</v>
      </c>
      <c r="K60" s="99">
        <f t="shared" si="2"/>
        <v>1862</v>
      </c>
      <c r="L60" s="103">
        <f t="shared" si="4"/>
        <v>3.7116032451611616E-2</v>
      </c>
      <c r="M60" s="100">
        <f t="shared" si="3"/>
        <v>-132</v>
      </c>
      <c r="N60" s="100">
        <f t="shared" si="5"/>
        <v>0</v>
      </c>
    </row>
    <row r="61" spans="1:14">
      <c r="A61" s="41">
        <v>59</v>
      </c>
      <c r="B61" s="106" t="s">
        <v>150</v>
      </c>
      <c r="C61" s="100">
        <v>274217</v>
      </c>
      <c r="D61" s="100">
        <v>274538</v>
      </c>
      <c r="E61" s="100">
        <v>272181</v>
      </c>
      <c r="F61" s="100"/>
      <c r="G61" s="99"/>
      <c r="H61" s="100"/>
      <c r="I61" s="102">
        <f t="shared" si="0"/>
        <v>1.8521936144263972E-2</v>
      </c>
      <c r="J61" s="102">
        <f t="shared" si="1"/>
        <v>-7.4247767279198591E-3</v>
      </c>
      <c r="K61" s="99">
        <f t="shared" si="2"/>
        <v>-2036</v>
      </c>
      <c r="L61" s="103">
        <f t="shared" si="4"/>
        <v>-4.058444794386748E-2</v>
      </c>
      <c r="M61" s="100">
        <f t="shared" si="3"/>
        <v>-2357</v>
      </c>
      <c r="N61" s="100">
        <f t="shared" si="5"/>
        <v>0</v>
      </c>
    </row>
    <row r="62" spans="1:14">
      <c r="A62" s="41">
        <v>60</v>
      </c>
      <c r="B62" s="106" t="s">
        <v>151</v>
      </c>
      <c r="C62" s="100">
        <v>59575</v>
      </c>
      <c r="D62" s="100">
        <v>62998</v>
      </c>
      <c r="E62" s="100">
        <v>63064</v>
      </c>
      <c r="F62" s="100"/>
      <c r="G62" s="99"/>
      <c r="H62" s="100"/>
      <c r="I62" s="102">
        <f t="shared" si="0"/>
        <v>4.2915096241172715E-3</v>
      </c>
      <c r="J62" s="102">
        <f t="shared" si="1"/>
        <v>5.8564834242551406E-2</v>
      </c>
      <c r="K62" s="99">
        <f t="shared" si="2"/>
        <v>3489</v>
      </c>
      <c r="L62" s="103">
        <f t="shared" si="4"/>
        <v>6.9547710646440886E-2</v>
      </c>
      <c r="M62" s="100">
        <f t="shared" si="3"/>
        <v>66</v>
      </c>
      <c r="N62" s="100">
        <f t="shared" si="5"/>
        <v>0</v>
      </c>
    </row>
    <row r="63" spans="1:14">
      <c r="A63" s="41">
        <v>61</v>
      </c>
      <c r="B63" s="106" t="s">
        <v>152</v>
      </c>
      <c r="C63" s="100">
        <v>123017</v>
      </c>
      <c r="D63" s="100">
        <v>122429</v>
      </c>
      <c r="E63" s="100">
        <v>121841</v>
      </c>
      <c r="F63" s="100"/>
      <c r="G63" s="99"/>
      <c r="H63" s="100"/>
      <c r="I63" s="102">
        <f t="shared" si="0"/>
        <v>8.2912885974894147E-3</v>
      </c>
      <c r="J63" s="102">
        <f t="shared" si="1"/>
        <v>-9.5596543567149257E-3</v>
      </c>
      <c r="K63" s="99">
        <f t="shared" si="2"/>
        <v>-1176</v>
      </c>
      <c r="L63" s="103">
        <f t="shared" si="4"/>
        <v>-2.344170470628102E-2</v>
      </c>
      <c r="M63" s="100">
        <f t="shared" si="3"/>
        <v>-588</v>
      </c>
      <c r="N63" s="100">
        <f t="shared" si="5"/>
        <v>0</v>
      </c>
    </row>
    <row r="64" spans="1:14">
      <c r="A64" s="41">
        <v>62</v>
      </c>
      <c r="B64" s="106" t="s">
        <v>153</v>
      </c>
      <c r="C64" s="100">
        <v>9886</v>
      </c>
      <c r="D64" s="100">
        <v>10832</v>
      </c>
      <c r="E64" s="100">
        <v>10819</v>
      </c>
      <c r="F64" s="100"/>
      <c r="G64" s="99"/>
      <c r="H64" s="100"/>
      <c r="I64" s="102">
        <f t="shared" si="0"/>
        <v>7.3623370898333058E-4</v>
      </c>
      <c r="J64" s="102">
        <f t="shared" si="1"/>
        <v>9.4375885090026299E-2</v>
      </c>
      <c r="K64" s="99">
        <f t="shared" si="2"/>
        <v>933</v>
      </c>
      <c r="L64" s="103">
        <f t="shared" si="4"/>
        <v>1.8597883070544382E-2</v>
      </c>
      <c r="M64" s="100">
        <f t="shared" si="3"/>
        <v>-13</v>
      </c>
      <c r="N64" s="100">
        <f t="shared" si="5"/>
        <v>0</v>
      </c>
    </row>
    <row r="65" spans="1:14">
      <c r="A65" s="41">
        <v>63</v>
      </c>
      <c r="B65" s="106" t="s">
        <v>154</v>
      </c>
      <c r="C65" s="100">
        <v>135845</v>
      </c>
      <c r="D65" s="100">
        <v>139733</v>
      </c>
      <c r="E65" s="100">
        <v>145098</v>
      </c>
      <c r="F65" s="100"/>
      <c r="G65" s="99"/>
      <c r="H65" s="100"/>
      <c r="I65" s="102">
        <f t="shared" si="0"/>
        <v>9.8739290790334881E-3</v>
      </c>
      <c r="J65" s="102">
        <f t="shared" si="1"/>
        <v>6.8114395082630938E-2</v>
      </c>
      <c r="K65" s="99">
        <f t="shared" si="2"/>
        <v>9253</v>
      </c>
      <c r="L65" s="103">
        <f t="shared" si="4"/>
        <v>0.18444395718300874</v>
      </c>
      <c r="M65" s="100">
        <f t="shared" si="3"/>
        <v>5365</v>
      </c>
      <c r="N65" s="100">
        <f t="shared" si="5"/>
        <v>0</v>
      </c>
    </row>
    <row r="66" spans="1:14">
      <c r="A66" s="41">
        <v>64</v>
      </c>
      <c r="B66" s="106" t="s">
        <v>155</v>
      </c>
      <c r="C66" s="100">
        <v>64921</v>
      </c>
      <c r="D66" s="100">
        <v>64368</v>
      </c>
      <c r="E66" s="100">
        <v>63535</v>
      </c>
      <c r="F66" s="100"/>
      <c r="G66" s="99"/>
      <c r="H66" s="100"/>
      <c r="I66" s="102">
        <f t="shared" si="0"/>
        <v>4.3235612071592482E-3</v>
      </c>
      <c r="J66" s="102">
        <f t="shared" si="1"/>
        <v>-2.1349024198641427E-2</v>
      </c>
      <c r="K66" s="99">
        <f t="shared" si="2"/>
        <v>-1386</v>
      </c>
      <c r="L66" s="103">
        <f t="shared" si="4"/>
        <v>-2.7627723403831204E-2</v>
      </c>
      <c r="M66" s="100">
        <f t="shared" si="3"/>
        <v>-833</v>
      </c>
      <c r="N66" s="100">
        <f t="shared" si="5"/>
        <v>0</v>
      </c>
    </row>
    <row r="67" spans="1:14">
      <c r="A67" s="41">
        <v>65</v>
      </c>
      <c r="B67" s="106" t="s">
        <v>156</v>
      </c>
      <c r="C67" s="100">
        <v>90679</v>
      </c>
      <c r="D67" s="100">
        <v>96532</v>
      </c>
      <c r="E67" s="100">
        <v>97988</v>
      </c>
      <c r="F67" s="100"/>
      <c r="G67" s="99"/>
      <c r="H67" s="100"/>
      <c r="I67" s="102">
        <f t="shared" ref="I67:I84" si="6">E67/$E$84</f>
        <v>6.6680902741342637E-3</v>
      </c>
      <c r="J67" s="102">
        <f t="shared" ref="J67:J84" si="7">(E67-C67)/C67</f>
        <v>8.0603006208714259E-2</v>
      </c>
      <c r="K67" s="99">
        <f t="shared" ref="K67:K84" si="8">E67-C67</f>
        <v>7309</v>
      </c>
      <c r="L67" s="103">
        <f t="shared" si="4"/>
        <v>0.14569338409711563</v>
      </c>
      <c r="M67" s="100">
        <f t="shared" ref="M67:M84" si="9">E67-D67</f>
        <v>1456</v>
      </c>
      <c r="N67" s="100">
        <f t="shared" si="5"/>
        <v>0</v>
      </c>
    </row>
    <row r="68" spans="1:14">
      <c r="A68" s="41">
        <v>66</v>
      </c>
      <c r="B68" s="106" t="s">
        <v>157</v>
      </c>
      <c r="C68" s="100">
        <v>41624</v>
      </c>
      <c r="D68" s="100">
        <v>44524</v>
      </c>
      <c r="E68" s="100">
        <v>44645</v>
      </c>
      <c r="F68" s="100"/>
      <c r="G68" s="99"/>
      <c r="H68" s="100"/>
      <c r="I68" s="102">
        <f t="shared" si="6"/>
        <v>3.0380953819725293E-3</v>
      </c>
      <c r="J68" s="102">
        <f t="shared" si="7"/>
        <v>7.257832019988468E-2</v>
      </c>
      <c r="K68" s="99">
        <f t="shared" si="8"/>
        <v>3021</v>
      </c>
      <c r="L68" s="103">
        <f t="shared" ref="L68:L84" si="10">K68/$K$84</f>
        <v>6.0218868977614769E-2</v>
      </c>
      <c r="M68" s="100">
        <f t="shared" si="9"/>
        <v>121</v>
      </c>
      <c r="N68" s="100">
        <f t="shared" ref="N68:N84" si="11">H68-G68</f>
        <v>0</v>
      </c>
    </row>
    <row r="69" spans="1:14">
      <c r="A69" s="41">
        <v>67</v>
      </c>
      <c r="B69" s="106" t="s">
        <v>158</v>
      </c>
      <c r="C69" s="100">
        <v>87748</v>
      </c>
      <c r="D69" s="100">
        <v>88770</v>
      </c>
      <c r="E69" s="100">
        <v>89030</v>
      </c>
      <c r="F69" s="100"/>
      <c r="G69" s="99"/>
      <c r="H69" s="100"/>
      <c r="I69" s="102">
        <f t="shared" si="6"/>
        <v>6.058497745705326E-3</v>
      </c>
      <c r="J69" s="102">
        <f t="shared" si="7"/>
        <v>1.4610019601586361E-2</v>
      </c>
      <c r="K69" s="99">
        <f t="shared" si="8"/>
        <v>1282</v>
      </c>
      <c r="L69" s="103">
        <f t="shared" si="10"/>
        <v>2.5554647477425398E-2</v>
      </c>
      <c r="M69" s="100">
        <f t="shared" si="9"/>
        <v>260</v>
      </c>
      <c r="N69" s="100">
        <f t="shared" si="11"/>
        <v>0</v>
      </c>
    </row>
    <row r="70" spans="1:14">
      <c r="A70" s="41">
        <v>68</v>
      </c>
      <c r="B70" s="106" t="s">
        <v>159</v>
      </c>
      <c r="C70" s="100">
        <v>52651</v>
      </c>
      <c r="D70" s="100">
        <v>53563</v>
      </c>
      <c r="E70" s="100">
        <v>53382</v>
      </c>
      <c r="F70" s="100"/>
      <c r="G70" s="99"/>
      <c r="H70" s="100"/>
      <c r="I70" s="102">
        <f t="shared" si="6"/>
        <v>3.6326488448976944E-3</v>
      </c>
      <c r="J70" s="102">
        <f t="shared" si="7"/>
        <v>1.3883876849442556E-2</v>
      </c>
      <c r="K70" s="99">
        <f t="shared" si="8"/>
        <v>731</v>
      </c>
      <c r="L70" s="103">
        <f t="shared" si="10"/>
        <v>1.4571331751948491E-2</v>
      </c>
      <c r="M70" s="100">
        <f t="shared" si="9"/>
        <v>-181</v>
      </c>
      <c r="N70" s="100">
        <f t="shared" si="11"/>
        <v>0</v>
      </c>
    </row>
    <row r="71" spans="1:14">
      <c r="A71" s="41">
        <v>69</v>
      </c>
      <c r="B71" s="106" t="s">
        <v>160</v>
      </c>
      <c r="C71" s="100">
        <v>10680</v>
      </c>
      <c r="D71" s="100">
        <v>11086</v>
      </c>
      <c r="E71" s="100">
        <v>11557</v>
      </c>
      <c r="F71" s="100"/>
      <c r="G71" s="99"/>
      <c r="H71" s="100"/>
      <c r="I71" s="102">
        <f t="shared" si="6"/>
        <v>7.8645466075610978E-4</v>
      </c>
      <c r="J71" s="102">
        <f t="shared" si="7"/>
        <v>8.2116104868913853E-2</v>
      </c>
      <c r="K71" s="99">
        <f t="shared" si="8"/>
        <v>877</v>
      </c>
      <c r="L71" s="103">
        <f t="shared" si="10"/>
        <v>1.7481611417864334E-2</v>
      </c>
      <c r="M71" s="100">
        <f t="shared" si="9"/>
        <v>471</v>
      </c>
      <c r="N71" s="100">
        <f t="shared" si="11"/>
        <v>0</v>
      </c>
    </row>
    <row r="72" spans="1:14">
      <c r="A72" s="41">
        <v>70</v>
      </c>
      <c r="B72" s="106" t="s">
        <v>161</v>
      </c>
      <c r="C72" s="100">
        <v>44835</v>
      </c>
      <c r="D72" s="100">
        <v>40445</v>
      </c>
      <c r="E72" s="100">
        <v>40888</v>
      </c>
      <c r="F72" s="100"/>
      <c r="G72" s="99"/>
      <c r="H72" s="100"/>
      <c r="I72" s="102">
        <f t="shared" si="6"/>
        <v>2.7824312684083946E-3</v>
      </c>
      <c r="J72" s="102">
        <f t="shared" si="7"/>
        <v>-8.8033902085424331E-2</v>
      </c>
      <c r="K72" s="99">
        <f t="shared" si="8"/>
        <v>-3947</v>
      </c>
      <c r="L72" s="103">
        <f t="shared" si="10"/>
        <v>-7.8677218091574144E-2</v>
      </c>
      <c r="M72" s="100">
        <f t="shared" si="9"/>
        <v>443</v>
      </c>
      <c r="N72" s="100">
        <f t="shared" si="11"/>
        <v>0</v>
      </c>
    </row>
    <row r="73" spans="1:14">
      <c r="A73" s="41">
        <v>71</v>
      </c>
      <c r="B73" s="106" t="s">
        <v>162</v>
      </c>
      <c r="C73" s="100">
        <v>37570</v>
      </c>
      <c r="D73" s="100">
        <v>35762</v>
      </c>
      <c r="E73" s="100">
        <v>36126</v>
      </c>
      <c r="F73" s="100"/>
      <c r="G73" s="99"/>
      <c r="H73" s="100"/>
      <c r="I73" s="102">
        <f t="shared" si="6"/>
        <v>2.4583768343406785E-3</v>
      </c>
      <c r="J73" s="102">
        <f t="shared" si="7"/>
        <v>-3.8434921479904176E-2</v>
      </c>
      <c r="K73" s="99">
        <f t="shared" si="8"/>
        <v>-1444</v>
      </c>
      <c r="L73" s="103">
        <f t="shared" si="10"/>
        <v>-2.8783861901249826E-2</v>
      </c>
      <c r="M73" s="100">
        <f t="shared" si="9"/>
        <v>364</v>
      </c>
      <c r="N73" s="100">
        <f t="shared" si="11"/>
        <v>0</v>
      </c>
    </row>
    <row r="74" spans="1:14">
      <c r="A74" s="41">
        <v>72</v>
      </c>
      <c r="B74" s="106" t="s">
        <v>163</v>
      </c>
      <c r="C74" s="100">
        <v>56720</v>
      </c>
      <c r="D74" s="100">
        <v>61052</v>
      </c>
      <c r="E74" s="100">
        <v>62933</v>
      </c>
      <c r="F74" s="100"/>
      <c r="G74" s="99"/>
      <c r="H74" s="100"/>
      <c r="I74" s="102">
        <f t="shared" si="6"/>
        <v>4.2825950649272521E-3</v>
      </c>
      <c r="J74" s="102">
        <f t="shared" si="7"/>
        <v>0.10953808180535966</v>
      </c>
      <c r="K74" s="99">
        <f t="shared" si="8"/>
        <v>6213</v>
      </c>
      <c r="L74" s="103">
        <f t="shared" si="10"/>
        <v>0.12384635318037754</v>
      </c>
      <c r="M74" s="100">
        <f t="shared" si="9"/>
        <v>1881</v>
      </c>
      <c r="N74" s="100">
        <f t="shared" si="11"/>
        <v>0</v>
      </c>
    </row>
    <row r="75" spans="1:14">
      <c r="A75" s="41">
        <v>73</v>
      </c>
      <c r="B75" s="106" t="s">
        <v>164</v>
      </c>
      <c r="C75" s="100">
        <v>48905</v>
      </c>
      <c r="D75" s="100">
        <v>47860</v>
      </c>
      <c r="E75" s="100">
        <v>49376</v>
      </c>
      <c r="F75" s="100"/>
      <c r="G75" s="99"/>
      <c r="H75" s="100"/>
      <c r="I75" s="102">
        <f t="shared" si="6"/>
        <v>3.3600402638655079E-3</v>
      </c>
      <c r="J75" s="102">
        <f t="shared" si="7"/>
        <v>9.630917084142725E-3</v>
      </c>
      <c r="K75" s="99">
        <f t="shared" si="8"/>
        <v>471</v>
      </c>
      <c r="L75" s="103">
        <f t="shared" si="10"/>
        <v>9.388641935933981E-3</v>
      </c>
      <c r="M75" s="100">
        <f t="shared" si="9"/>
        <v>1516</v>
      </c>
      <c r="N75" s="100">
        <f t="shared" si="11"/>
        <v>0</v>
      </c>
    </row>
    <row r="76" spans="1:14">
      <c r="A76" s="41">
        <v>74</v>
      </c>
      <c r="B76" s="106" t="s">
        <v>165</v>
      </c>
      <c r="C76" s="100">
        <v>30541</v>
      </c>
      <c r="D76" s="100">
        <v>29034</v>
      </c>
      <c r="E76" s="100">
        <v>28907</v>
      </c>
      <c r="F76" s="100"/>
      <c r="G76" s="99"/>
      <c r="H76" s="100"/>
      <c r="I76" s="102">
        <f t="shared" si="6"/>
        <v>1.9671233779074903E-3</v>
      </c>
      <c r="J76" s="102">
        <f t="shared" si="7"/>
        <v>-5.3501849972168558E-2</v>
      </c>
      <c r="K76" s="99">
        <f t="shared" si="8"/>
        <v>-1634</v>
      </c>
      <c r="L76" s="103">
        <f t="shared" si="10"/>
        <v>-3.2571212151414279E-2</v>
      </c>
      <c r="M76" s="100">
        <f t="shared" si="9"/>
        <v>-127</v>
      </c>
      <c r="N76" s="100">
        <f t="shared" si="11"/>
        <v>0</v>
      </c>
    </row>
    <row r="77" spans="1:14">
      <c r="A77" s="41">
        <v>75</v>
      </c>
      <c r="B77" s="106" t="s">
        <v>166</v>
      </c>
      <c r="C77" s="100">
        <v>14220</v>
      </c>
      <c r="D77" s="100">
        <v>15094</v>
      </c>
      <c r="E77" s="100">
        <v>15315</v>
      </c>
      <c r="F77" s="100"/>
      <c r="G77" s="99"/>
      <c r="H77" s="100"/>
      <c r="I77" s="102">
        <f t="shared" si="6"/>
        <v>1.0421868243903972E-3</v>
      </c>
      <c r="J77" s="102">
        <f t="shared" si="7"/>
        <v>7.7004219409282704E-2</v>
      </c>
      <c r="K77" s="99">
        <f t="shared" si="8"/>
        <v>1095</v>
      </c>
      <c r="L77" s="103">
        <f t="shared" si="10"/>
        <v>2.1827097494368806E-2</v>
      </c>
      <c r="M77" s="100">
        <f t="shared" si="9"/>
        <v>221</v>
      </c>
      <c r="N77" s="100">
        <f t="shared" si="11"/>
        <v>0</v>
      </c>
    </row>
    <row r="78" spans="1:14">
      <c r="A78" s="41">
        <v>76</v>
      </c>
      <c r="B78" s="106" t="s">
        <v>167</v>
      </c>
      <c r="C78" s="100">
        <v>16925</v>
      </c>
      <c r="D78" s="100">
        <v>17611</v>
      </c>
      <c r="E78" s="100">
        <v>18313</v>
      </c>
      <c r="F78" s="100"/>
      <c r="G78" s="99"/>
      <c r="H78" s="100"/>
      <c r="I78" s="102">
        <f t="shared" si="6"/>
        <v>1.2462009347085437E-3</v>
      </c>
      <c r="J78" s="102">
        <f t="shared" si="7"/>
        <v>8.200886262924667E-2</v>
      </c>
      <c r="K78" s="99">
        <f t="shared" si="8"/>
        <v>1388</v>
      </c>
      <c r="L78" s="103">
        <f t="shared" si="10"/>
        <v>2.7667590248569778E-2</v>
      </c>
      <c r="M78" s="100">
        <f t="shared" si="9"/>
        <v>702</v>
      </c>
      <c r="N78" s="100">
        <f t="shared" si="11"/>
        <v>0</v>
      </c>
    </row>
    <row r="79" spans="1:14">
      <c r="A79" s="41">
        <v>77</v>
      </c>
      <c r="B79" s="106" t="s">
        <v>168</v>
      </c>
      <c r="C79" s="100">
        <v>55026</v>
      </c>
      <c r="D79" s="100">
        <v>56779</v>
      </c>
      <c r="E79" s="100">
        <v>56808</v>
      </c>
      <c r="F79" s="100"/>
      <c r="G79" s="99"/>
      <c r="H79" s="100"/>
      <c r="I79" s="102">
        <f t="shared" si="6"/>
        <v>3.8657883852412462E-3</v>
      </c>
      <c r="J79" s="102">
        <f t="shared" si="7"/>
        <v>3.23846908734053E-2</v>
      </c>
      <c r="K79" s="99">
        <f t="shared" si="8"/>
        <v>1782</v>
      </c>
      <c r="L79" s="103">
        <f t="shared" si="10"/>
        <v>3.5521358662068687E-2</v>
      </c>
      <c r="M79" s="100">
        <f t="shared" si="9"/>
        <v>29</v>
      </c>
      <c r="N79" s="100">
        <f t="shared" si="11"/>
        <v>0</v>
      </c>
    </row>
    <row r="80" spans="1:14">
      <c r="A80" s="41">
        <v>78</v>
      </c>
      <c r="B80" s="106" t="s">
        <v>169</v>
      </c>
      <c r="C80" s="100">
        <v>38807</v>
      </c>
      <c r="D80" s="100">
        <v>37273</v>
      </c>
      <c r="E80" s="100">
        <v>37866</v>
      </c>
      <c r="F80" s="100"/>
      <c r="G80" s="99"/>
      <c r="H80" s="100"/>
      <c r="I80" s="102">
        <f t="shared" si="6"/>
        <v>2.5767839564065807E-3</v>
      </c>
      <c r="J80" s="102">
        <f t="shared" si="7"/>
        <v>-2.4248202643852912E-2</v>
      </c>
      <c r="K80" s="99">
        <f t="shared" si="8"/>
        <v>-941</v>
      </c>
      <c r="L80" s="103">
        <f t="shared" si="10"/>
        <v>-1.8757350449498673E-2</v>
      </c>
      <c r="M80" s="100">
        <f t="shared" si="9"/>
        <v>593</v>
      </c>
      <c r="N80" s="100">
        <f t="shared" si="11"/>
        <v>0</v>
      </c>
    </row>
    <row r="81" spans="1:14">
      <c r="A81" s="41">
        <v>79</v>
      </c>
      <c r="B81" s="106" t="s">
        <v>170</v>
      </c>
      <c r="C81" s="100">
        <v>14891</v>
      </c>
      <c r="D81" s="100">
        <v>19218</v>
      </c>
      <c r="E81" s="100">
        <v>19608</v>
      </c>
      <c r="F81" s="100"/>
      <c r="G81" s="99"/>
      <c r="H81" s="100"/>
      <c r="I81" s="102">
        <f t="shared" si="6"/>
        <v>1.3343257755564421E-3</v>
      </c>
      <c r="J81" s="102">
        <f t="shared" si="7"/>
        <v>0.31676851789671612</v>
      </c>
      <c r="K81" s="99">
        <f t="shared" si="8"/>
        <v>4717</v>
      </c>
      <c r="L81" s="103">
        <f t="shared" si="10"/>
        <v>9.402595331592481E-2</v>
      </c>
      <c r="M81" s="100">
        <f t="shared" si="9"/>
        <v>390</v>
      </c>
      <c r="N81" s="100">
        <f t="shared" si="11"/>
        <v>0</v>
      </c>
    </row>
    <row r="82" spans="1:14">
      <c r="A82" s="41">
        <v>80</v>
      </c>
      <c r="B82" s="106" t="s">
        <v>171</v>
      </c>
      <c r="C82" s="100">
        <v>53054</v>
      </c>
      <c r="D82" s="100">
        <v>53977</v>
      </c>
      <c r="E82" s="100">
        <v>54517</v>
      </c>
      <c r="F82" s="100"/>
      <c r="G82" s="99"/>
      <c r="H82" s="100"/>
      <c r="I82" s="102">
        <f t="shared" si="6"/>
        <v>3.7098856745211421E-3</v>
      </c>
      <c r="J82" s="102">
        <f t="shared" si="7"/>
        <v>2.7575677611490181E-2</v>
      </c>
      <c r="K82" s="99">
        <f t="shared" si="8"/>
        <v>1463</v>
      </c>
      <c r="L82" s="103">
        <f t="shared" si="10"/>
        <v>2.9162596926266271E-2</v>
      </c>
      <c r="M82" s="100">
        <f t="shared" si="9"/>
        <v>540</v>
      </c>
      <c r="N82" s="100">
        <f t="shared" si="11"/>
        <v>0</v>
      </c>
    </row>
    <row r="83" spans="1:14">
      <c r="A83" s="41">
        <v>81</v>
      </c>
      <c r="B83" s="106" t="s">
        <v>172</v>
      </c>
      <c r="C83" s="100">
        <v>71005</v>
      </c>
      <c r="D83" s="100">
        <v>71740</v>
      </c>
      <c r="E83" s="100">
        <v>71680</v>
      </c>
      <c r="F83" s="100"/>
      <c r="G83" s="99"/>
      <c r="H83" s="100"/>
      <c r="I83" s="102">
        <f t="shared" si="6"/>
        <v>4.8778290285539459E-3</v>
      </c>
      <c r="J83" s="102">
        <f t="shared" si="7"/>
        <v>9.5063727906485457E-3</v>
      </c>
      <c r="K83" s="99">
        <f t="shared" si="8"/>
        <v>675</v>
      </c>
      <c r="L83" s="103">
        <f t="shared" si="10"/>
        <v>1.3455060099268444E-2</v>
      </c>
      <c r="M83" s="100">
        <f t="shared" si="9"/>
        <v>-60</v>
      </c>
      <c r="N83" s="100">
        <f t="shared" si="11"/>
        <v>0</v>
      </c>
    </row>
    <row r="84" spans="1:14" s="112" customFormat="1">
      <c r="A84" s="193" t="s">
        <v>173</v>
      </c>
      <c r="B84" s="193"/>
      <c r="C84" s="63">
        <v>14644895</v>
      </c>
      <c r="D84" s="63">
        <v>14809349</v>
      </c>
      <c r="E84" s="63">
        <v>14695062</v>
      </c>
      <c r="F84" s="63"/>
      <c r="G84" s="64"/>
      <c r="H84" s="63"/>
      <c r="I84" s="69">
        <f t="shared" si="6"/>
        <v>1</v>
      </c>
      <c r="J84" s="69">
        <f t="shared" si="7"/>
        <v>3.4255622863803392E-3</v>
      </c>
      <c r="K84" s="64">
        <f t="shared" si="8"/>
        <v>50167</v>
      </c>
      <c r="L84" s="70">
        <f t="shared" si="10"/>
        <v>1</v>
      </c>
      <c r="M84" s="64">
        <f t="shared" si="9"/>
        <v>-114287</v>
      </c>
      <c r="N84" s="100">
        <f t="shared" si="11"/>
        <v>0</v>
      </c>
    </row>
    <row r="85" spans="1:14">
      <c r="C85" s="133"/>
      <c r="D85" s="131"/>
      <c r="E85" s="132"/>
      <c r="F85" s="143"/>
      <c r="G85" s="143"/>
      <c r="H85" s="143"/>
      <c r="L85" s="12"/>
    </row>
    <row r="86" spans="1:14">
      <c r="C86" s="129"/>
      <c r="D86" s="129"/>
      <c r="E86" s="129"/>
      <c r="F86" s="129"/>
      <c r="G86" s="129"/>
      <c r="H86" s="129"/>
    </row>
    <row r="88" spans="1:14">
      <c r="D88" s="143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4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Q12" sqref="Q12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3.5703125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3.140625" style="5" customWidth="1"/>
    <col min="15" max="16384" width="9.140625" style="5"/>
  </cols>
  <sheetData>
    <row r="1" spans="1:15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5" ht="45">
      <c r="A2" s="18" t="s">
        <v>91</v>
      </c>
      <c r="B2" s="18" t="s">
        <v>174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59" t="s">
        <v>304</v>
      </c>
      <c r="J2" s="13" t="s">
        <v>313</v>
      </c>
      <c r="K2" s="94" t="s">
        <v>314</v>
      </c>
      <c r="L2" s="94" t="s">
        <v>312</v>
      </c>
      <c r="M2" s="98" t="s">
        <v>315</v>
      </c>
      <c r="N2" s="163" t="s">
        <v>316</v>
      </c>
    </row>
    <row r="3" spans="1:15">
      <c r="A3" s="41">
        <v>1</v>
      </c>
      <c r="B3" s="106" t="s">
        <v>92</v>
      </c>
      <c r="C3" s="54">
        <v>50312</v>
      </c>
      <c r="D3" s="54">
        <v>51016</v>
      </c>
      <c r="E3" s="54">
        <v>52531</v>
      </c>
      <c r="F3" s="54"/>
      <c r="G3" s="54"/>
      <c r="H3" s="54"/>
      <c r="I3" s="102">
        <f t="shared" ref="I3:I66" si="0">E3/$E$84</f>
        <v>2.4104816558174879E-2</v>
      </c>
      <c r="J3" s="102">
        <f t="shared" ref="J3:J66" si="1">(E3-C3)/C3</f>
        <v>4.4104786134520589E-2</v>
      </c>
      <c r="K3" s="99">
        <f t="shared" ref="K3:K66" si="2">E3-C3</f>
        <v>2219</v>
      </c>
      <c r="L3" s="103">
        <f>K3/$K$84</f>
        <v>1.7369047246313284E-2</v>
      </c>
      <c r="M3" s="100">
        <f t="shared" ref="M3:M66" si="3">E3-D3</f>
        <v>1515</v>
      </c>
      <c r="N3" s="100">
        <f>H3-G3</f>
        <v>0</v>
      </c>
      <c r="O3" s="8"/>
    </row>
    <row r="4" spans="1:15">
      <c r="A4" s="41">
        <v>2</v>
      </c>
      <c r="B4" s="106" t="s">
        <v>93</v>
      </c>
      <c r="C4" s="54">
        <v>11578</v>
      </c>
      <c r="D4" s="54">
        <v>11989</v>
      </c>
      <c r="E4" s="54">
        <v>12530</v>
      </c>
      <c r="F4" s="54"/>
      <c r="G4" s="54"/>
      <c r="H4" s="54"/>
      <c r="I4" s="102">
        <f t="shared" si="0"/>
        <v>5.7496212041257778E-3</v>
      </c>
      <c r="J4" s="102">
        <f t="shared" si="1"/>
        <v>8.222490931076179E-2</v>
      </c>
      <c r="K4" s="99">
        <f t="shared" si="2"/>
        <v>952</v>
      </c>
      <c r="L4" s="103">
        <f t="shared" ref="L4:L67" si="4">K4/$K$84</f>
        <v>7.4517048122984438E-3</v>
      </c>
      <c r="M4" s="100">
        <f t="shared" si="3"/>
        <v>541</v>
      </c>
      <c r="N4" s="100">
        <f t="shared" ref="N4:N67" si="5">H4-G4</f>
        <v>0</v>
      </c>
      <c r="O4" s="8"/>
    </row>
    <row r="5" spans="1:15">
      <c r="A5" s="41">
        <v>3</v>
      </c>
      <c r="B5" s="106" t="s">
        <v>94</v>
      </c>
      <c r="C5" s="54">
        <v>17951</v>
      </c>
      <c r="D5" s="54">
        <v>18034</v>
      </c>
      <c r="E5" s="54">
        <v>18904</v>
      </c>
      <c r="F5" s="54"/>
      <c r="G5" s="54"/>
      <c r="H5" s="54"/>
      <c r="I5" s="102">
        <f t="shared" si="0"/>
        <v>8.6744484631120274E-3</v>
      </c>
      <c r="J5" s="102">
        <f t="shared" si="1"/>
        <v>5.3088964403097322E-2</v>
      </c>
      <c r="K5" s="99">
        <f t="shared" si="2"/>
        <v>953</v>
      </c>
      <c r="L5" s="103">
        <f t="shared" si="4"/>
        <v>7.4595322333197659E-3</v>
      </c>
      <c r="M5" s="100">
        <f t="shared" si="3"/>
        <v>870</v>
      </c>
      <c r="N5" s="100">
        <f t="shared" si="5"/>
        <v>0</v>
      </c>
      <c r="O5" s="8"/>
    </row>
    <row r="6" spans="1:15">
      <c r="A6" s="41">
        <v>4</v>
      </c>
      <c r="B6" s="106" t="s">
        <v>95</v>
      </c>
      <c r="C6" s="54">
        <v>6462</v>
      </c>
      <c r="D6" s="54">
        <v>7287</v>
      </c>
      <c r="E6" s="54">
        <v>7582</v>
      </c>
      <c r="F6" s="54"/>
      <c r="G6" s="54"/>
      <c r="H6" s="54"/>
      <c r="I6" s="102">
        <f t="shared" si="0"/>
        <v>3.4791403008524856E-3</v>
      </c>
      <c r="J6" s="102">
        <f t="shared" si="1"/>
        <v>0.17332095326524297</v>
      </c>
      <c r="K6" s="99">
        <f t="shared" si="2"/>
        <v>1120</v>
      </c>
      <c r="L6" s="103">
        <f t="shared" si="4"/>
        <v>8.7667115438805222E-3</v>
      </c>
      <c r="M6" s="100">
        <f t="shared" si="3"/>
        <v>295</v>
      </c>
      <c r="N6" s="100">
        <f t="shared" si="5"/>
        <v>0</v>
      </c>
      <c r="O6" s="8"/>
    </row>
    <row r="7" spans="1:15">
      <c r="A7" s="41">
        <v>5</v>
      </c>
      <c r="B7" s="106" t="s">
        <v>96</v>
      </c>
      <c r="C7" s="54">
        <v>7831</v>
      </c>
      <c r="D7" s="54">
        <v>7937</v>
      </c>
      <c r="E7" s="54">
        <v>8167</v>
      </c>
      <c r="F7" s="54"/>
      <c r="G7" s="54"/>
      <c r="H7" s="54"/>
      <c r="I7" s="102">
        <f t="shared" si="0"/>
        <v>3.7475783219549264E-3</v>
      </c>
      <c r="J7" s="102">
        <f t="shared" si="1"/>
        <v>4.2906397650363935E-2</v>
      </c>
      <c r="K7" s="99">
        <f t="shared" si="2"/>
        <v>336</v>
      </c>
      <c r="L7" s="103">
        <f t="shared" si="4"/>
        <v>2.6300134631641568E-3</v>
      </c>
      <c r="M7" s="100">
        <f t="shared" si="3"/>
        <v>230</v>
      </c>
      <c r="N7" s="100">
        <f t="shared" si="5"/>
        <v>0</v>
      </c>
      <c r="O7" s="8"/>
    </row>
    <row r="8" spans="1:15">
      <c r="A8" s="41">
        <v>6</v>
      </c>
      <c r="B8" s="106" t="s">
        <v>97</v>
      </c>
      <c r="C8" s="54">
        <v>128179</v>
      </c>
      <c r="D8" s="54">
        <v>132409</v>
      </c>
      <c r="E8" s="54">
        <v>138449</v>
      </c>
      <c r="F8" s="54"/>
      <c r="G8" s="54"/>
      <c r="H8" s="54"/>
      <c r="I8" s="102">
        <f t="shared" si="0"/>
        <v>6.352987279249879E-2</v>
      </c>
      <c r="J8" s="102">
        <f t="shared" si="1"/>
        <v>8.0122328930636061E-2</v>
      </c>
      <c r="K8" s="99">
        <f t="shared" si="2"/>
        <v>10270</v>
      </c>
      <c r="L8" s="103">
        <f t="shared" si="4"/>
        <v>8.0387613888975862E-2</v>
      </c>
      <c r="M8" s="100">
        <f t="shared" si="3"/>
        <v>6040</v>
      </c>
      <c r="N8" s="100">
        <f t="shared" si="5"/>
        <v>0</v>
      </c>
      <c r="O8" s="8"/>
    </row>
    <row r="9" spans="1:15">
      <c r="A9" s="41">
        <v>7</v>
      </c>
      <c r="B9" s="106" t="s">
        <v>98</v>
      </c>
      <c r="C9" s="54">
        <v>89661</v>
      </c>
      <c r="D9" s="54">
        <v>90798</v>
      </c>
      <c r="E9" s="54">
        <v>93712</v>
      </c>
      <c r="F9" s="54"/>
      <c r="G9" s="54"/>
      <c r="H9" s="54"/>
      <c r="I9" s="102">
        <f t="shared" si="0"/>
        <v>4.3001476638550272E-2</v>
      </c>
      <c r="J9" s="102">
        <f t="shared" si="1"/>
        <v>4.5181293985121738E-2</v>
      </c>
      <c r="K9" s="99">
        <f t="shared" si="2"/>
        <v>4051</v>
      </c>
      <c r="L9" s="103">
        <f t="shared" si="4"/>
        <v>3.1708882557374994E-2</v>
      </c>
      <c r="M9" s="100">
        <f t="shared" si="3"/>
        <v>2914</v>
      </c>
      <c r="N9" s="100">
        <f t="shared" si="5"/>
        <v>0</v>
      </c>
      <c r="O9" s="8"/>
    </row>
    <row r="10" spans="1:15">
      <c r="A10" s="41">
        <v>8</v>
      </c>
      <c r="B10" s="106" t="s">
        <v>99</v>
      </c>
      <c r="C10" s="54">
        <v>4324</v>
      </c>
      <c r="D10" s="54">
        <v>4237</v>
      </c>
      <c r="E10" s="54">
        <v>4502</v>
      </c>
      <c r="F10" s="54"/>
      <c r="G10" s="54"/>
      <c r="H10" s="54"/>
      <c r="I10" s="102">
        <f t="shared" si="0"/>
        <v>2.0658255914584398E-3</v>
      </c>
      <c r="J10" s="102">
        <f t="shared" si="1"/>
        <v>4.1165587419056432E-2</v>
      </c>
      <c r="K10" s="99">
        <f t="shared" si="2"/>
        <v>178</v>
      </c>
      <c r="L10" s="103">
        <f t="shared" si="4"/>
        <v>1.3932809417952973E-3</v>
      </c>
      <c r="M10" s="100">
        <f t="shared" si="3"/>
        <v>265</v>
      </c>
      <c r="N10" s="100">
        <f t="shared" si="5"/>
        <v>0</v>
      </c>
      <c r="O10" s="8"/>
    </row>
    <row r="11" spans="1:15">
      <c r="A11" s="41">
        <v>9</v>
      </c>
      <c r="B11" s="106" t="s">
        <v>100</v>
      </c>
      <c r="C11" s="54">
        <v>35758</v>
      </c>
      <c r="D11" s="54">
        <v>36201</v>
      </c>
      <c r="E11" s="54">
        <v>37036</v>
      </c>
      <c r="F11" s="54"/>
      <c r="G11" s="54"/>
      <c r="H11" s="54"/>
      <c r="I11" s="102">
        <f t="shared" si="0"/>
        <v>1.6994650512051263E-2</v>
      </c>
      <c r="J11" s="102">
        <f t="shared" si="1"/>
        <v>3.5740253929190668E-2</v>
      </c>
      <c r="K11" s="99">
        <f t="shared" si="2"/>
        <v>1278</v>
      </c>
      <c r="L11" s="103">
        <f t="shared" si="4"/>
        <v>1.0003444065249381E-2</v>
      </c>
      <c r="M11" s="100">
        <f t="shared" si="3"/>
        <v>835</v>
      </c>
      <c r="N11" s="100">
        <f t="shared" si="5"/>
        <v>0</v>
      </c>
      <c r="O11" s="8"/>
    </row>
    <row r="12" spans="1:15">
      <c r="A12" s="41">
        <v>10</v>
      </c>
      <c r="B12" s="106" t="s">
        <v>101</v>
      </c>
      <c r="C12" s="54">
        <v>35423</v>
      </c>
      <c r="D12" s="54">
        <v>35741</v>
      </c>
      <c r="E12" s="54">
        <v>36506</v>
      </c>
      <c r="F12" s="54"/>
      <c r="G12" s="54"/>
      <c r="H12" s="54"/>
      <c r="I12" s="102">
        <f t="shared" si="0"/>
        <v>1.675145025361657E-2</v>
      </c>
      <c r="J12" s="102">
        <f t="shared" si="1"/>
        <v>3.0573356293933322E-2</v>
      </c>
      <c r="K12" s="99">
        <f t="shared" si="2"/>
        <v>1083</v>
      </c>
      <c r="L12" s="103">
        <f t="shared" si="4"/>
        <v>8.4770969660916129E-3</v>
      </c>
      <c r="M12" s="100">
        <f t="shared" si="3"/>
        <v>765</v>
      </c>
      <c r="N12" s="100">
        <f t="shared" si="5"/>
        <v>0</v>
      </c>
      <c r="O12" s="8"/>
    </row>
    <row r="13" spans="1:15">
      <c r="A13" s="41">
        <v>11</v>
      </c>
      <c r="B13" s="106" t="s">
        <v>102</v>
      </c>
      <c r="C13" s="54">
        <v>4102</v>
      </c>
      <c r="D13" s="54">
        <v>4041</v>
      </c>
      <c r="E13" s="54">
        <v>4282</v>
      </c>
      <c r="F13" s="54"/>
      <c r="G13" s="54"/>
      <c r="H13" s="54"/>
      <c r="I13" s="102">
        <f t="shared" si="0"/>
        <v>1.9648745407874367E-3</v>
      </c>
      <c r="J13" s="102">
        <f t="shared" si="1"/>
        <v>4.388103364212579E-2</v>
      </c>
      <c r="K13" s="99">
        <f t="shared" si="2"/>
        <v>180</v>
      </c>
      <c r="L13" s="103">
        <f t="shared" si="4"/>
        <v>1.408935783837941E-3</v>
      </c>
      <c r="M13" s="100">
        <f t="shared" si="3"/>
        <v>241</v>
      </c>
      <c r="N13" s="100">
        <f t="shared" si="5"/>
        <v>0</v>
      </c>
      <c r="O13" s="8"/>
    </row>
    <row r="14" spans="1:15">
      <c r="A14" s="41">
        <v>12</v>
      </c>
      <c r="B14" s="106" t="s">
        <v>103</v>
      </c>
      <c r="C14" s="54">
        <v>3526</v>
      </c>
      <c r="D14" s="54">
        <v>3943</v>
      </c>
      <c r="E14" s="54">
        <v>4210</v>
      </c>
      <c r="F14" s="54"/>
      <c r="G14" s="54"/>
      <c r="H14" s="54"/>
      <c r="I14" s="102">
        <f t="shared" si="0"/>
        <v>1.9318360151132901E-3</v>
      </c>
      <c r="J14" s="102">
        <f t="shared" si="1"/>
        <v>0.19398752127056154</v>
      </c>
      <c r="K14" s="99">
        <f t="shared" si="2"/>
        <v>684</v>
      </c>
      <c r="L14" s="103">
        <f t="shared" si="4"/>
        <v>5.353955978584176E-3</v>
      </c>
      <c r="M14" s="100">
        <f t="shared" si="3"/>
        <v>267</v>
      </c>
      <c r="N14" s="100">
        <f t="shared" si="5"/>
        <v>0</v>
      </c>
      <c r="O14" s="8"/>
    </row>
    <row r="15" spans="1:15">
      <c r="A15" s="41">
        <v>13</v>
      </c>
      <c r="B15" s="106" t="s">
        <v>104</v>
      </c>
      <c r="C15" s="54">
        <v>5023</v>
      </c>
      <c r="D15" s="54">
        <v>5230</v>
      </c>
      <c r="E15" s="54">
        <v>5481</v>
      </c>
      <c r="F15" s="54"/>
      <c r="G15" s="54"/>
      <c r="H15" s="54"/>
      <c r="I15" s="102">
        <f t="shared" si="0"/>
        <v>2.5150577669444045E-3</v>
      </c>
      <c r="J15" s="102">
        <f t="shared" si="1"/>
        <v>9.1180569380848092E-2</v>
      </c>
      <c r="K15" s="99">
        <f t="shared" si="2"/>
        <v>458</v>
      </c>
      <c r="L15" s="103">
        <f t="shared" si="4"/>
        <v>3.5849588277654279E-3</v>
      </c>
      <c r="M15" s="100">
        <f t="shared" si="3"/>
        <v>251</v>
      </c>
      <c r="N15" s="100">
        <f t="shared" si="5"/>
        <v>0</v>
      </c>
      <c r="O15" s="8"/>
    </row>
    <row r="16" spans="1:15">
      <c r="A16" s="41">
        <v>14</v>
      </c>
      <c r="B16" s="106" t="s">
        <v>105</v>
      </c>
      <c r="C16" s="54">
        <v>6840</v>
      </c>
      <c r="D16" s="54">
        <v>6876</v>
      </c>
      <c r="E16" s="54">
        <v>7089</v>
      </c>
      <c r="F16" s="54"/>
      <c r="G16" s="54"/>
      <c r="H16" s="54"/>
      <c r="I16" s="102">
        <f t="shared" si="0"/>
        <v>3.2529181736670101E-3</v>
      </c>
      <c r="J16" s="102">
        <f t="shared" si="1"/>
        <v>3.6403508771929827E-2</v>
      </c>
      <c r="K16" s="99">
        <f t="shared" si="2"/>
        <v>249</v>
      </c>
      <c r="L16" s="103">
        <f t="shared" si="4"/>
        <v>1.9490278343091518E-3</v>
      </c>
      <c r="M16" s="100">
        <f t="shared" si="3"/>
        <v>213</v>
      </c>
      <c r="N16" s="100">
        <f t="shared" si="5"/>
        <v>0</v>
      </c>
      <c r="O16" s="8"/>
    </row>
    <row r="17" spans="1:15">
      <c r="A17" s="41">
        <v>15</v>
      </c>
      <c r="B17" s="106" t="s">
        <v>106</v>
      </c>
      <c r="C17" s="54">
        <v>8617</v>
      </c>
      <c r="D17" s="54">
        <v>8711</v>
      </c>
      <c r="E17" s="54">
        <v>9011</v>
      </c>
      <c r="F17" s="54"/>
      <c r="G17" s="54"/>
      <c r="H17" s="54"/>
      <c r="I17" s="102">
        <f t="shared" si="0"/>
        <v>4.1348632618018666E-3</v>
      </c>
      <c r="J17" s="102">
        <f t="shared" si="1"/>
        <v>4.5723569687826392E-2</v>
      </c>
      <c r="K17" s="99">
        <f t="shared" si="2"/>
        <v>394</v>
      </c>
      <c r="L17" s="103">
        <f t="shared" si="4"/>
        <v>3.0840038824008265E-3</v>
      </c>
      <c r="M17" s="100">
        <f t="shared" si="3"/>
        <v>300</v>
      </c>
      <c r="N17" s="100">
        <f t="shared" si="5"/>
        <v>0</v>
      </c>
      <c r="O17" s="8"/>
    </row>
    <row r="18" spans="1:15">
      <c r="A18" s="41">
        <v>16</v>
      </c>
      <c r="B18" s="106" t="s">
        <v>107</v>
      </c>
      <c r="C18" s="54">
        <v>80282</v>
      </c>
      <c r="D18" s="54">
        <v>81652</v>
      </c>
      <c r="E18" s="54">
        <v>85257</v>
      </c>
      <c r="F18" s="54"/>
      <c r="G18" s="54"/>
      <c r="H18" s="54"/>
      <c r="I18" s="102">
        <f t="shared" si="0"/>
        <v>3.912174421389876E-2</v>
      </c>
      <c r="J18" s="102">
        <f t="shared" si="1"/>
        <v>6.1969059066789567E-2</v>
      </c>
      <c r="K18" s="99">
        <f t="shared" si="2"/>
        <v>4975</v>
      </c>
      <c r="L18" s="103">
        <f t="shared" si="4"/>
        <v>3.8941419581076428E-2</v>
      </c>
      <c r="M18" s="100">
        <f t="shared" si="3"/>
        <v>3605</v>
      </c>
      <c r="N18" s="100">
        <f t="shared" si="5"/>
        <v>0</v>
      </c>
    </row>
    <row r="19" spans="1:15">
      <c r="A19" s="41">
        <v>17</v>
      </c>
      <c r="B19" s="106" t="s">
        <v>108</v>
      </c>
      <c r="C19" s="54">
        <v>16164</v>
      </c>
      <c r="D19" s="54">
        <v>16243</v>
      </c>
      <c r="E19" s="54">
        <v>16781</v>
      </c>
      <c r="F19" s="54"/>
      <c r="G19" s="54"/>
      <c r="H19" s="54"/>
      <c r="I19" s="102">
        <f t="shared" si="0"/>
        <v>7.700270824136846E-3</v>
      </c>
      <c r="J19" s="102">
        <f t="shared" si="1"/>
        <v>3.8171244741400642E-2</v>
      </c>
      <c r="K19" s="99">
        <f t="shared" si="2"/>
        <v>617</v>
      </c>
      <c r="L19" s="103">
        <f t="shared" si="4"/>
        <v>4.8295187701556091E-3</v>
      </c>
      <c r="M19" s="100">
        <f t="shared" si="3"/>
        <v>538</v>
      </c>
      <c r="N19" s="100">
        <f t="shared" si="5"/>
        <v>0</v>
      </c>
    </row>
    <row r="20" spans="1:15">
      <c r="A20" s="41">
        <v>18</v>
      </c>
      <c r="B20" s="106" t="s">
        <v>109</v>
      </c>
      <c r="C20" s="54">
        <v>2988</v>
      </c>
      <c r="D20" s="54">
        <v>2986</v>
      </c>
      <c r="E20" s="54">
        <v>3139</v>
      </c>
      <c r="F20" s="54"/>
      <c r="G20" s="54"/>
      <c r="H20" s="54"/>
      <c r="I20" s="102">
        <f t="shared" si="0"/>
        <v>1.4403879457103605E-3</v>
      </c>
      <c r="J20" s="102">
        <f t="shared" si="1"/>
        <v>5.0535475234270412E-2</v>
      </c>
      <c r="K20" s="99">
        <f t="shared" si="2"/>
        <v>151</v>
      </c>
      <c r="L20" s="103">
        <f t="shared" si="4"/>
        <v>1.1819405742196061E-3</v>
      </c>
      <c r="M20" s="100">
        <f t="shared" si="3"/>
        <v>153</v>
      </c>
      <c r="N20" s="100">
        <f t="shared" si="5"/>
        <v>0</v>
      </c>
    </row>
    <row r="21" spans="1:15">
      <c r="A21" s="41">
        <v>19</v>
      </c>
      <c r="B21" s="106" t="s">
        <v>110</v>
      </c>
      <c r="C21" s="54">
        <v>11980</v>
      </c>
      <c r="D21" s="54">
        <v>12155</v>
      </c>
      <c r="E21" s="54">
        <v>12638</v>
      </c>
      <c r="F21" s="54"/>
      <c r="G21" s="54"/>
      <c r="H21" s="54"/>
      <c r="I21" s="102">
        <f t="shared" si="0"/>
        <v>5.7991789926369972E-3</v>
      </c>
      <c r="J21" s="102">
        <f t="shared" si="1"/>
        <v>5.4924874791318863E-2</v>
      </c>
      <c r="K21" s="99">
        <f t="shared" si="2"/>
        <v>658</v>
      </c>
      <c r="L21" s="103">
        <f t="shared" si="4"/>
        <v>5.150443032029807E-3</v>
      </c>
      <c r="M21" s="100">
        <f t="shared" si="3"/>
        <v>483</v>
      </c>
      <c r="N21" s="100">
        <f t="shared" si="5"/>
        <v>0</v>
      </c>
    </row>
    <row r="22" spans="1:15">
      <c r="A22" s="41">
        <v>20</v>
      </c>
      <c r="B22" s="106" t="s">
        <v>111</v>
      </c>
      <c r="C22" s="54">
        <v>35217</v>
      </c>
      <c r="D22" s="54">
        <v>35387</v>
      </c>
      <c r="E22" s="54">
        <v>36307</v>
      </c>
      <c r="F22" s="54"/>
      <c r="G22" s="54"/>
      <c r="H22" s="54"/>
      <c r="I22" s="102">
        <f t="shared" si="0"/>
        <v>1.6660135439600529E-2</v>
      </c>
      <c r="J22" s="102">
        <f t="shared" si="1"/>
        <v>3.0950961183519324E-2</v>
      </c>
      <c r="K22" s="99">
        <f t="shared" si="2"/>
        <v>1090</v>
      </c>
      <c r="L22" s="103">
        <f t="shared" si="4"/>
        <v>8.5318889132408662E-3</v>
      </c>
      <c r="M22" s="100">
        <f t="shared" si="3"/>
        <v>920</v>
      </c>
      <c r="N22" s="100">
        <f t="shared" si="5"/>
        <v>0</v>
      </c>
    </row>
    <row r="23" spans="1:15">
      <c r="A23" s="41">
        <v>21</v>
      </c>
      <c r="B23" s="106" t="s">
        <v>112</v>
      </c>
      <c r="C23" s="54">
        <v>20501</v>
      </c>
      <c r="D23" s="54">
        <v>21444</v>
      </c>
      <c r="E23" s="54">
        <v>22698</v>
      </c>
      <c r="F23" s="54"/>
      <c r="G23" s="54"/>
      <c r="H23" s="54"/>
      <c r="I23" s="102">
        <f t="shared" si="0"/>
        <v>1.0415395218774694E-2</v>
      </c>
      <c r="J23" s="102">
        <f t="shared" si="1"/>
        <v>0.10716550412175016</v>
      </c>
      <c r="K23" s="99">
        <f t="shared" si="2"/>
        <v>2197</v>
      </c>
      <c r="L23" s="103">
        <f t="shared" si="4"/>
        <v>1.7196843983844204E-2</v>
      </c>
      <c r="M23" s="100">
        <f t="shared" si="3"/>
        <v>1254</v>
      </c>
      <c r="N23" s="100">
        <f t="shared" si="5"/>
        <v>0</v>
      </c>
    </row>
    <row r="24" spans="1:15">
      <c r="A24" s="41">
        <v>22</v>
      </c>
      <c r="B24" s="106" t="s">
        <v>113</v>
      </c>
      <c r="C24" s="54">
        <v>11399</v>
      </c>
      <c r="D24" s="54">
        <v>11466</v>
      </c>
      <c r="E24" s="54">
        <v>11692</v>
      </c>
      <c r="F24" s="54"/>
      <c r="G24" s="54"/>
      <c r="H24" s="54"/>
      <c r="I24" s="102">
        <f t="shared" si="0"/>
        <v>5.3650894747516832E-3</v>
      </c>
      <c r="J24" s="102">
        <f t="shared" si="1"/>
        <v>2.5704009123607333E-2</v>
      </c>
      <c r="K24" s="99">
        <f t="shared" si="2"/>
        <v>293</v>
      </c>
      <c r="L24" s="103">
        <f t="shared" si="4"/>
        <v>2.2934343592473151E-3</v>
      </c>
      <c r="M24" s="100">
        <f t="shared" si="3"/>
        <v>226</v>
      </c>
      <c r="N24" s="100">
        <f t="shared" si="5"/>
        <v>0</v>
      </c>
    </row>
    <row r="25" spans="1:15">
      <c r="A25" s="41">
        <v>23</v>
      </c>
      <c r="B25" s="106" t="s">
        <v>114</v>
      </c>
      <c r="C25" s="54">
        <v>10404</v>
      </c>
      <c r="D25" s="54">
        <v>10480</v>
      </c>
      <c r="E25" s="54">
        <v>10855</v>
      </c>
      <c r="F25" s="54"/>
      <c r="G25" s="54"/>
      <c r="H25" s="54"/>
      <c r="I25" s="102">
        <f t="shared" si="0"/>
        <v>4.9810166137897295E-3</v>
      </c>
      <c r="J25" s="102">
        <f t="shared" si="1"/>
        <v>4.3348712033833142E-2</v>
      </c>
      <c r="K25" s="99">
        <f t="shared" si="2"/>
        <v>451</v>
      </c>
      <c r="L25" s="103">
        <f t="shared" si="4"/>
        <v>3.5301668806161745E-3</v>
      </c>
      <c r="M25" s="100">
        <f t="shared" si="3"/>
        <v>375</v>
      </c>
      <c r="N25" s="100">
        <f t="shared" si="5"/>
        <v>0</v>
      </c>
    </row>
    <row r="26" spans="1:15">
      <c r="A26" s="41">
        <v>24</v>
      </c>
      <c r="B26" s="106" t="s">
        <v>115</v>
      </c>
      <c r="C26" s="54">
        <v>4711</v>
      </c>
      <c r="D26" s="54">
        <v>4562</v>
      </c>
      <c r="E26" s="54">
        <v>4951</v>
      </c>
      <c r="F26" s="54"/>
      <c r="G26" s="54"/>
      <c r="H26" s="54"/>
      <c r="I26" s="102">
        <f t="shared" si="0"/>
        <v>2.2718575085097148E-3</v>
      </c>
      <c r="J26" s="102">
        <f t="shared" si="1"/>
        <v>5.0944597749946932E-2</v>
      </c>
      <c r="K26" s="99">
        <f t="shared" si="2"/>
        <v>240</v>
      </c>
      <c r="L26" s="103">
        <f t="shared" si="4"/>
        <v>1.8785810451172548E-3</v>
      </c>
      <c r="M26" s="100">
        <f t="shared" si="3"/>
        <v>389</v>
      </c>
      <c r="N26" s="100">
        <f t="shared" si="5"/>
        <v>0</v>
      </c>
    </row>
    <row r="27" spans="1:15">
      <c r="A27" s="41">
        <v>25</v>
      </c>
      <c r="B27" s="106" t="s">
        <v>116</v>
      </c>
      <c r="C27" s="54">
        <v>12707</v>
      </c>
      <c r="D27" s="54">
        <v>12922</v>
      </c>
      <c r="E27" s="54">
        <v>13408</v>
      </c>
      <c r="F27" s="54"/>
      <c r="G27" s="54"/>
      <c r="H27" s="54"/>
      <c r="I27" s="102">
        <f t="shared" si="0"/>
        <v>6.1525076699855087E-3</v>
      </c>
      <c r="J27" s="102">
        <f t="shared" si="1"/>
        <v>5.5166443692452979E-2</v>
      </c>
      <c r="K27" s="99">
        <f t="shared" si="2"/>
        <v>701</v>
      </c>
      <c r="L27" s="103">
        <f t="shared" si="4"/>
        <v>5.4870221359466483E-3</v>
      </c>
      <c r="M27" s="100">
        <f t="shared" si="3"/>
        <v>486</v>
      </c>
      <c r="N27" s="100">
        <f t="shared" si="5"/>
        <v>0</v>
      </c>
    </row>
    <row r="28" spans="1:15">
      <c r="A28" s="41">
        <v>26</v>
      </c>
      <c r="B28" s="106" t="s">
        <v>117</v>
      </c>
      <c r="C28" s="54">
        <v>17770</v>
      </c>
      <c r="D28" s="54">
        <v>18131</v>
      </c>
      <c r="E28" s="54">
        <v>18788</v>
      </c>
      <c r="F28" s="54"/>
      <c r="G28" s="54"/>
      <c r="H28" s="54"/>
      <c r="I28" s="102">
        <f t="shared" si="0"/>
        <v>8.6212197273036802E-3</v>
      </c>
      <c r="J28" s="102">
        <f t="shared" si="1"/>
        <v>5.7287563308947666E-2</v>
      </c>
      <c r="K28" s="99">
        <f t="shared" si="2"/>
        <v>1018</v>
      </c>
      <c r="L28" s="103">
        <f t="shared" si="4"/>
        <v>7.9683145997056885E-3</v>
      </c>
      <c r="M28" s="100">
        <f t="shared" si="3"/>
        <v>657</v>
      </c>
      <c r="N28" s="100">
        <f t="shared" si="5"/>
        <v>0</v>
      </c>
    </row>
    <row r="29" spans="1:15">
      <c r="A29" s="41">
        <v>27</v>
      </c>
      <c r="B29" s="106" t="s">
        <v>118</v>
      </c>
      <c r="C29" s="54">
        <v>44796</v>
      </c>
      <c r="D29" s="54">
        <v>47718</v>
      </c>
      <c r="E29" s="54">
        <v>49618</v>
      </c>
      <c r="F29" s="54"/>
      <c r="G29" s="54"/>
      <c r="H29" s="54"/>
      <c r="I29" s="102">
        <f t="shared" si="0"/>
        <v>2.2768132873608366E-2</v>
      </c>
      <c r="J29" s="102">
        <f t="shared" si="1"/>
        <v>0.10764353960175016</v>
      </c>
      <c r="K29" s="99">
        <f t="shared" si="2"/>
        <v>4822</v>
      </c>
      <c r="L29" s="103">
        <f t="shared" si="4"/>
        <v>3.7743824164814178E-2</v>
      </c>
      <c r="M29" s="100">
        <f t="shared" si="3"/>
        <v>1900</v>
      </c>
      <c r="N29" s="100">
        <f t="shared" si="5"/>
        <v>0</v>
      </c>
    </row>
    <row r="30" spans="1:15">
      <c r="A30" s="41">
        <v>28</v>
      </c>
      <c r="B30" s="106" t="s">
        <v>119</v>
      </c>
      <c r="C30" s="54">
        <v>10140</v>
      </c>
      <c r="D30" s="54">
        <v>10110</v>
      </c>
      <c r="E30" s="54">
        <v>10525</v>
      </c>
      <c r="F30" s="54"/>
      <c r="G30" s="54"/>
      <c r="H30" s="54"/>
      <c r="I30" s="102">
        <f t="shared" si="0"/>
        <v>4.8295900377832253E-3</v>
      </c>
      <c r="J30" s="102">
        <f t="shared" si="1"/>
        <v>3.796844181459566E-2</v>
      </c>
      <c r="K30" s="99">
        <f t="shared" si="2"/>
        <v>385</v>
      </c>
      <c r="L30" s="103">
        <f t="shared" si="4"/>
        <v>3.0135570932089293E-3</v>
      </c>
      <c r="M30" s="100">
        <f t="shared" si="3"/>
        <v>415</v>
      </c>
      <c r="N30" s="100">
        <f t="shared" si="5"/>
        <v>0</v>
      </c>
    </row>
    <row r="31" spans="1:15">
      <c r="A31" s="41">
        <v>29</v>
      </c>
      <c r="B31" s="106" t="s">
        <v>120</v>
      </c>
      <c r="C31" s="54">
        <v>2501</v>
      </c>
      <c r="D31" s="54">
        <v>2469</v>
      </c>
      <c r="E31" s="54">
        <v>2561</v>
      </c>
      <c r="F31" s="54"/>
      <c r="G31" s="54"/>
      <c r="H31" s="54"/>
      <c r="I31" s="102">
        <f t="shared" si="0"/>
        <v>1.1751620034929063E-3</v>
      </c>
      <c r="J31" s="102">
        <f t="shared" si="1"/>
        <v>2.3990403838464614E-2</v>
      </c>
      <c r="K31" s="99">
        <f t="shared" si="2"/>
        <v>60</v>
      </c>
      <c r="L31" s="103">
        <f t="shared" si="4"/>
        <v>4.696452612793137E-4</v>
      </c>
      <c r="M31" s="100">
        <f t="shared" si="3"/>
        <v>92</v>
      </c>
      <c r="N31" s="100">
        <f t="shared" si="5"/>
        <v>0</v>
      </c>
    </row>
    <row r="32" spans="1:15">
      <c r="A32" s="41">
        <v>30</v>
      </c>
      <c r="B32" s="106" t="s">
        <v>121</v>
      </c>
      <c r="C32" s="54">
        <v>3520</v>
      </c>
      <c r="D32" s="54">
        <v>3883</v>
      </c>
      <c r="E32" s="54">
        <v>4042</v>
      </c>
      <c r="F32" s="54"/>
      <c r="G32" s="54"/>
      <c r="H32" s="54"/>
      <c r="I32" s="102">
        <f t="shared" si="0"/>
        <v>1.8547461218736147E-3</v>
      </c>
      <c r="J32" s="102">
        <f t="shared" si="1"/>
        <v>0.14829545454545454</v>
      </c>
      <c r="K32" s="99">
        <f t="shared" si="2"/>
        <v>522</v>
      </c>
      <c r="L32" s="103">
        <f t="shared" si="4"/>
        <v>4.0859137731300288E-3</v>
      </c>
      <c r="M32" s="100">
        <f t="shared" si="3"/>
        <v>159</v>
      </c>
      <c r="N32" s="100">
        <f t="shared" si="5"/>
        <v>0</v>
      </c>
    </row>
    <row r="33" spans="1:14">
      <c r="A33" s="41">
        <v>31</v>
      </c>
      <c r="B33" s="106" t="s">
        <v>122</v>
      </c>
      <c r="C33" s="54">
        <v>38451</v>
      </c>
      <c r="D33" s="54">
        <v>39714</v>
      </c>
      <c r="E33" s="54">
        <v>41252</v>
      </c>
      <c r="F33" s="54"/>
      <c r="G33" s="54"/>
      <c r="H33" s="54"/>
      <c r="I33" s="102">
        <f t="shared" si="0"/>
        <v>1.8929239737637396E-2</v>
      </c>
      <c r="J33" s="102">
        <f t="shared" si="1"/>
        <v>7.2845959792983278E-2</v>
      </c>
      <c r="K33" s="99">
        <f t="shared" si="2"/>
        <v>2801</v>
      </c>
      <c r="L33" s="103">
        <f t="shared" si="4"/>
        <v>2.1924606280722628E-2</v>
      </c>
      <c r="M33" s="100">
        <f t="shared" si="3"/>
        <v>1538</v>
      </c>
      <c r="N33" s="100">
        <f t="shared" si="5"/>
        <v>0</v>
      </c>
    </row>
    <row r="34" spans="1:14">
      <c r="A34" s="41">
        <v>32</v>
      </c>
      <c r="B34" s="106" t="s">
        <v>123</v>
      </c>
      <c r="C34" s="54">
        <v>11019</v>
      </c>
      <c r="D34" s="54">
        <v>10904</v>
      </c>
      <c r="E34" s="54">
        <v>11343</v>
      </c>
      <c r="F34" s="54"/>
      <c r="G34" s="54"/>
      <c r="H34" s="54"/>
      <c r="I34" s="102">
        <f t="shared" si="0"/>
        <v>5.2049443989145008E-3</v>
      </c>
      <c r="J34" s="102">
        <f t="shared" si="1"/>
        <v>2.9403757146746527E-2</v>
      </c>
      <c r="K34" s="99">
        <f t="shared" si="2"/>
        <v>324</v>
      </c>
      <c r="L34" s="103">
        <f t="shared" si="4"/>
        <v>2.536084410908294E-3</v>
      </c>
      <c r="M34" s="100">
        <f t="shared" si="3"/>
        <v>439</v>
      </c>
      <c r="N34" s="100">
        <f t="shared" si="5"/>
        <v>0</v>
      </c>
    </row>
    <row r="35" spans="1:14">
      <c r="A35" s="41">
        <v>33</v>
      </c>
      <c r="B35" s="106" t="s">
        <v>124</v>
      </c>
      <c r="C35" s="54">
        <v>49361</v>
      </c>
      <c r="D35" s="54">
        <v>50265</v>
      </c>
      <c r="E35" s="54">
        <v>52563</v>
      </c>
      <c r="F35" s="54"/>
      <c r="G35" s="54"/>
      <c r="H35" s="54"/>
      <c r="I35" s="102">
        <f t="shared" si="0"/>
        <v>2.4119500347363387E-2</v>
      </c>
      <c r="J35" s="102">
        <f t="shared" si="1"/>
        <v>6.486902615425133E-2</v>
      </c>
      <c r="K35" s="99">
        <f t="shared" si="2"/>
        <v>3202</v>
      </c>
      <c r="L35" s="103">
        <f t="shared" si="4"/>
        <v>2.5063402110272706E-2</v>
      </c>
      <c r="M35" s="100">
        <f t="shared" si="3"/>
        <v>2298</v>
      </c>
      <c r="N35" s="100">
        <f t="shared" si="5"/>
        <v>0</v>
      </c>
    </row>
    <row r="36" spans="1:14">
      <c r="A36" s="41">
        <v>34</v>
      </c>
      <c r="B36" s="106" t="s">
        <v>125</v>
      </c>
      <c r="C36" s="54">
        <v>483437</v>
      </c>
      <c r="D36" s="54">
        <v>498720</v>
      </c>
      <c r="E36" s="54">
        <v>520831</v>
      </c>
      <c r="F36" s="54"/>
      <c r="G36" s="54"/>
      <c r="H36" s="54"/>
      <c r="I36" s="102">
        <f t="shared" si="0"/>
        <v>0.23899289396376958</v>
      </c>
      <c r="J36" s="102">
        <f t="shared" si="1"/>
        <v>7.7350306244660633E-2</v>
      </c>
      <c r="K36" s="99">
        <f t="shared" si="2"/>
        <v>37394</v>
      </c>
      <c r="L36" s="103">
        <f t="shared" si="4"/>
        <v>0.29269858167131091</v>
      </c>
      <c r="M36" s="100">
        <f t="shared" si="3"/>
        <v>22111</v>
      </c>
      <c r="N36" s="100">
        <f t="shared" si="5"/>
        <v>0</v>
      </c>
    </row>
    <row r="37" spans="1:14">
      <c r="A37" s="41">
        <v>35</v>
      </c>
      <c r="B37" s="106" t="s">
        <v>126</v>
      </c>
      <c r="C37" s="54">
        <v>125590</v>
      </c>
      <c r="D37" s="54">
        <v>125096</v>
      </c>
      <c r="E37" s="54">
        <v>130310</v>
      </c>
      <c r="F37" s="54"/>
      <c r="G37" s="54"/>
      <c r="H37" s="54"/>
      <c r="I37" s="102">
        <f t="shared" si="0"/>
        <v>5.9795142786083805E-2</v>
      </c>
      <c r="J37" s="102">
        <f t="shared" si="1"/>
        <v>3.7582610080420416E-2</v>
      </c>
      <c r="K37" s="99">
        <f t="shared" si="2"/>
        <v>4720</v>
      </c>
      <c r="L37" s="103">
        <f t="shared" si="4"/>
        <v>3.6945427220639343E-2</v>
      </c>
      <c r="M37" s="100">
        <f t="shared" si="3"/>
        <v>5214</v>
      </c>
      <c r="N37" s="100">
        <f t="shared" si="5"/>
        <v>0</v>
      </c>
    </row>
    <row r="38" spans="1:14">
      <c r="A38" s="41">
        <v>36</v>
      </c>
      <c r="B38" s="106" t="s">
        <v>127</v>
      </c>
      <c r="C38" s="54">
        <v>4466</v>
      </c>
      <c r="D38" s="54">
        <v>4473</v>
      </c>
      <c r="E38" s="54">
        <v>4743</v>
      </c>
      <c r="F38" s="54"/>
      <c r="G38" s="54"/>
      <c r="H38" s="54"/>
      <c r="I38" s="102">
        <f t="shared" si="0"/>
        <v>2.1764128787844024E-3</v>
      </c>
      <c r="J38" s="102">
        <f t="shared" si="1"/>
        <v>6.2024182713837889E-2</v>
      </c>
      <c r="K38" s="99">
        <f t="shared" si="2"/>
        <v>277</v>
      </c>
      <c r="L38" s="103">
        <f t="shared" si="4"/>
        <v>2.1681956229061649E-3</v>
      </c>
      <c r="M38" s="100">
        <f t="shared" si="3"/>
        <v>270</v>
      </c>
      <c r="N38" s="100">
        <f t="shared" si="5"/>
        <v>0</v>
      </c>
    </row>
    <row r="39" spans="1:14">
      <c r="A39" s="41">
        <v>37</v>
      </c>
      <c r="B39" s="106" t="s">
        <v>128</v>
      </c>
      <c r="C39" s="54">
        <v>9528</v>
      </c>
      <c r="D39" s="54">
        <v>9399</v>
      </c>
      <c r="E39" s="54">
        <v>9612</v>
      </c>
      <c r="F39" s="54"/>
      <c r="G39" s="54"/>
      <c r="H39" s="54"/>
      <c r="I39" s="102">
        <f t="shared" si="0"/>
        <v>4.4106431774985615E-3</v>
      </c>
      <c r="J39" s="102">
        <f t="shared" si="1"/>
        <v>8.8161209068010078E-3</v>
      </c>
      <c r="K39" s="99">
        <f t="shared" si="2"/>
        <v>84</v>
      </c>
      <c r="L39" s="103">
        <f t="shared" si="4"/>
        <v>6.5750336579103921E-4</v>
      </c>
      <c r="M39" s="100">
        <f t="shared" si="3"/>
        <v>213</v>
      </c>
      <c r="N39" s="100">
        <f t="shared" si="5"/>
        <v>0</v>
      </c>
    </row>
    <row r="40" spans="1:14">
      <c r="A40" s="41">
        <v>38</v>
      </c>
      <c r="B40" s="106" t="s">
        <v>129</v>
      </c>
      <c r="C40" s="54">
        <v>31999</v>
      </c>
      <c r="D40" s="54">
        <v>32626</v>
      </c>
      <c r="E40" s="54">
        <v>33582</v>
      </c>
      <c r="F40" s="54"/>
      <c r="G40" s="54"/>
      <c r="H40" s="54"/>
      <c r="I40" s="102">
        <f t="shared" si="0"/>
        <v>1.5409719016516509E-2</v>
      </c>
      <c r="J40" s="102">
        <f t="shared" si="1"/>
        <v>4.9470295946748337E-2</v>
      </c>
      <c r="K40" s="99">
        <f t="shared" si="2"/>
        <v>1583</v>
      </c>
      <c r="L40" s="103">
        <f t="shared" si="4"/>
        <v>1.239080747675256E-2</v>
      </c>
      <c r="M40" s="100">
        <f t="shared" si="3"/>
        <v>956</v>
      </c>
      <c r="N40" s="100">
        <f t="shared" si="5"/>
        <v>0</v>
      </c>
    </row>
    <row r="41" spans="1:14">
      <c r="A41" s="41">
        <v>39</v>
      </c>
      <c r="B41" s="106" t="s">
        <v>130</v>
      </c>
      <c r="C41" s="54">
        <v>9615</v>
      </c>
      <c r="D41" s="54">
        <v>9588</v>
      </c>
      <c r="E41" s="54">
        <v>9955</v>
      </c>
      <c r="F41" s="54"/>
      <c r="G41" s="54"/>
      <c r="H41" s="54"/>
      <c r="I41" s="102">
        <f t="shared" si="0"/>
        <v>4.5680350428628988E-3</v>
      </c>
      <c r="J41" s="102">
        <f t="shared" si="1"/>
        <v>3.5361414456578262E-2</v>
      </c>
      <c r="K41" s="99">
        <f t="shared" si="2"/>
        <v>340</v>
      </c>
      <c r="L41" s="103">
        <f t="shared" si="4"/>
        <v>2.6613231472494441E-3</v>
      </c>
      <c r="M41" s="100">
        <f t="shared" si="3"/>
        <v>367</v>
      </c>
      <c r="N41" s="100">
        <f t="shared" si="5"/>
        <v>0</v>
      </c>
    </row>
    <row r="42" spans="1:14">
      <c r="A42" s="41">
        <v>40</v>
      </c>
      <c r="B42" s="106" t="s">
        <v>131</v>
      </c>
      <c r="C42" s="54">
        <v>5271</v>
      </c>
      <c r="D42" s="54">
        <v>5220</v>
      </c>
      <c r="E42" s="54">
        <v>5414</v>
      </c>
      <c r="F42" s="54"/>
      <c r="G42" s="54"/>
      <c r="H42" s="54"/>
      <c r="I42" s="102">
        <f t="shared" si="0"/>
        <v>2.4843135833309627E-3</v>
      </c>
      <c r="J42" s="102">
        <f t="shared" si="1"/>
        <v>2.7129576930373742E-2</v>
      </c>
      <c r="K42" s="99">
        <f t="shared" si="2"/>
        <v>143</v>
      </c>
      <c r="L42" s="103">
        <f t="shared" si="4"/>
        <v>1.1193212060490309E-3</v>
      </c>
      <c r="M42" s="100">
        <f t="shared" si="3"/>
        <v>194</v>
      </c>
      <c r="N42" s="100">
        <f t="shared" si="5"/>
        <v>0</v>
      </c>
    </row>
    <row r="43" spans="1:14">
      <c r="A43" s="41">
        <v>41</v>
      </c>
      <c r="B43" s="106" t="s">
        <v>132</v>
      </c>
      <c r="C43" s="54">
        <v>38150</v>
      </c>
      <c r="D43" s="54">
        <v>39442</v>
      </c>
      <c r="E43" s="54">
        <v>40964</v>
      </c>
      <c r="F43" s="54"/>
      <c r="G43" s="54"/>
      <c r="H43" s="54"/>
      <c r="I43" s="102">
        <f t="shared" si="0"/>
        <v>1.879708563494081E-2</v>
      </c>
      <c r="J43" s="102">
        <f t="shared" si="1"/>
        <v>7.3761467889908255E-2</v>
      </c>
      <c r="K43" s="99">
        <f t="shared" si="2"/>
        <v>2814</v>
      </c>
      <c r="L43" s="103">
        <f t="shared" si="4"/>
        <v>2.2026362753999811E-2</v>
      </c>
      <c r="M43" s="100">
        <f t="shared" si="3"/>
        <v>1522</v>
      </c>
      <c r="N43" s="100">
        <f t="shared" si="5"/>
        <v>0</v>
      </c>
    </row>
    <row r="44" spans="1:14">
      <c r="A44" s="41">
        <v>42</v>
      </c>
      <c r="B44" s="106" t="s">
        <v>133</v>
      </c>
      <c r="C44" s="54">
        <v>62403</v>
      </c>
      <c r="D44" s="54">
        <v>63389</v>
      </c>
      <c r="E44" s="54">
        <v>65173</v>
      </c>
      <c r="F44" s="54"/>
      <c r="G44" s="54"/>
      <c r="H44" s="54"/>
      <c r="I44" s="102">
        <f t="shared" si="0"/>
        <v>2.9905831024460438E-2</v>
      </c>
      <c r="J44" s="102">
        <f t="shared" si="1"/>
        <v>4.4388891559700654E-2</v>
      </c>
      <c r="K44" s="99">
        <f t="shared" si="2"/>
        <v>2770</v>
      </c>
      <c r="L44" s="103">
        <f t="shared" si="4"/>
        <v>2.168195622906165E-2</v>
      </c>
      <c r="M44" s="100">
        <f t="shared" si="3"/>
        <v>1784</v>
      </c>
      <c r="N44" s="100">
        <f t="shared" si="5"/>
        <v>0</v>
      </c>
    </row>
    <row r="45" spans="1:14">
      <c r="A45" s="41">
        <v>43</v>
      </c>
      <c r="B45" s="106" t="s">
        <v>134</v>
      </c>
      <c r="C45" s="54">
        <v>12432</v>
      </c>
      <c r="D45" s="54">
        <v>12536</v>
      </c>
      <c r="E45" s="54">
        <v>12888</v>
      </c>
      <c r="F45" s="54"/>
      <c r="G45" s="54"/>
      <c r="H45" s="54"/>
      <c r="I45" s="102">
        <f t="shared" si="0"/>
        <v>5.913896095672228E-3</v>
      </c>
      <c r="J45" s="102">
        <f t="shared" si="1"/>
        <v>3.6679536679536683E-2</v>
      </c>
      <c r="K45" s="99">
        <f t="shared" si="2"/>
        <v>456</v>
      </c>
      <c r="L45" s="103">
        <f t="shared" si="4"/>
        <v>3.569303985722784E-3</v>
      </c>
      <c r="M45" s="100">
        <f t="shared" si="3"/>
        <v>352</v>
      </c>
      <c r="N45" s="100">
        <f t="shared" si="5"/>
        <v>0</v>
      </c>
    </row>
    <row r="46" spans="1:14">
      <c r="A46" s="41">
        <v>44</v>
      </c>
      <c r="B46" s="106" t="s">
        <v>135</v>
      </c>
      <c r="C46" s="54">
        <v>15579</v>
      </c>
      <c r="D46" s="54">
        <v>15964</v>
      </c>
      <c r="E46" s="54">
        <v>16576</v>
      </c>
      <c r="F46" s="54"/>
      <c r="G46" s="54"/>
      <c r="H46" s="54"/>
      <c r="I46" s="102">
        <f t="shared" si="0"/>
        <v>7.6062027996479558E-3</v>
      </c>
      <c r="J46" s="102">
        <f t="shared" si="1"/>
        <v>6.3996405417549265E-2</v>
      </c>
      <c r="K46" s="99">
        <f t="shared" si="2"/>
        <v>997</v>
      </c>
      <c r="L46" s="103">
        <f t="shared" si="4"/>
        <v>7.8039387582579294E-3</v>
      </c>
      <c r="M46" s="100">
        <f t="shared" si="3"/>
        <v>612</v>
      </c>
      <c r="N46" s="100">
        <f t="shared" si="5"/>
        <v>0</v>
      </c>
    </row>
    <row r="47" spans="1:14">
      <c r="A47" s="41">
        <v>45</v>
      </c>
      <c r="B47" s="106" t="s">
        <v>136</v>
      </c>
      <c r="C47" s="54">
        <v>39318</v>
      </c>
      <c r="D47" s="54">
        <v>39412</v>
      </c>
      <c r="E47" s="54">
        <v>40471</v>
      </c>
      <c r="F47" s="54"/>
      <c r="G47" s="54"/>
      <c r="H47" s="54"/>
      <c r="I47" s="102">
        <f t="shared" si="0"/>
        <v>1.8570863507755334E-2</v>
      </c>
      <c r="J47" s="102">
        <f t="shared" si="1"/>
        <v>2.9324991098224732E-2</v>
      </c>
      <c r="K47" s="99">
        <f t="shared" si="2"/>
        <v>1153</v>
      </c>
      <c r="L47" s="103">
        <f t="shared" si="4"/>
        <v>9.0250164375841446E-3</v>
      </c>
      <c r="M47" s="100">
        <f t="shared" si="3"/>
        <v>1059</v>
      </c>
      <c r="N47" s="100">
        <f t="shared" si="5"/>
        <v>0</v>
      </c>
    </row>
    <row r="48" spans="1:14">
      <c r="A48" s="41">
        <v>46</v>
      </c>
      <c r="B48" s="106" t="s">
        <v>137</v>
      </c>
      <c r="C48" s="54">
        <v>23350</v>
      </c>
      <c r="D48" s="54">
        <v>24336</v>
      </c>
      <c r="E48" s="54">
        <v>25172</v>
      </c>
      <c r="F48" s="54"/>
      <c r="G48" s="54"/>
      <c r="H48" s="54"/>
      <c r="I48" s="102">
        <f t="shared" si="0"/>
        <v>1.1550635670411339E-2</v>
      </c>
      <c r="J48" s="102">
        <f t="shared" si="1"/>
        <v>7.8029978586723767E-2</v>
      </c>
      <c r="K48" s="99">
        <f t="shared" si="2"/>
        <v>1822</v>
      </c>
      <c r="L48" s="103">
        <f t="shared" si="4"/>
        <v>1.4261561100848492E-2</v>
      </c>
      <c r="M48" s="100">
        <f t="shared" si="3"/>
        <v>836</v>
      </c>
      <c r="N48" s="100">
        <f t="shared" si="5"/>
        <v>0</v>
      </c>
    </row>
    <row r="49" spans="1:14">
      <c r="A49" s="41">
        <v>47</v>
      </c>
      <c r="B49" s="106" t="s">
        <v>138</v>
      </c>
      <c r="C49" s="54">
        <v>10788</v>
      </c>
      <c r="D49" s="54">
        <v>11585</v>
      </c>
      <c r="E49" s="54">
        <v>12292</v>
      </c>
      <c r="F49" s="54"/>
      <c r="G49" s="54"/>
      <c r="H49" s="54"/>
      <c r="I49" s="102">
        <f t="shared" si="0"/>
        <v>5.6404105220362374E-3</v>
      </c>
      <c r="J49" s="102">
        <f t="shared" si="1"/>
        <v>0.13941416388579903</v>
      </c>
      <c r="K49" s="99">
        <f t="shared" si="2"/>
        <v>1504</v>
      </c>
      <c r="L49" s="103">
        <f t="shared" si="4"/>
        <v>1.177244121606813E-2</v>
      </c>
      <c r="M49" s="100">
        <f t="shared" si="3"/>
        <v>707</v>
      </c>
      <c r="N49" s="100">
        <f t="shared" si="5"/>
        <v>0</v>
      </c>
    </row>
    <row r="50" spans="1:14">
      <c r="A50" s="41">
        <v>48</v>
      </c>
      <c r="B50" s="106" t="s">
        <v>139</v>
      </c>
      <c r="C50" s="54">
        <v>37356</v>
      </c>
      <c r="D50" s="54">
        <v>38019</v>
      </c>
      <c r="E50" s="54">
        <v>39144</v>
      </c>
      <c r="F50" s="54"/>
      <c r="G50" s="54"/>
      <c r="H50" s="54"/>
      <c r="I50" s="102">
        <f t="shared" si="0"/>
        <v>1.7961945124844329E-2</v>
      </c>
      <c r="J50" s="102">
        <f t="shared" si="1"/>
        <v>4.7863796980404757E-2</v>
      </c>
      <c r="K50" s="99">
        <f t="shared" si="2"/>
        <v>1788</v>
      </c>
      <c r="L50" s="103">
        <f t="shared" si="4"/>
        <v>1.3995428786123547E-2</v>
      </c>
      <c r="M50" s="100">
        <f t="shared" si="3"/>
        <v>1125</v>
      </c>
      <c r="N50" s="100">
        <f t="shared" si="5"/>
        <v>0</v>
      </c>
    </row>
    <row r="51" spans="1:14">
      <c r="A51" s="41">
        <v>49</v>
      </c>
      <c r="B51" s="106" t="s">
        <v>140</v>
      </c>
      <c r="C51" s="54">
        <v>4338</v>
      </c>
      <c r="D51" s="54">
        <v>4805</v>
      </c>
      <c r="E51" s="54">
        <v>5134</v>
      </c>
      <c r="F51" s="54"/>
      <c r="G51" s="54"/>
      <c r="H51" s="54"/>
      <c r="I51" s="102">
        <f t="shared" si="0"/>
        <v>2.3558304279315038E-3</v>
      </c>
      <c r="J51" s="102">
        <f t="shared" si="1"/>
        <v>0.18349469801751958</v>
      </c>
      <c r="K51" s="99">
        <f t="shared" si="2"/>
        <v>796</v>
      </c>
      <c r="L51" s="103">
        <f t="shared" si="4"/>
        <v>6.2306271329722286E-3</v>
      </c>
      <c r="M51" s="100">
        <f t="shared" si="3"/>
        <v>329</v>
      </c>
      <c r="N51" s="100">
        <f t="shared" si="5"/>
        <v>0</v>
      </c>
    </row>
    <row r="52" spans="1:14">
      <c r="A52" s="41">
        <v>50</v>
      </c>
      <c r="B52" s="106" t="s">
        <v>141</v>
      </c>
      <c r="C52" s="54">
        <v>9281</v>
      </c>
      <c r="D52" s="54">
        <v>9441</v>
      </c>
      <c r="E52" s="54">
        <v>9737</v>
      </c>
      <c r="F52" s="54"/>
      <c r="G52" s="54"/>
      <c r="H52" s="54"/>
      <c r="I52" s="102">
        <f t="shared" si="0"/>
        <v>4.4680017290161774E-3</v>
      </c>
      <c r="J52" s="102">
        <f t="shared" si="1"/>
        <v>4.9132636569335204E-2</v>
      </c>
      <c r="K52" s="99">
        <f t="shared" si="2"/>
        <v>456</v>
      </c>
      <c r="L52" s="103">
        <f t="shared" si="4"/>
        <v>3.569303985722784E-3</v>
      </c>
      <c r="M52" s="100">
        <f t="shared" si="3"/>
        <v>296</v>
      </c>
      <c r="N52" s="100">
        <f t="shared" si="5"/>
        <v>0</v>
      </c>
    </row>
    <row r="53" spans="1:14">
      <c r="A53" s="41">
        <v>51</v>
      </c>
      <c r="B53" s="106" t="s">
        <v>142</v>
      </c>
      <c r="C53" s="54">
        <v>8829</v>
      </c>
      <c r="D53" s="54">
        <v>8875</v>
      </c>
      <c r="E53" s="54">
        <v>9097</v>
      </c>
      <c r="F53" s="54"/>
      <c r="G53" s="54"/>
      <c r="H53" s="54"/>
      <c r="I53" s="102">
        <f t="shared" si="0"/>
        <v>4.1743259452459852E-3</v>
      </c>
      <c r="J53" s="102">
        <f t="shared" si="1"/>
        <v>3.035451353494167E-2</v>
      </c>
      <c r="K53" s="99">
        <f t="shared" si="2"/>
        <v>268</v>
      </c>
      <c r="L53" s="103">
        <f t="shared" si="4"/>
        <v>2.0977488337142677E-3</v>
      </c>
      <c r="M53" s="100">
        <f t="shared" si="3"/>
        <v>222</v>
      </c>
      <c r="N53" s="100">
        <f t="shared" si="5"/>
        <v>0</v>
      </c>
    </row>
    <row r="54" spans="1:14">
      <c r="A54" s="41">
        <v>52</v>
      </c>
      <c r="B54" s="106" t="s">
        <v>143</v>
      </c>
      <c r="C54" s="54">
        <v>16233</v>
      </c>
      <c r="D54" s="54">
        <v>16899</v>
      </c>
      <c r="E54" s="54">
        <v>17629</v>
      </c>
      <c r="F54" s="54"/>
      <c r="G54" s="54"/>
      <c r="H54" s="54"/>
      <c r="I54" s="102">
        <f t="shared" si="0"/>
        <v>8.0893912376323492E-3</v>
      </c>
      <c r="J54" s="102">
        <f t="shared" si="1"/>
        <v>8.5997659089509029E-2</v>
      </c>
      <c r="K54" s="99">
        <f t="shared" si="2"/>
        <v>1396</v>
      </c>
      <c r="L54" s="103">
        <f t="shared" si="4"/>
        <v>1.0927079745765365E-2</v>
      </c>
      <c r="M54" s="100">
        <f t="shared" si="3"/>
        <v>730</v>
      </c>
      <c r="N54" s="100">
        <f t="shared" si="5"/>
        <v>0</v>
      </c>
    </row>
    <row r="55" spans="1:14">
      <c r="A55" s="41">
        <v>53</v>
      </c>
      <c r="B55" s="106" t="s">
        <v>144</v>
      </c>
      <c r="C55" s="54">
        <v>7473</v>
      </c>
      <c r="D55" s="54">
        <v>7196</v>
      </c>
      <c r="E55" s="54">
        <v>7640</v>
      </c>
      <c r="F55" s="54"/>
      <c r="G55" s="54"/>
      <c r="H55" s="54"/>
      <c r="I55" s="102">
        <f t="shared" si="0"/>
        <v>3.5057546687566592E-3</v>
      </c>
      <c r="J55" s="102">
        <f t="shared" si="1"/>
        <v>2.2347116285293723E-2</v>
      </c>
      <c r="K55" s="99">
        <f t="shared" si="2"/>
        <v>167</v>
      </c>
      <c r="L55" s="103">
        <f t="shared" si="4"/>
        <v>1.3071793105607565E-3</v>
      </c>
      <c r="M55" s="100">
        <f t="shared" si="3"/>
        <v>444</v>
      </c>
      <c r="N55" s="100">
        <f t="shared" si="5"/>
        <v>0</v>
      </c>
    </row>
    <row r="56" spans="1:14">
      <c r="A56" s="41">
        <v>54</v>
      </c>
      <c r="B56" s="106" t="s">
        <v>145</v>
      </c>
      <c r="C56" s="54">
        <v>26368</v>
      </c>
      <c r="D56" s="54">
        <v>26316</v>
      </c>
      <c r="E56" s="54">
        <v>27495</v>
      </c>
      <c r="F56" s="54"/>
      <c r="G56" s="54"/>
      <c r="H56" s="54"/>
      <c r="I56" s="102">
        <f t="shared" si="0"/>
        <v>1.2616586991814706E-2</v>
      </c>
      <c r="J56" s="102">
        <f t="shared" si="1"/>
        <v>4.2741201456310676E-2</v>
      </c>
      <c r="K56" s="99">
        <f t="shared" si="2"/>
        <v>1127</v>
      </c>
      <c r="L56" s="103">
        <f t="shared" si="4"/>
        <v>8.8215034910297755E-3</v>
      </c>
      <c r="M56" s="100">
        <f t="shared" si="3"/>
        <v>1179</v>
      </c>
      <c r="N56" s="100">
        <f t="shared" si="5"/>
        <v>0</v>
      </c>
    </row>
    <row r="57" spans="1:14">
      <c r="A57" s="41">
        <v>55</v>
      </c>
      <c r="B57" s="106" t="s">
        <v>146</v>
      </c>
      <c r="C57" s="54">
        <v>30354</v>
      </c>
      <c r="D57" s="54">
        <v>29848</v>
      </c>
      <c r="E57" s="54">
        <v>31927</v>
      </c>
      <c r="F57" s="54"/>
      <c r="G57" s="54"/>
      <c r="H57" s="54"/>
      <c r="I57" s="102">
        <f t="shared" si="0"/>
        <v>1.465029179442328E-2</v>
      </c>
      <c r="J57" s="102">
        <f t="shared" si="1"/>
        <v>5.1821835672399022E-2</v>
      </c>
      <c r="K57" s="99">
        <f t="shared" si="2"/>
        <v>1573</v>
      </c>
      <c r="L57" s="103">
        <f t="shared" si="4"/>
        <v>1.2312533266539341E-2</v>
      </c>
      <c r="M57" s="100">
        <f t="shared" si="3"/>
        <v>2079</v>
      </c>
      <c r="N57" s="100">
        <f t="shared" si="5"/>
        <v>0</v>
      </c>
    </row>
    <row r="58" spans="1:14">
      <c r="A58" s="41">
        <v>56</v>
      </c>
      <c r="B58" s="106" t="s">
        <v>147</v>
      </c>
      <c r="C58" s="54">
        <v>3392</v>
      </c>
      <c r="D58" s="54">
        <v>3554</v>
      </c>
      <c r="E58" s="54">
        <v>3727</v>
      </c>
      <c r="F58" s="54"/>
      <c r="G58" s="54"/>
      <c r="H58" s="54"/>
      <c r="I58" s="102">
        <f t="shared" si="0"/>
        <v>1.7102025720492238E-3</v>
      </c>
      <c r="J58" s="102">
        <f t="shared" si="1"/>
        <v>9.8761792452830191E-2</v>
      </c>
      <c r="K58" s="99">
        <f t="shared" si="2"/>
        <v>335</v>
      </c>
      <c r="L58" s="103">
        <f t="shared" si="4"/>
        <v>2.6221860421428347E-3</v>
      </c>
      <c r="M58" s="100">
        <f t="shared" si="3"/>
        <v>173</v>
      </c>
      <c r="N58" s="100">
        <f t="shared" si="5"/>
        <v>0</v>
      </c>
    </row>
    <row r="59" spans="1:14">
      <c r="A59" s="41">
        <v>57</v>
      </c>
      <c r="B59" s="106" t="s">
        <v>148</v>
      </c>
      <c r="C59" s="54">
        <v>4644</v>
      </c>
      <c r="D59" s="54">
        <v>4658</v>
      </c>
      <c r="E59" s="54">
        <v>4808</v>
      </c>
      <c r="F59" s="54"/>
      <c r="G59" s="54"/>
      <c r="H59" s="54"/>
      <c r="I59" s="102">
        <f t="shared" si="0"/>
        <v>2.2062393255735625E-3</v>
      </c>
      <c r="J59" s="102">
        <f t="shared" si="1"/>
        <v>3.5314384151593457E-2</v>
      </c>
      <c r="K59" s="99">
        <f t="shared" si="2"/>
        <v>164</v>
      </c>
      <c r="L59" s="103">
        <f t="shared" si="4"/>
        <v>1.2836970474967907E-3</v>
      </c>
      <c r="M59" s="100">
        <f t="shared" si="3"/>
        <v>150</v>
      </c>
      <c r="N59" s="100">
        <f t="shared" si="5"/>
        <v>0</v>
      </c>
    </row>
    <row r="60" spans="1:14">
      <c r="A60" s="41">
        <v>58</v>
      </c>
      <c r="B60" s="106" t="s">
        <v>149</v>
      </c>
      <c r="C60" s="54">
        <v>12455</v>
      </c>
      <c r="D60" s="54">
        <v>12383</v>
      </c>
      <c r="E60" s="54">
        <v>13101</v>
      </c>
      <c r="F60" s="54"/>
      <c r="G60" s="54"/>
      <c r="H60" s="54"/>
      <c r="I60" s="102">
        <f t="shared" si="0"/>
        <v>6.0116350674582451E-3</v>
      </c>
      <c r="J60" s="102">
        <f t="shared" si="1"/>
        <v>5.1866720192693699E-2</v>
      </c>
      <c r="K60" s="99">
        <f t="shared" si="2"/>
        <v>646</v>
      </c>
      <c r="L60" s="103">
        <f t="shared" si="4"/>
        <v>5.0565139797739437E-3</v>
      </c>
      <c r="M60" s="100">
        <f t="shared" si="3"/>
        <v>718</v>
      </c>
      <c r="N60" s="100">
        <f t="shared" si="5"/>
        <v>0</v>
      </c>
    </row>
    <row r="61" spans="1:14">
      <c r="A61" s="41">
        <v>59</v>
      </c>
      <c r="B61" s="106" t="s">
        <v>150</v>
      </c>
      <c r="C61" s="54">
        <v>25081</v>
      </c>
      <c r="D61" s="54">
        <v>25728</v>
      </c>
      <c r="E61" s="54">
        <v>26577</v>
      </c>
      <c r="F61" s="54"/>
      <c r="G61" s="54"/>
      <c r="H61" s="54"/>
      <c r="I61" s="102">
        <f t="shared" si="0"/>
        <v>1.2195345789469337E-2</v>
      </c>
      <c r="J61" s="102">
        <f t="shared" si="1"/>
        <v>5.964674454766556E-2</v>
      </c>
      <c r="K61" s="99">
        <f t="shared" si="2"/>
        <v>1496</v>
      </c>
      <c r="L61" s="103">
        <f t="shared" si="4"/>
        <v>1.1709821847897555E-2</v>
      </c>
      <c r="M61" s="100">
        <f t="shared" si="3"/>
        <v>849</v>
      </c>
      <c r="N61" s="100">
        <f t="shared" si="5"/>
        <v>0</v>
      </c>
    </row>
    <row r="62" spans="1:14">
      <c r="A62" s="41">
        <v>60</v>
      </c>
      <c r="B62" s="106" t="s">
        <v>151</v>
      </c>
      <c r="C62" s="54">
        <v>13013</v>
      </c>
      <c r="D62" s="54">
        <v>12852</v>
      </c>
      <c r="E62" s="54">
        <v>13217</v>
      </c>
      <c r="F62" s="54"/>
      <c r="G62" s="54"/>
      <c r="H62" s="54"/>
      <c r="I62" s="102">
        <f t="shared" si="0"/>
        <v>6.0648638032665923E-3</v>
      </c>
      <c r="J62" s="102">
        <f t="shared" si="1"/>
        <v>1.5676631061246445E-2</v>
      </c>
      <c r="K62" s="99">
        <f t="shared" si="2"/>
        <v>204</v>
      </c>
      <c r="L62" s="103">
        <f t="shared" si="4"/>
        <v>1.5967938883496666E-3</v>
      </c>
      <c r="M62" s="100">
        <f t="shared" si="3"/>
        <v>365</v>
      </c>
      <c r="N62" s="100">
        <f t="shared" si="5"/>
        <v>0</v>
      </c>
    </row>
    <row r="63" spans="1:14">
      <c r="A63" s="41">
        <v>61</v>
      </c>
      <c r="B63" s="106" t="s">
        <v>152</v>
      </c>
      <c r="C63" s="54">
        <v>18329</v>
      </c>
      <c r="D63" s="54">
        <v>18537</v>
      </c>
      <c r="E63" s="54">
        <v>19271</v>
      </c>
      <c r="F63" s="54"/>
      <c r="G63" s="54"/>
      <c r="H63" s="54"/>
      <c r="I63" s="102">
        <f t="shared" si="0"/>
        <v>8.8428531703677472E-3</v>
      </c>
      <c r="J63" s="102">
        <f t="shared" si="1"/>
        <v>5.1393965846472801E-2</v>
      </c>
      <c r="K63" s="99">
        <f t="shared" si="2"/>
        <v>942</v>
      </c>
      <c r="L63" s="103">
        <f t="shared" si="4"/>
        <v>7.3734306020852248E-3</v>
      </c>
      <c r="M63" s="100">
        <f t="shared" si="3"/>
        <v>734</v>
      </c>
      <c r="N63" s="100">
        <f t="shared" si="5"/>
        <v>0</v>
      </c>
    </row>
    <row r="64" spans="1:14">
      <c r="A64" s="41">
        <v>62</v>
      </c>
      <c r="B64" s="106" t="s">
        <v>153</v>
      </c>
      <c r="C64" s="54">
        <v>1923</v>
      </c>
      <c r="D64" s="54">
        <v>1943</v>
      </c>
      <c r="E64" s="54">
        <v>2012</v>
      </c>
      <c r="F64" s="54"/>
      <c r="G64" s="54"/>
      <c r="H64" s="54"/>
      <c r="I64" s="102">
        <f t="shared" si="0"/>
        <v>9.2324324522753904E-4</v>
      </c>
      <c r="J64" s="102">
        <f t="shared" si="1"/>
        <v>4.6281851274050961E-2</v>
      </c>
      <c r="K64" s="99">
        <f t="shared" si="2"/>
        <v>89</v>
      </c>
      <c r="L64" s="103">
        <f t="shared" si="4"/>
        <v>6.9664047089764867E-4</v>
      </c>
      <c r="M64" s="100">
        <f t="shared" si="3"/>
        <v>69</v>
      </c>
      <c r="N64" s="100">
        <f t="shared" si="5"/>
        <v>0</v>
      </c>
    </row>
    <row r="65" spans="1:14">
      <c r="A65" s="41">
        <v>63</v>
      </c>
      <c r="B65" s="106" t="s">
        <v>154</v>
      </c>
      <c r="C65" s="54">
        <v>32503</v>
      </c>
      <c r="D65" s="54">
        <v>33487</v>
      </c>
      <c r="E65" s="54">
        <v>35576</v>
      </c>
      <c r="F65" s="54"/>
      <c r="G65" s="54"/>
      <c r="H65" s="54"/>
      <c r="I65" s="102">
        <f t="shared" si="0"/>
        <v>1.632470263032551E-2</v>
      </c>
      <c r="J65" s="102">
        <f t="shared" si="1"/>
        <v>9.454511891210042E-2</v>
      </c>
      <c r="K65" s="99">
        <f t="shared" si="2"/>
        <v>3073</v>
      </c>
      <c r="L65" s="103">
        <f t="shared" si="4"/>
        <v>2.4053664798522181E-2</v>
      </c>
      <c r="M65" s="100">
        <f t="shared" si="3"/>
        <v>2089</v>
      </c>
      <c r="N65" s="100">
        <f t="shared" si="5"/>
        <v>0</v>
      </c>
    </row>
    <row r="66" spans="1:14">
      <c r="A66" s="41">
        <v>64</v>
      </c>
      <c r="B66" s="106" t="s">
        <v>155</v>
      </c>
      <c r="C66" s="54">
        <v>11478</v>
      </c>
      <c r="D66" s="54">
        <v>11583</v>
      </c>
      <c r="E66" s="54">
        <v>11908</v>
      </c>
      <c r="F66" s="54"/>
      <c r="G66" s="54"/>
      <c r="H66" s="54"/>
      <c r="I66" s="102">
        <f t="shared" si="0"/>
        <v>5.4642050517741229E-3</v>
      </c>
      <c r="J66" s="102">
        <f t="shared" si="1"/>
        <v>3.7462972643317653E-2</v>
      </c>
      <c r="K66" s="99">
        <f t="shared" si="2"/>
        <v>430</v>
      </c>
      <c r="L66" s="103">
        <f t="shared" si="4"/>
        <v>3.365791039168415E-3</v>
      </c>
      <c r="M66" s="100">
        <f t="shared" si="3"/>
        <v>325</v>
      </c>
      <c r="N66" s="100">
        <f t="shared" si="5"/>
        <v>0</v>
      </c>
    </row>
    <row r="67" spans="1:14">
      <c r="A67" s="41">
        <v>65</v>
      </c>
      <c r="B67" s="106" t="s">
        <v>156</v>
      </c>
      <c r="C67" s="54">
        <v>13876</v>
      </c>
      <c r="D67" s="54">
        <v>14693</v>
      </c>
      <c r="E67" s="54">
        <v>15967</v>
      </c>
      <c r="F67" s="54"/>
      <c r="G67" s="54"/>
      <c r="H67" s="54"/>
      <c r="I67" s="102">
        <f t="shared" ref="I67:I84" si="6">E67/$E$84</f>
        <v>7.3267519366541339E-3</v>
      </c>
      <c r="J67" s="102">
        <f t="shared" ref="J67:J84" si="7">(E67-C67)/C67</f>
        <v>0.15069184202940328</v>
      </c>
      <c r="K67" s="99">
        <f t="shared" ref="K67:K84" si="8">E67-C67</f>
        <v>2091</v>
      </c>
      <c r="L67" s="103">
        <f t="shared" si="4"/>
        <v>1.6367137355584083E-2</v>
      </c>
      <c r="M67" s="100">
        <f t="shared" ref="M67:M84" si="9">E67-D67</f>
        <v>1274</v>
      </c>
      <c r="N67" s="100">
        <f t="shared" si="5"/>
        <v>0</v>
      </c>
    </row>
    <row r="68" spans="1:14">
      <c r="A68" s="41">
        <v>66</v>
      </c>
      <c r="B68" s="106" t="s">
        <v>157</v>
      </c>
      <c r="C68" s="54">
        <v>10440</v>
      </c>
      <c r="D68" s="54">
        <v>10217</v>
      </c>
      <c r="E68" s="54">
        <v>10689</v>
      </c>
      <c r="F68" s="54"/>
      <c r="G68" s="54"/>
      <c r="H68" s="54"/>
      <c r="I68" s="102">
        <f t="shared" si="6"/>
        <v>4.9048444573743365E-3</v>
      </c>
      <c r="J68" s="102">
        <f t="shared" si="7"/>
        <v>2.385057471264368E-2</v>
      </c>
      <c r="K68" s="99">
        <f t="shared" si="8"/>
        <v>249</v>
      </c>
      <c r="L68" s="103">
        <f t="shared" ref="L68:L84" si="10">K68/$K$84</f>
        <v>1.9490278343091518E-3</v>
      </c>
      <c r="M68" s="100">
        <f t="shared" si="9"/>
        <v>472</v>
      </c>
      <c r="N68" s="100">
        <f t="shared" ref="N68:N84" si="11">H68-G68</f>
        <v>0</v>
      </c>
    </row>
    <row r="69" spans="1:14">
      <c r="A69" s="41">
        <v>67</v>
      </c>
      <c r="B69" s="106" t="s">
        <v>158</v>
      </c>
      <c r="C69" s="54">
        <v>10489</v>
      </c>
      <c r="D69" s="54">
        <v>10246</v>
      </c>
      <c r="E69" s="54">
        <v>10738</v>
      </c>
      <c r="F69" s="54"/>
      <c r="G69" s="54"/>
      <c r="H69" s="54"/>
      <c r="I69" s="102">
        <f t="shared" si="6"/>
        <v>4.9273290095692415E-3</v>
      </c>
      <c r="J69" s="102">
        <f t="shared" si="7"/>
        <v>2.3739155305558205E-2</v>
      </c>
      <c r="K69" s="99">
        <f t="shared" si="8"/>
        <v>249</v>
      </c>
      <c r="L69" s="103">
        <f t="shared" si="10"/>
        <v>1.9490278343091518E-3</v>
      </c>
      <c r="M69" s="100">
        <f t="shared" si="9"/>
        <v>492</v>
      </c>
      <c r="N69" s="100">
        <f t="shared" si="11"/>
        <v>0</v>
      </c>
    </row>
    <row r="70" spans="1:14">
      <c r="A70" s="41">
        <v>68</v>
      </c>
      <c r="B70" s="106" t="s">
        <v>159</v>
      </c>
      <c r="C70" s="54">
        <v>10872</v>
      </c>
      <c r="D70" s="54">
        <v>11153</v>
      </c>
      <c r="E70" s="54">
        <v>11443</v>
      </c>
      <c r="F70" s="54"/>
      <c r="G70" s="54"/>
      <c r="H70" s="54"/>
      <c r="I70" s="102">
        <f t="shared" si="6"/>
        <v>5.2508312401285933E-3</v>
      </c>
      <c r="J70" s="102">
        <f t="shared" si="7"/>
        <v>5.2520235467255337E-2</v>
      </c>
      <c r="K70" s="99">
        <f t="shared" si="8"/>
        <v>571</v>
      </c>
      <c r="L70" s="103">
        <f t="shared" si="10"/>
        <v>4.4694574031748022E-3</v>
      </c>
      <c r="M70" s="100">
        <f t="shared" si="9"/>
        <v>290</v>
      </c>
      <c r="N70" s="100">
        <f t="shared" si="11"/>
        <v>0</v>
      </c>
    </row>
    <row r="71" spans="1:14">
      <c r="A71" s="41">
        <v>69</v>
      </c>
      <c r="B71" s="106" t="s">
        <v>160</v>
      </c>
      <c r="C71" s="54">
        <v>1572</v>
      </c>
      <c r="D71" s="54">
        <v>1566</v>
      </c>
      <c r="E71" s="54">
        <v>1619</v>
      </c>
      <c r="F71" s="54"/>
      <c r="G71" s="54"/>
      <c r="H71" s="54"/>
      <c r="I71" s="102">
        <f t="shared" si="6"/>
        <v>7.4290795925615596E-4</v>
      </c>
      <c r="J71" s="102">
        <f t="shared" si="7"/>
        <v>2.989821882951654E-2</v>
      </c>
      <c r="K71" s="99">
        <f t="shared" si="8"/>
        <v>47</v>
      </c>
      <c r="L71" s="103">
        <f t="shared" si="10"/>
        <v>3.6788878800212907E-4</v>
      </c>
      <c r="M71" s="100">
        <f t="shared" si="9"/>
        <v>53</v>
      </c>
      <c r="N71" s="100">
        <f t="shared" si="11"/>
        <v>0</v>
      </c>
    </row>
    <row r="72" spans="1:14">
      <c r="A72" s="41">
        <v>70</v>
      </c>
      <c r="B72" s="106" t="s">
        <v>161</v>
      </c>
      <c r="C72" s="54">
        <v>6841</v>
      </c>
      <c r="D72" s="54">
        <v>6850</v>
      </c>
      <c r="E72" s="54">
        <v>7119</v>
      </c>
      <c r="F72" s="54"/>
      <c r="G72" s="54"/>
      <c r="H72" s="54"/>
      <c r="I72" s="102">
        <f t="shared" si="6"/>
        <v>3.2666842260312377E-3</v>
      </c>
      <c r="J72" s="102">
        <f t="shared" si="7"/>
        <v>4.0637333723139893E-2</v>
      </c>
      <c r="K72" s="99">
        <f t="shared" si="8"/>
        <v>278</v>
      </c>
      <c r="L72" s="103">
        <f t="shared" si="10"/>
        <v>2.1760230439274867E-3</v>
      </c>
      <c r="M72" s="100">
        <f t="shared" si="9"/>
        <v>269</v>
      </c>
      <c r="N72" s="100">
        <f t="shared" si="11"/>
        <v>0</v>
      </c>
    </row>
    <row r="73" spans="1:14">
      <c r="A73" s="41">
        <v>71</v>
      </c>
      <c r="B73" s="106" t="s">
        <v>162</v>
      </c>
      <c r="C73" s="54">
        <v>5517</v>
      </c>
      <c r="D73" s="54">
        <v>5549</v>
      </c>
      <c r="E73" s="54">
        <v>5780</v>
      </c>
      <c r="F73" s="54"/>
      <c r="G73" s="54"/>
      <c r="H73" s="54"/>
      <c r="I73" s="102">
        <f t="shared" si="6"/>
        <v>2.6522594221745407E-3</v>
      </c>
      <c r="J73" s="102">
        <f t="shared" si="7"/>
        <v>4.7670835599057458E-2</v>
      </c>
      <c r="K73" s="99">
        <f t="shared" si="8"/>
        <v>263</v>
      </c>
      <c r="L73" s="103">
        <f t="shared" si="10"/>
        <v>2.0586117286076583E-3</v>
      </c>
      <c r="M73" s="100">
        <f t="shared" si="9"/>
        <v>231</v>
      </c>
      <c r="N73" s="100">
        <f t="shared" si="11"/>
        <v>0</v>
      </c>
    </row>
    <row r="74" spans="1:14">
      <c r="A74" s="41">
        <v>72</v>
      </c>
      <c r="B74" s="106" t="s">
        <v>163</v>
      </c>
      <c r="C74" s="54">
        <v>6320</v>
      </c>
      <c r="D74" s="54">
        <v>6750</v>
      </c>
      <c r="E74" s="54">
        <v>7230</v>
      </c>
      <c r="F74" s="54"/>
      <c r="G74" s="54"/>
      <c r="H74" s="54"/>
      <c r="I74" s="102">
        <f t="shared" si="6"/>
        <v>3.3176186197788806E-3</v>
      </c>
      <c r="J74" s="102">
        <f t="shared" si="7"/>
        <v>0.14398734177215189</v>
      </c>
      <c r="K74" s="99">
        <f t="shared" si="8"/>
        <v>910</v>
      </c>
      <c r="L74" s="103">
        <f t="shared" si="10"/>
        <v>7.1229531294029246E-3</v>
      </c>
      <c r="M74" s="100">
        <f t="shared" si="9"/>
        <v>480</v>
      </c>
      <c r="N74" s="100">
        <f t="shared" si="11"/>
        <v>0</v>
      </c>
    </row>
    <row r="75" spans="1:14">
      <c r="A75" s="41">
        <v>73</v>
      </c>
      <c r="B75" s="106" t="s">
        <v>164</v>
      </c>
      <c r="C75" s="54">
        <v>4795</v>
      </c>
      <c r="D75" s="54">
        <v>5317</v>
      </c>
      <c r="E75" s="54">
        <v>5575</v>
      </c>
      <c r="F75" s="54"/>
      <c r="G75" s="54"/>
      <c r="H75" s="54"/>
      <c r="I75" s="102">
        <f t="shared" si="6"/>
        <v>2.5581913976856514E-3</v>
      </c>
      <c r="J75" s="102">
        <f t="shared" si="7"/>
        <v>0.16266944734098018</v>
      </c>
      <c r="K75" s="99">
        <f t="shared" si="8"/>
        <v>780</v>
      </c>
      <c r="L75" s="103">
        <f t="shared" si="10"/>
        <v>6.1053883966310776E-3</v>
      </c>
      <c r="M75" s="100">
        <f t="shared" si="9"/>
        <v>258</v>
      </c>
      <c r="N75" s="100">
        <f t="shared" si="11"/>
        <v>0</v>
      </c>
    </row>
    <row r="76" spans="1:14">
      <c r="A76" s="41">
        <v>74</v>
      </c>
      <c r="B76" s="106" t="s">
        <v>165</v>
      </c>
      <c r="C76" s="54">
        <v>4188</v>
      </c>
      <c r="D76" s="54">
        <v>4194</v>
      </c>
      <c r="E76" s="54">
        <v>4270</v>
      </c>
      <c r="F76" s="54"/>
      <c r="G76" s="54"/>
      <c r="H76" s="54"/>
      <c r="I76" s="102">
        <f t="shared" si="6"/>
        <v>1.9593681198417454E-3</v>
      </c>
      <c r="J76" s="102">
        <f t="shared" si="7"/>
        <v>1.9579751671442217E-2</v>
      </c>
      <c r="K76" s="99">
        <f t="shared" si="8"/>
        <v>82</v>
      </c>
      <c r="L76" s="103">
        <f t="shared" si="10"/>
        <v>6.4184852374839533E-4</v>
      </c>
      <c r="M76" s="100">
        <f t="shared" si="9"/>
        <v>76</v>
      </c>
      <c r="N76" s="100">
        <f t="shared" si="11"/>
        <v>0</v>
      </c>
    </row>
    <row r="77" spans="1:14">
      <c r="A77" s="41">
        <v>75</v>
      </c>
      <c r="B77" s="106" t="s">
        <v>166</v>
      </c>
      <c r="C77" s="54">
        <v>2060</v>
      </c>
      <c r="D77" s="54">
        <v>2048</v>
      </c>
      <c r="E77" s="54">
        <v>2120</v>
      </c>
      <c r="F77" s="54"/>
      <c r="G77" s="54"/>
      <c r="H77" s="54"/>
      <c r="I77" s="102">
        <f t="shared" si="6"/>
        <v>9.7280103373875888E-4</v>
      </c>
      <c r="J77" s="102">
        <f t="shared" si="7"/>
        <v>2.9126213592233011E-2</v>
      </c>
      <c r="K77" s="99">
        <f t="shared" si="8"/>
        <v>60</v>
      </c>
      <c r="L77" s="103">
        <f t="shared" si="10"/>
        <v>4.696452612793137E-4</v>
      </c>
      <c r="M77" s="100">
        <f t="shared" si="9"/>
        <v>72</v>
      </c>
      <c r="N77" s="100">
        <f t="shared" si="11"/>
        <v>0</v>
      </c>
    </row>
    <row r="78" spans="1:14">
      <c r="A78" s="41">
        <v>76</v>
      </c>
      <c r="B78" s="106" t="s">
        <v>167</v>
      </c>
      <c r="C78" s="54">
        <v>3669</v>
      </c>
      <c r="D78" s="54">
        <v>3518</v>
      </c>
      <c r="E78" s="54">
        <v>3977</v>
      </c>
      <c r="F78" s="54"/>
      <c r="G78" s="54"/>
      <c r="H78" s="54"/>
      <c r="I78" s="102">
        <f t="shared" si="6"/>
        <v>1.8249196750844546E-3</v>
      </c>
      <c r="J78" s="102">
        <f t="shared" si="7"/>
        <v>8.3946579449441269E-2</v>
      </c>
      <c r="K78" s="99">
        <f t="shared" si="8"/>
        <v>308</v>
      </c>
      <c r="L78" s="103">
        <f t="shared" si="10"/>
        <v>2.4108456745671435E-3</v>
      </c>
      <c r="M78" s="100">
        <f t="shared" si="9"/>
        <v>459</v>
      </c>
      <c r="N78" s="100">
        <f t="shared" si="11"/>
        <v>0</v>
      </c>
    </row>
    <row r="79" spans="1:14">
      <c r="A79" s="41">
        <v>77</v>
      </c>
      <c r="B79" s="106" t="s">
        <v>168</v>
      </c>
      <c r="C79" s="54">
        <v>7199</v>
      </c>
      <c r="D79" s="54">
        <v>7295</v>
      </c>
      <c r="E79" s="54">
        <v>7592</v>
      </c>
      <c r="F79" s="54"/>
      <c r="G79" s="54"/>
      <c r="H79" s="54"/>
      <c r="I79" s="102">
        <f t="shared" si="6"/>
        <v>3.4837289849738952E-3</v>
      </c>
      <c r="J79" s="102">
        <f t="shared" si="7"/>
        <v>5.4590915404917346E-2</v>
      </c>
      <c r="K79" s="99">
        <f t="shared" si="8"/>
        <v>393</v>
      </c>
      <c r="L79" s="103">
        <f t="shared" si="10"/>
        <v>3.0761764613795048E-3</v>
      </c>
      <c r="M79" s="100">
        <f t="shared" si="9"/>
        <v>297</v>
      </c>
      <c r="N79" s="100">
        <f t="shared" si="11"/>
        <v>0</v>
      </c>
    </row>
    <row r="80" spans="1:14">
      <c r="A80" s="41">
        <v>78</v>
      </c>
      <c r="B80" s="106" t="s">
        <v>169</v>
      </c>
      <c r="C80" s="54">
        <v>4787</v>
      </c>
      <c r="D80" s="54">
        <v>4872</v>
      </c>
      <c r="E80" s="54">
        <v>5027</v>
      </c>
      <c r="F80" s="54"/>
      <c r="G80" s="54"/>
      <c r="H80" s="54"/>
      <c r="I80" s="102">
        <f t="shared" si="6"/>
        <v>2.3067315078324248E-3</v>
      </c>
      <c r="J80" s="102">
        <f t="shared" si="7"/>
        <v>5.0135784416127011E-2</v>
      </c>
      <c r="K80" s="99">
        <f t="shared" si="8"/>
        <v>240</v>
      </c>
      <c r="L80" s="103">
        <f t="shared" si="10"/>
        <v>1.8785810451172548E-3</v>
      </c>
      <c r="M80" s="100">
        <f t="shared" si="9"/>
        <v>155</v>
      </c>
      <c r="N80" s="100">
        <f t="shared" si="11"/>
        <v>0</v>
      </c>
    </row>
    <row r="81" spans="1:14">
      <c r="A81" s="41">
        <v>79</v>
      </c>
      <c r="B81" s="106" t="s">
        <v>170</v>
      </c>
      <c r="C81" s="54">
        <v>3552</v>
      </c>
      <c r="D81" s="54">
        <v>3591</v>
      </c>
      <c r="E81" s="54">
        <v>3821</v>
      </c>
      <c r="F81" s="54"/>
      <c r="G81" s="54"/>
      <c r="H81" s="54"/>
      <c r="I81" s="102">
        <f t="shared" si="6"/>
        <v>1.7533362027904705E-3</v>
      </c>
      <c r="J81" s="102">
        <f t="shared" si="7"/>
        <v>7.5731981981981986E-2</v>
      </c>
      <c r="K81" s="99">
        <f t="shared" si="8"/>
        <v>269</v>
      </c>
      <c r="L81" s="103">
        <f t="shared" si="10"/>
        <v>2.1055762547355899E-3</v>
      </c>
      <c r="M81" s="100">
        <f t="shared" si="9"/>
        <v>230</v>
      </c>
      <c r="N81" s="100">
        <f t="shared" si="11"/>
        <v>0</v>
      </c>
    </row>
    <row r="82" spans="1:14">
      <c r="A82" s="41">
        <v>80</v>
      </c>
      <c r="B82" s="106" t="s">
        <v>171</v>
      </c>
      <c r="C82" s="54">
        <v>11452</v>
      </c>
      <c r="D82" s="54">
        <v>11289</v>
      </c>
      <c r="E82" s="54">
        <v>12046</v>
      </c>
      <c r="F82" s="54"/>
      <c r="G82" s="54"/>
      <c r="H82" s="54"/>
      <c r="I82" s="102">
        <f t="shared" si="6"/>
        <v>5.5275288926495709E-3</v>
      </c>
      <c r="J82" s="102">
        <f t="shared" si="7"/>
        <v>5.1868669228082434E-2</v>
      </c>
      <c r="K82" s="99">
        <f t="shared" si="8"/>
        <v>594</v>
      </c>
      <c r="L82" s="103">
        <f t="shared" si="10"/>
        <v>4.6494880866652056E-3</v>
      </c>
      <c r="M82" s="100">
        <f t="shared" si="9"/>
        <v>757</v>
      </c>
      <c r="N82" s="100">
        <f t="shared" si="11"/>
        <v>0</v>
      </c>
    </row>
    <row r="83" spans="1:14">
      <c r="A83" s="41">
        <v>81</v>
      </c>
      <c r="B83" s="106" t="s">
        <v>172</v>
      </c>
      <c r="C83" s="54">
        <v>9415</v>
      </c>
      <c r="D83" s="54">
        <v>9567</v>
      </c>
      <c r="E83" s="54">
        <v>9868</v>
      </c>
      <c r="F83" s="54"/>
      <c r="G83" s="54"/>
      <c r="H83" s="54"/>
      <c r="I83" s="102">
        <f t="shared" si="6"/>
        <v>4.5281134910066384E-3</v>
      </c>
      <c r="J83" s="102">
        <f t="shared" si="7"/>
        <v>4.8114710568242167E-2</v>
      </c>
      <c r="K83" s="99">
        <f t="shared" si="8"/>
        <v>453</v>
      </c>
      <c r="L83" s="103">
        <f t="shared" si="10"/>
        <v>3.5458217226588184E-3</v>
      </c>
      <c r="M83" s="100">
        <f t="shared" si="9"/>
        <v>301</v>
      </c>
      <c r="N83" s="100">
        <f t="shared" si="11"/>
        <v>0</v>
      </c>
    </row>
    <row r="84" spans="1:14" s="112" customFormat="1">
      <c r="A84" s="194" t="s">
        <v>173</v>
      </c>
      <c r="B84" s="194"/>
      <c r="C84" s="63">
        <v>2051518</v>
      </c>
      <c r="D84" s="63">
        <v>2093566</v>
      </c>
      <c r="E84" s="63">
        <v>2179274</v>
      </c>
      <c r="F84" s="63"/>
      <c r="G84" s="63"/>
      <c r="H84" s="63"/>
      <c r="I84" s="102">
        <f t="shared" si="6"/>
        <v>1</v>
      </c>
      <c r="J84" s="102">
        <f t="shared" si="7"/>
        <v>6.2273886946154017E-2</v>
      </c>
      <c r="K84" s="99">
        <f t="shared" si="8"/>
        <v>127756</v>
      </c>
      <c r="L84" s="103">
        <f t="shared" si="10"/>
        <v>1</v>
      </c>
      <c r="M84" s="99">
        <f t="shared" si="9"/>
        <v>85708</v>
      </c>
      <c r="N84" s="100">
        <f t="shared" si="11"/>
        <v>0</v>
      </c>
    </row>
    <row r="85" spans="1:14">
      <c r="C85" s="135"/>
      <c r="D85" s="133"/>
      <c r="E85" s="134"/>
      <c r="F85" s="143"/>
      <c r="G85" s="143"/>
      <c r="H85" s="143"/>
      <c r="L85" s="12"/>
    </row>
    <row r="86" spans="1:14">
      <c r="C86" s="135"/>
      <c r="D86" s="133"/>
      <c r="E86" s="134"/>
      <c r="F86" s="143"/>
      <c r="G86" s="143"/>
      <c r="H86" s="143"/>
    </row>
    <row r="87" spans="1:14">
      <c r="E87" s="143"/>
      <c r="F87" s="143"/>
    </row>
    <row r="88" spans="1:14">
      <c r="C88" s="143"/>
      <c r="E88" s="143"/>
      <c r="G88" s="23"/>
    </row>
    <row r="93" spans="1:14">
      <c r="C93" s="143"/>
      <c r="E93" s="143"/>
      <c r="F93" s="143"/>
    </row>
    <row r="94" spans="1:14">
      <c r="F94" s="2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T14" sqref="T14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5.140625" style="5" customWidth="1"/>
    <col min="15" max="16384" width="9.140625" style="5"/>
  </cols>
  <sheetData>
    <row r="1" spans="1:14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4" ht="30">
      <c r="A2" s="95" t="s">
        <v>91</v>
      </c>
      <c r="B2" s="95" t="s">
        <v>174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94" t="s">
        <v>304</v>
      </c>
      <c r="J2" s="94" t="s">
        <v>317</v>
      </c>
      <c r="K2" s="94" t="s">
        <v>318</v>
      </c>
      <c r="L2" s="94" t="s">
        <v>312</v>
      </c>
      <c r="M2" s="42" t="s">
        <v>319</v>
      </c>
      <c r="N2" s="164" t="s">
        <v>320</v>
      </c>
    </row>
    <row r="3" spans="1:14">
      <c r="A3" s="41">
        <v>1</v>
      </c>
      <c r="B3" s="106" t="s">
        <v>92</v>
      </c>
      <c r="C3" s="55">
        <v>16040</v>
      </c>
      <c r="D3" s="55">
        <v>15652</v>
      </c>
      <c r="E3" s="55">
        <v>15865</v>
      </c>
      <c r="F3" s="55"/>
      <c r="G3" s="55"/>
      <c r="H3" s="55"/>
      <c r="I3" s="102">
        <f>E3/$E$84</f>
        <v>2.1877870048347816E-2</v>
      </c>
      <c r="J3" s="102">
        <f t="shared" ref="J3:J66" si="0">(E3-C3)/C3</f>
        <v>-1.0910224438902744E-2</v>
      </c>
      <c r="K3" s="99">
        <f t="shared" ref="K3:K66" si="1">E3-C3</f>
        <v>-175</v>
      </c>
      <c r="L3" s="103">
        <f>K3/$K$84</f>
        <v>-2.2310045894951554E-2</v>
      </c>
      <c r="M3" s="100">
        <f t="shared" ref="M3:M66" si="2">E3-D3</f>
        <v>213</v>
      </c>
      <c r="N3" s="100">
        <f>H3-G3</f>
        <v>0</v>
      </c>
    </row>
    <row r="4" spans="1:14">
      <c r="A4" s="41">
        <v>2</v>
      </c>
      <c r="B4" s="106" t="s">
        <v>93</v>
      </c>
      <c r="C4" s="55">
        <v>4837</v>
      </c>
      <c r="D4" s="55">
        <v>5655</v>
      </c>
      <c r="E4" s="55">
        <v>5412</v>
      </c>
      <c r="F4" s="55"/>
      <c r="G4" s="55"/>
      <c r="H4" s="55"/>
      <c r="I4" s="102">
        <f t="shared" ref="I4:I67" si="3">E4/$E$84</f>
        <v>7.4631599559822496E-3</v>
      </c>
      <c r="J4" s="102">
        <f t="shared" si="0"/>
        <v>0.11887533595203639</v>
      </c>
      <c r="K4" s="99">
        <f t="shared" si="1"/>
        <v>575</v>
      </c>
      <c r="L4" s="103">
        <f t="shared" ref="L4:L67" si="4">K4/$K$84</f>
        <v>7.3304436511983678E-2</v>
      </c>
      <c r="M4" s="100">
        <f t="shared" si="2"/>
        <v>-243</v>
      </c>
      <c r="N4" s="100">
        <f t="shared" ref="N4:N67" si="5">H4-G4</f>
        <v>0</v>
      </c>
    </row>
    <row r="5" spans="1:14">
      <c r="A5" s="41">
        <v>3</v>
      </c>
      <c r="B5" s="106" t="s">
        <v>94</v>
      </c>
      <c r="C5" s="55">
        <v>17492</v>
      </c>
      <c r="D5" s="55">
        <v>18983</v>
      </c>
      <c r="E5" s="55">
        <v>19406</v>
      </c>
      <c r="F5" s="55"/>
      <c r="G5" s="55"/>
      <c r="H5" s="55"/>
      <c r="I5" s="102">
        <f t="shared" si="3"/>
        <v>2.6760916870988829E-2</v>
      </c>
      <c r="J5" s="102">
        <f t="shared" si="0"/>
        <v>0.10942144980562543</v>
      </c>
      <c r="K5" s="99">
        <f t="shared" si="1"/>
        <v>1914</v>
      </c>
      <c r="L5" s="103">
        <f t="shared" si="4"/>
        <v>0.24400815910249873</v>
      </c>
      <c r="M5" s="100">
        <f t="shared" si="2"/>
        <v>423</v>
      </c>
      <c r="N5" s="100">
        <f t="shared" si="5"/>
        <v>0</v>
      </c>
    </row>
    <row r="6" spans="1:14">
      <c r="A6" s="41">
        <v>4</v>
      </c>
      <c r="B6" s="106" t="s">
        <v>95</v>
      </c>
      <c r="C6" s="55">
        <v>3477</v>
      </c>
      <c r="D6" s="55">
        <v>3670</v>
      </c>
      <c r="E6" s="55">
        <v>3796</v>
      </c>
      <c r="F6" s="55"/>
      <c r="G6" s="55"/>
      <c r="H6" s="55"/>
      <c r="I6" s="102">
        <f t="shared" si="3"/>
        <v>5.2346923859772024E-3</v>
      </c>
      <c r="J6" s="102">
        <f t="shared" si="0"/>
        <v>9.1745757837215988E-2</v>
      </c>
      <c r="K6" s="99">
        <f t="shared" si="1"/>
        <v>319</v>
      </c>
      <c r="L6" s="103">
        <f t="shared" si="4"/>
        <v>4.0668026517083122E-2</v>
      </c>
      <c r="M6" s="100">
        <f t="shared" si="2"/>
        <v>126</v>
      </c>
      <c r="N6" s="100">
        <f t="shared" si="5"/>
        <v>0</v>
      </c>
    </row>
    <row r="7" spans="1:14">
      <c r="A7" s="41">
        <v>5</v>
      </c>
      <c r="B7" s="106" t="s">
        <v>96</v>
      </c>
      <c r="C7" s="55">
        <v>5159</v>
      </c>
      <c r="D7" s="55">
        <v>5288</v>
      </c>
      <c r="E7" s="55">
        <v>5378</v>
      </c>
      <c r="F7" s="55"/>
      <c r="G7" s="55"/>
      <c r="H7" s="55"/>
      <c r="I7" s="102">
        <f t="shared" si="3"/>
        <v>7.4162738808707575E-3</v>
      </c>
      <c r="J7" s="102">
        <f t="shared" si="0"/>
        <v>4.2450087226206627E-2</v>
      </c>
      <c r="K7" s="99">
        <f t="shared" si="1"/>
        <v>219</v>
      </c>
      <c r="L7" s="103">
        <f t="shared" si="4"/>
        <v>2.7919428862825089E-2</v>
      </c>
      <c r="M7" s="100">
        <f t="shared" si="2"/>
        <v>90</v>
      </c>
      <c r="N7" s="100">
        <f t="shared" si="5"/>
        <v>0</v>
      </c>
    </row>
    <row r="8" spans="1:14">
      <c r="A8" s="41">
        <v>6</v>
      </c>
      <c r="B8" s="106" t="s">
        <v>97</v>
      </c>
      <c r="C8" s="55">
        <v>15304</v>
      </c>
      <c r="D8" s="55">
        <v>15333</v>
      </c>
      <c r="E8" s="55">
        <v>15541</v>
      </c>
      <c r="F8" s="55"/>
      <c r="G8" s="55"/>
      <c r="H8" s="55"/>
      <c r="I8" s="102">
        <f t="shared" si="3"/>
        <v>2.143107333257948E-2</v>
      </c>
      <c r="J8" s="102">
        <f t="shared" si="0"/>
        <v>1.5486147412441191E-2</v>
      </c>
      <c r="K8" s="99">
        <f t="shared" si="1"/>
        <v>237</v>
      </c>
      <c r="L8" s="103">
        <f t="shared" si="4"/>
        <v>3.0214176440591534E-2</v>
      </c>
      <c r="M8" s="100">
        <f t="shared" si="2"/>
        <v>208</v>
      </c>
      <c r="N8" s="100">
        <f t="shared" si="5"/>
        <v>0</v>
      </c>
    </row>
    <row r="9" spans="1:14">
      <c r="A9" s="41">
        <v>7</v>
      </c>
      <c r="B9" s="106" t="s">
        <v>98</v>
      </c>
      <c r="C9" s="55">
        <v>36801</v>
      </c>
      <c r="D9" s="55">
        <v>35448</v>
      </c>
      <c r="E9" s="55">
        <v>35621</v>
      </c>
      <c r="F9" s="55"/>
      <c r="G9" s="55"/>
      <c r="H9" s="55"/>
      <c r="I9" s="102">
        <f t="shared" si="3"/>
        <v>4.9121437692543186E-2</v>
      </c>
      <c r="J9" s="102">
        <f t="shared" si="0"/>
        <v>-3.2064346077552243E-2</v>
      </c>
      <c r="K9" s="99">
        <f t="shared" si="1"/>
        <v>-1180</v>
      </c>
      <c r="L9" s="103">
        <f t="shared" si="4"/>
        <v>-0.15043345232024477</v>
      </c>
      <c r="M9" s="100">
        <f t="shared" si="2"/>
        <v>173</v>
      </c>
      <c r="N9" s="100">
        <f t="shared" si="5"/>
        <v>0</v>
      </c>
    </row>
    <row r="10" spans="1:14">
      <c r="A10" s="41">
        <v>8</v>
      </c>
      <c r="B10" s="106" t="s">
        <v>99</v>
      </c>
      <c r="C10" s="55">
        <v>1262</v>
      </c>
      <c r="D10" s="55">
        <v>1226</v>
      </c>
      <c r="E10" s="55">
        <v>1218</v>
      </c>
      <c r="F10" s="55"/>
      <c r="G10" s="55"/>
      <c r="H10" s="55"/>
      <c r="I10" s="102">
        <f t="shared" si="3"/>
        <v>1.6796246907587547E-3</v>
      </c>
      <c r="J10" s="102">
        <f t="shared" si="0"/>
        <v>-3.486529318541997E-2</v>
      </c>
      <c r="K10" s="99">
        <f t="shared" si="1"/>
        <v>-44</v>
      </c>
      <c r="L10" s="103">
        <f t="shared" si="4"/>
        <v>-5.6093829678735335E-3</v>
      </c>
      <c r="M10" s="100">
        <f t="shared" si="2"/>
        <v>-8</v>
      </c>
      <c r="N10" s="100">
        <f t="shared" si="5"/>
        <v>0</v>
      </c>
    </row>
    <row r="11" spans="1:14">
      <c r="A11" s="41">
        <v>9</v>
      </c>
      <c r="B11" s="106" t="s">
        <v>100</v>
      </c>
      <c r="C11" s="55">
        <v>20394</v>
      </c>
      <c r="D11" s="55">
        <v>19613</v>
      </c>
      <c r="E11" s="55">
        <v>19648</v>
      </c>
      <c r="F11" s="55"/>
      <c r="G11" s="55"/>
      <c r="H11" s="55"/>
      <c r="I11" s="102">
        <f t="shared" si="3"/>
        <v>2.7094635405605919E-2</v>
      </c>
      <c r="J11" s="102">
        <f t="shared" si="0"/>
        <v>-3.6579386093949201E-2</v>
      </c>
      <c r="K11" s="99">
        <f t="shared" si="1"/>
        <v>-746</v>
      </c>
      <c r="L11" s="103">
        <f t="shared" si="4"/>
        <v>-9.5104538500764918E-2</v>
      </c>
      <c r="M11" s="100">
        <f t="shared" si="2"/>
        <v>35</v>
      </c>
      <c r="N11" s="100">
        <f t="shared" si="5"/>
        <v>0</v>
      </c>
    </row>
    <row r="12" spans="1:14">
      <c r="A12" s="41">
        <v>10</v>
      </c>
      <c r="B12" s="106" t="s">
        <v>101</v>
      </c>
      <c r="C12" s="55">
        <v>22874</v>
      </c>
      <c r="D12" s="55">
        <v>22930</v>
      </c>
      <c r="E12" s="55">
        <v>23037</v>
      </c>
      <c r="F12" s="55"/>
      <c r="G12" s="55"/>
      <c r="H12" s="55"/>
      <c r="I12" s="102">
        <f t="shared" si="3"/>
        <v>3.1768073892454375E-2</v>
      </c>
      <c r="J12" s="102">
        <f t="shared" si="0"/>
        <v>7.1259945789979894E-3</v>
      </c>
      <c r="K12" s="99">
        <f t="shared" si="1"/>
        <v>163</v>
      </c>
      <c r="L12" s="103">
        <f t="shared" si="4"/>
        <v>2.0780214176440593E-2</v>
      </c>
      <c r="M12" s="100">
        <f t="shared" si="2"/>
        <v>107</v>
      </c>
      <c r="N12" s="100">
        <f t="shared" si="5"/>
        <v>0</v>
      </c>
    </row>
    <row r="13" spans="1:14">
      <c r="A13" s="41">
        <v>11</v>
      </c>
      <c r="B13" s="106" t="s">
        <v>102</v>
      </c>
      <c r="C13" s="55">
        <v>2128</v>
      </c>
      <c r="D13" s="55">
        <v>2034</v>
      </c>
      <c r="E13" s="55">
        <v>2070</v>
      </c>
      <c r="F13" s="55"/>
      <c r="G13" s="55"/>
      <c r="H13" s="55"/>
      <c r="I13" s="102">
        <f t="shared" si="3"/>
        <v>2.8545345729643857E-3</v>
      </c>
      <c r="J13" s="102">
        <f t="shared" si="0"/>
        <v>-2.7255639097744359E-2</v>
      </c>
      <c r="K13" s="99">
        <f t="shared" si="1"/>
        <v>-58</v>
      </c>
      <c r="L13" s="103">
        <f t="shared" si="4"/>
        <v>-7.3941866394696583E-3</v>
      </c>
      <c r="M13" s="100">
        <f t="shared" si="2"/>
        <v>36</v>
      </c>
      <c r="N13" s="100">
        <f t="shared" si="5"/>
        <v>0</v>
      </c>
    </row>
    <row r="14" spans="1:14">
      <c r="A14" s="41">
        <v>12</v>
      </c>
      <c r="B14" s="106" t="s">
        <v>103</v>
      </c>
      <c r="C14" s="55">
        <v>829</v>
      </c>
      <c r="D14" s="55">
        <v>821</v>
      </c>
      <c r="E14" s="55">
        <v>832</v>
      </c>
      <c r="F14" s="55"/>
      <c r="G14" s="55"/>
      <c r="H14" s="55"/>
      <c r="I14" s="102">
        <f t="shared" si="3"/>
        <v>1.1473298380224005E-3</v>
      </c>
      <c r="J14" s="102">
        <f t="shared" si="0"/>
        <v>3.6188178528347406E-3</v>
      </c>
      <c r="K14" s="99">
        <f t="shared" si="1"/>
        <v>3</v>
      </c>
      <c r="L14" s="103">
        <f t="shared" si="4"/>
        <v>3.8245792962774094E-4</v>
      </c>
      <c r="M14" s="100">
        <f t="shared" si="2"/>
        <v>11</v>
      </c>
      <c r="N14" s="100">
        <f t="shared" si="5"/>
        <v>0</v>
      </c>
    </row>
    <row r="15" spans="1:14">
      <c r="A15" s="41">
        <v>13</v>
      </c>
      <c r="B15" s="106" t="s">
        <v>104</v>
      </c>
      <c r="C15" s="55">
        <v>2812</v>
      </c>
      <c r="D15" s="55">
        <v>3070</v>
      </c>
      <c r="E15" s="55">
        <v>3071</v>
      </c>
      <c r="F15" s="55"/>
      <c r="G15" s="55"/>
      <c r="H15" s="55"/>
      <c r="I15" s="102">
        <f t="shared" si="3"/>
        <v>4.2349157843350861E-3</v>
      </c>
      <c r="J15" s="102">
        <f t="shared" si="0"/>
        <v>9.2105263157894732E-2</v>
      </c>
      <c r="K15" s="99">
        <f t="shared" si="1"/>
        <v>259</v>
      </c>
      <c r="L15" s="103">
        <f t="shared" si="4"/>
        <v>3.3018867924528301E-2</v>
      </c>
      <c r="M15" s="100">
        <f t="shared" si="2"/>
        <v>1</v>
      </c>
      <c r="N15" s="100">
        <f t="shared" si="5"/>
        <v>0</v>
      </c>
    </row>
    <row r="16" spans="1:14">
      <c r="A16" s="41">
        <v>14</v>
      </c>
      <c r="B16" s="106" t="s">
        <v>105</v>
      </c>
      <c r="C16" s="55">
        <v>3545</v>
      </c>
      <c r="D16" s="55">
        <v>3443</v>
      </c>
      <c r="E16" s="55">
        <v>3474</v>
      </c>
      <c r="F16" s="55"/>
      <c r="G16" s="55"/>
      <c r="H16" s="55"/>
      <c r="I16" s="102">
        <f t="shared" si="3"/>
        <v>4.7906536746271863E-3</v>
      </c>
      <c r="J16" s="102">
        <f t="shared" si="0"/>
        <v>-2.0028208744710861E-2</v>
      </c>
      <c r="K16" s="99">
        <f t="shared" si="1"/>
        <v>-71</v>
      </c>
      <c r="L16" s="103">
        <f t="shared" si="4"/>
        <v>-9.0515043345232027E-3</v>
      </c>
      <c r="M16" s="100">
        <f t="shared" si="2"/>
        <v>31</v>
      </c>
      <c r="N16" s="100">
        <f t="shared" si="5"/>
        <v>0</v>
      </c>
    </row>
    <row r="17" spans="1:14">
      <c r="A17" s="41">
        <v>15</v>
      </c>
      <c r="B17" s="106" t="s">
        <v>106</v>
      </c>
      <c r="C17" s="55">
        <v>6986</v>
      </c>
      <c r="D17" s="55">
        <v>7508</v>
      </c>
      <c r="E17" s="55">
        <v>7359</v>
      </c>
      <c r="F17" s="55"/>
      <c r="G17" s="55"/>
      <c r="H17" s="55"/>
      <c r="I17" s="102">
        <f t="shared" si="3"/>
        <v>1.0148077257219766E-2</v>
      </c>
      <c r="J17" s="102">
        <f t="shared" si="0"/>
        <v>5.339249928428285E-2</v>
      </c>
      <c r="K17" s="99">
        <f t="shared" si="1"/>
        <v>373</v>
      </c>
      <c r="L17" s="103">
        <f t="shared" si="4"/>
        <v>4.7552269250382459E-2</v>
      </c>
      <c r="M17" s="100">
        <f t="shared" si="2"/>
        <v>-149</v>
      </c>
      <c r="N17" s="100">
        <f t="shared" si="5"/>
        <v>0</v>
      </c>
    </row>
    <row r="18" spans="1:14">
      <c r="A18" s="41">
        <v>16</v>
      </c>
      <c r="B18" s="106" t="s">
        <v>107</v>
      </c>
      <c r="C18" s="55">
        <v>18023</v>
      </c>
      <c r="D18" s="55">
        <v>17693</v>
      </c>
      <c r="E18" s="55">
        <v>17839</v>
      </c>
      <c r="F18" s="55"/>
      <c r="G18" s="55"/>
      <c r="H18" s="55"/>
      <c r="I18" s="102">
        <f t="shared" si="3"/>
        <v>2.4600020409232697E-2</v>
      </c>
      <c r="J18" s="102">
        <f t="shared" si="0"/>
        <v>-1.0209177162514564E-2</v>
      </c>
      <c r="K18" s="99">
        <f t="shared" si="1"/>
        <v>-184</v>
      </c>
      <c r="L18" s="103">
        <f t="shared" si="4"/>
        <v>-2.3457419683834777E-2</v>
      </c>
      <c r="M18" s="100">
        <f t="shared" si="2"/>
        <v>146</v>
      </c>
      <c r="N18" s="100">
        <f t="shared" si="5"/>
        <v>0</v>
      </c>
    </row>
    <row r="19" spans="1:14">
      <c r="A19" s="41">
        <v>17</v>
      </c>
      <c r="B19" s="106" t="s">
        <v>108</v>
      </c>
      <c r="C19" s="55">
        <v>10841</v>
      </c>
      <c r="D19" s="55">
        <v>10712</v>
      </c>
      <c r="E19" s="55">
        <v>10829</v>
      </c>
      <c r="F19" s="55"/>
      <c r="G19" s="55"/>
      <c r="H19" s="55"/>
      <c r="I19" s="102">
        <f t="shared" si="3"/>
        <v>1.4933214923010307E-2</v>
      </c>
      <c r="J19" s="102">
        <f t="shared" si="0"/>
        <v>-1.1069089567383083E-3</v>
      </c>
      <c r="K19" s="99">
        <f t="shared" si="1"/>
        <v>-12</v>
      </c>
      <c r="L19" s="103">
        <f t="shared" si="4"/>
        <v>-1.5298317185109638E-3</v>
      </c>
      <c r="M19" s="100">
        <f t="shared" si="2"/>
        <v>117</v>
      </c>
      <c r="N19" s="100">
        <f t="shared" si="5"/>
        <v>0</v>
      </c>
    </row>
    <row r="20" spans="1:14">
      <c r="A20" s="41">
        <v>18</v>
      </c>
      <c r="B20" s="106" t="s">
        <v>109</v>
      </c>
      <c r="C20" s="55">
        <v>3692</v>
      </c>
      <c r="D20" s="55">
        <v>3599</v>
      </c>
      <c r="E20" s="55">
        <v>3732</v>
      </c>
      <c r="F20" s="55"/>
      <c r="G20" s="55"/>
      <c r="H20" s="55"/>
      <c r="I20" s="102">
        <f t="shared" si="3"/>
        <v>5.1464362445908639E-3</v>
      </c>
      <c r="J20" s="102">
        <f t="shared" si="0"/>
        <v>1.0834236186348862E-2</v>
      </c>
      <c r="K20" s="99">
        <f t="shared" si="1"/>
        <v>40</v>
      </c>
      <c r="L20" s="103">
        <f t="shared" si="4"/>
        <v>5.0994390617032127E-3</v>
      </c>
      <c r="M20" s="100">
        <f t="shared" si="2"/>
        <v>133</v>
      </c>
      <c r="N20" s="100">
        <f t="shared" si="5"/>
        <v>0</v>
      </c>
    </row>
    <row r="21" spans="1:14">
      <c r="A21" s="41">
        <v>19</v>
      </c>
      <c r="B21" s="106" t="s">
        <v>110</v>
      </c>
      <c r="C21" s="55">
        <v>7117</v>
      </c>
      <c r="D21" s="55">
        <v>7055</v>
      </c>
      <c r="E21" s="55">
        <v>7302</v>
      </c>
      <c r="F21" s="55"/>
      <c r="G21" s="55"/>
      <c r="H21" s="55"/>
      <c r="I21" s="102">
        <f t="shared" si="3"/>
        <v>1.0069474131297558E-2</v>
      </c>
      <c r="J21" s="102">
        <f t="shared" si="0"/>
        <v>2.5994098637066181E-2</v>
      </c>
      <c r="K21" s="99">
        <f t="shared" si="1"/>
        <v>185</v>
      </c>
      <c r="L21" s="103">
        <f t="shared" si="4"/>
        <v>2.358490566037736E-2</v>
      </c>
      <c r="M21" s="100">
        <f t="shared" si="2"/>
        <v>247</v>
      </c>
      <c r="N21" s="100">
        <f t="shared" si="5"/>
        <v>0</v>
      </c>
    </row>
    <row r="22" spans="1:14">
      <c r="A22" s="41">
        <v>20</v>
      </c>
      <c r="B22" s="106" t="s">
        <v>111</v>
      </c>
      <c r="C22" s="55">
        <v>16311</v>
      </c>
      <c r="D22" s="55">
        <v>16055</v>
      </c>
      <c r="E22" s="55">
        <v>16009</v>
      </c>
      <c r="F22" s="55"/>
      <c r="G22" s="55"/>
      <c r="H22" s="55"/>
      <c r="I22" s="102">
        <f t="shared" si="3"/>
        <v>2.2076446366467078E-2</v>
      </c>
      <c r="J22" s="102">
        <f t="shared" si="0"/>
        <v>-1.8515112500766356E-2</v>
      </c>
      <c r="K22" s="99">
        <f t="shared" si="1"/>
        <v>-302</v>
      </c>
      <c r="L22" s="103">
        <f t="shared" si="4"/>
        <v>-3.8500764915859256E-2</v>
      </c>
      <c r="M22" s="100">
        <f t="shared" si="2"/>
        <v>-46</v>
      </c>
      <c r="N22" s="100">
        <f t="shared" si="5"/>
        <v>0</v>
      </c>
    </row>
    <row r="23" spans="1:14">
      <c r="A23" s="41">
        <v>21</v>
      </c>
      <c r="B23" s="106" t="s">
        <v>112</v>
      </c>
      <c r="C23" s="55">
        <v>6517</v>
      </c>
      <c r="D23" s="55">
        <v>7767</v>
      </c>
      <c r="E23" s="55">
        <v>7733</v>
      </c>
      <c r="F23" s="55"/>
      <c r="G23" s="55"/>
      <c r="H23" s="55"/>
      <c r="I23" s="102">
        <f t="shared" si="3"/>
        <v>1.0663824083446181E-2</v>
      </c>
      <c r="J23" s="102">
        <f t="shared" si="0"/>
        <v>0.18658892128279883</v>
      </c>
      <c r="K23" s="99">
        <f t="shared" si="1"/>
        <v>1216</v>
      </c>
      <c r="L23" s="103">
        <f t="shared" si="4"/>
        <v>0.15502294747577766</v>
      </c>
      <c r="M23" s="100">
        <f t="shared" si="2"/>
        <v>-34</v>
      </c>
      <c r="N23" s="100">
        <f t="shared" si="5"/>
        <v>0</v>
      </c>
    </row>
    <row r="24" spans="1:14">
      <c r="A24" s="41">
        <v>22</v>
      </c>
      <c r="B24" s="106" t="s">
        <v>113</v>
      </c>
      <c r="C24" s="55">
        <v>8782</v>
      </c>
      <c r="D24" s="55">
        <v>8461</v>
      </c>
      <c r="E24" s="55">
        <v>8382</v>
      </c>
      <c r="F24" s="55"/>
      <c r="G24" s="55"/>
      <c r="H24" s="55"/>
      <c r="I24" s="102">
        <f t="shared" si="3"/>
        <v>1.155879651719202E-2</v>
      </c>
      <c r="J24" s="102">
        <f t="shared" si="0"/>
        <v>-4.554771122751082E-2</v>
      </c>
      <c r="K24" s="99">
        <f t="shared" si="1"/>
        <v>-400</v>
      </c>
      <c r="L24" s="103">
        <f t="shared" si="4"/>
        <v>-5.0994390617032127E-2</v>
      </c>
      <c r="M24" s="100">
        <f t="shared" si="2"/>
        <v>-79</v>
      </c>
      <c r="N24" s="100">
        <f t="shared" si="5"/>
        <v>0</v>
      </c>
    </row>
    <row r="25" spans="1:14">
      <c r="A25" s="41">
        <v>23</v>
      </c>
      <c r="B25" s="106" t="s">
        <v>114</v>
      </c>
      <c r="C25" s="55">
        <v>5331</v>
      </c>
      <c r="D25" s="55">
        <v>5075</v>
      </c>
      <c r="E25" s="55">
        <v>5186</v>
      </c>
      <c r="F25" s="55"/>
      <c r="G25" s="55"/>
      <c r="H25" s="55"/>
      <c r="I25" s="102">
        <f t="shared" si="3"/>
        <v>7.1515054567117421E-3</v>
      </c>
      <c r="J25" s="102">
        <f t="shared" si="0"/>
        <v>-2.7199399737385107E-2</v>
      </c>
      <c r="K25" s="99">
        <f t="shared" si="1"/>
        <v>-145</v>
      </c>
      <c r="L25" s="103">
        <f t="shared" si="4"/>
        <v>-1.8485466598674147E-2</v>
      </c>
      <c r="M25" s="100">
        <f t="shared" si="2"/>
        <v>111</v>
      </c>
      <c r="N25" s="100">
        <f t="shared" si="5"/>
        <v>0</v>
      </c>
    </row>
    <row r="26" spans="1:14">
      <c r="A26" s="41">
        <v>24</v>
      </c>
      <c r="B26" s="106" t="s">
        <v>115</v>
      </c>
      <c r="C26" s="55">
        <v>4004</v>
      </c>
      <c r="D26" s="55">
        <v>3905</v>
      </c>
      <c r="E26" s="55">
        <v>3948</v>
      </c>
      <c r="F26" s="55"/>
      <c r="G26" s="55"/>
      <c r="H26" s="55"/>
      <c r="I26" s="102">
        <f t="shared" si="3"/>
        <v>5.4443007217697559E-3</v>
      </c>
      <c r="J26" s="102">
        <f t="shared" si="0"/>
        <v>-1.3986013986013986E-2</v>
      </c>
      <c r="K26" s="99">
        <f t="shared" si="1"/>
        <v>-56</v>
      </c>
      <c r="L26" s="103">
        <f t="shared" si="4"/>
        <v>-7.1392146863844975E-3</v>
      </c>
      <c r="M26" s="100">
        <f t="shared" si="2"/>
        <v>43</v>
      </c>
      <c r="N26" s="100">
        <f t="shared" si="5"/>
        <v>0</v>
      </c>
    </row>
    <row r="27" spans="1:14">
      <c r="A27" s="41">
        <v>25</v>
      </c>
      <c r="B27" s="106" t="s">
        <v>116</v>
      </c>
      <c r="C27" s="55">
        <v>7179</v>
      </c>
      <c r="D27" s="55">
        <v>7431</v>
      </c>
      <c r="E27" s="55">
        <v>7754</v>
      </c>
      <c r="F27" s="55"/>
      <c r="G27" s="55"/>
      <c r="H27" s="55"/>
      <c r="I27" s="102">
        <f t="shared" si="3"/>
        <v>1.0692783129838575E-2</v>
      </c>
      <c r="J27" s="102">
        <f t="shared" si="0"/>
        <v>8.009472071319125E-2</v>
      </c>
      <c r="K27" s="99">
        <f t="shared" si="1"/>
        <v>575</v>
      </c>
      <c r="L27" s="103">
        <f t="shared" si="4"/>
        <v>7.3304436511983678E-2</v>
      </c>
      <c r="M27" s="100">
        <f t="shared" si="2"/>
        <v>323</v>
      </c>
      <c r="N27" s="100">
        <f t="shared" si="5"/>
        <v>0</v>
      </c>
    </row>
    <row r="28" spans="1:14">
      <c r="A28" s="41">
        <v>26</v>
      </c>
      <c r="B28" s="106" t="s">
        <v>117</v>
      </c>
      <c r="C28" s="55">
        <v>6986</v>
      </c>
      <c r="D28" s="55">
        <v>7049</v>
      </c>
      <c r="E28" s="55">
        <v>7184</v>
      </c>
      <c r="F28" s="55"/>
      <c r="G28" s="55"/>
      <c r="H28" s="55"/>
      <c r="I28" s="102">
        <f t="shared" si="3"/>
        <v>9.9067518706164974E-3</v>
      </c>
      <c r="J28" s="102">
        <f t="shared" si="0"/>
        <v>2.8342399083882051E-2</v>
      </c>
      <c r="K28" s="99">
        <f t="shared" si="1"/>
        <v>198</v>
      </c>
      <c r="L28" s="103">
        <f t="shared" si="4"/>
        <v>2.5242223355430901E-2</v>
      </c>
      <c r="M28" s="100">
        <f t="shared" si="2"/>
        <v>135</v>
      </c>
      <c r="N28" s="100">
        <f t="shared" si="5"/>
        <v>0</v>
      </c>
    </row>
    <row r="29" spans="1:14">
      <c r="A29" s="41">
        <v>27</v>
      </c>
      <c r="B29" s="106" t="s">
        <v>118</v>
      </c>
      <c r="C29" s="55">
        <v>15775</v>
      </c>
      <c r="D29" s="55">
        <v>15883</v>
      </c>
      <c r="E29" s="55">
        <v>16276</v>
      </c>
      <c r="F29" s="55"/>
      <c r="G29" s="55"/>
      <c r="H29" s="55"/>
      <c r="I29" s="102">
        <f t="shared" si="3"/>
        <v>2.2444639956313212E-2</v>
      </c>
      <c r="J29" s="102">
        <f t="shared" si="0"/>
        <v>3.1759112519809826E-2</v>
      </c>
      <c r="K29" s="99">
        <f t="shared" si="1"/>
        <v>501</v>
      </c>
      <c r="L29" s="103">
        <f t="shared" si="4"/>
        <v>6.3870474247832737E-2</v>
      </c>
      <c r="M29" s="100">
        <f t="shared" si="2"/>
        <v>393</v>
      </c>
      <c r="N29" s="100">
        <f t="shared" si="5"/>
        <v>0</v>
      </c>
    </row>
    <row r="30" spans="1:14">
      <c r="A30" s="41">
        <v>28</v>
      </c>
      <c r="B30" s="106" t="s">
        <v>119</v>
      </c>
      <c r="C30" s="55">
        <v>6826</v>
      </c>
      <c r="D30" s="55">
        <v>6491</v>
      </c>
      <c r="E30" s="55">
        <v>6644</v>
      </c>
      <c r="F30" s="55"/>
      <c r="G30" s="55"/>
      <c r="H30" s="55"/>
      <c r="I30" s="102">
        <f t="shared" si="3"/>
        <v>9.1620906776692657E-3</v>
      </c>
      <c r="J30" s="102">
        <f t="shared" si="0"/>
        <v>-2.6662760035159685E-2</v>
      </c>
      <c r="K30" s="99">
        <f t="shared" si="1"/>
        <v>-182</v>
      </c>
      <c r="L30" s="103">
        <f t="shared" si="4"/>
        <v>-2.3202447730749618E-2</v>
      </c>
      <c r="M30" s="100">
        <f t="shared" si="2"/>
        <v>153</v>
      </c>
      <c r="N30" s="100">
        <f t="shared" si="5"/>
        <v>0</v>
      </c>
    </row>
    <row r="31" spans="1:14">
      <c r="A31" s="41">
        <v>29</v>
      </c>
      <c r="B31" s="106" t="s">
        <v>120</v>
      </c>
      <c r="C31" s="55">
        <v>2358</v>
      </c>
      <c r="D31" s="55">
        <v>2375</v>
      </c>
      <c r="E31" s="55">
        <v>2499</v>
      </c>
      <c r="F31" s="55"/>
      <c r="G31" s="55"/>
      <c r="H31" s="55"/>
      <c r="I31" s="102">
        <f t="shared" si="3"/>
        <v>3.446126520694686E-3</v>
      </c>
      <c r="J31" s="102">
        <f t="shared" si="0"/>
        <v>5.9796437659033079E-2</v>
      </c>
      <c r="K31" s="99">
        <f t="shared" si="1"/>
        <v>141</v>
      </c>
      <c r="L31" s="103">
        <f t="shared" si="4"/>
        <v>1.7975522692503826E-2</v>
      </c>
      <c r="M31" s="100">
        <f t="shared" si="2"/>
        <v>124</v>
      </c>
      <c r="N31" s="100">
        <f t="shared" si="5"/>
        <v>0</v>
      </c>
    </row>
    <row r="32" spans="1:14">
      <c r="A32" s="41">
        <v>30</v>
      </c>
      <c r="B32" s="106" t="s">
        <v>121</v>
      </c>
      <c r="C32" s="55">
        <v>1116</v>
      </c>
      <c r="D32" s="55">
        <v>1036</v>
      </c>
      <c r="E32" s="55">
        <v>1095</v>
      </c>
      <c r="F32" s="55"/>
      <c r="G32" s="55"/>
      <c r="H32" s="55"/>
      <c r="I32" s="102">
        <f t="shared" si="3"/>
        <v>1.5100074190318852E-3</v>
      </c>
      <c r="J32" s="102">
        <f t="shared" si="0"/>
        <v>-1.8817204301075269E-2</v>
      </c>
      <c r="K32" s="99">
        <f t="shared" si="1"/>
        <v>-21</v>
      </c>
      <c r="L32" s="103">
        <f t="shared" si="4"/>
        <v>-2.6772055073941868E-3</v>
      </c>
      <c r="M32" s="100">
        <f t="shared" si="2"/>
        <v>59</v>
      </c>
      <c r="N32" s="100">
        <f t="shared" si="5"/>
        <v>0</v>
      </c>
    </row>
    <row r="33" spans="1:14">
      <c r="A33" s="41">
        <v>31</v>
      </c>
      <c r="B33" s="106" t="s">
        <v>122</v>
      </c>
      <c r="C33" s="55">
        <v>17340</v>
      </c>
      <c r="D33" s="55">
        <v>16636</v>
      </c>
      <c r="E33" s="55">
        <v>16454</v>
      </c>
      <c r="F33" s="55"/>
      <c r="G33" s="55"/>
      <c r="H33" s="55"/>
      <c r="I33" s="102">
        <f t="shared" si="3"/>
        <v>2.2690102349543963E-2</v>
      </c>
      <c r="J33" s="102">
        <f t="shared" si="0"/>
        <v>-5.1095732410611307E-2</v>
      </c>
      <c r="K33" s="99">
        <f t="shared" si="1"/>
        <v>-886</v>
      </c>
      <c r="L33" s="103">
        <f t="shared" si="4"/>
        <v>-0.11295257521672616</v>
      </c>
      <c r="M33" s="100">
        <f t="shared" si="2"/>
        <v>-182</v>
      </c>
      <c r="N33" s="100">
        <f t="shared" si="5"/>
        <v>0</v>
      </c>
    </row>
    <row r="34" spans="1:14">
      <c r="A34" s="41">
        <v>32</v>
      </c>
      <c r="B34" s="106" t="s">
        <v>123</v>
      </c>
      <c r="C34" s="55">
        <v>5925</v>
      </c>
      <c r="D34" s="55">
        <v>5796</v>
      </c>
      <c r="E34" s="55">
        <v>5947</v>
      </c>
      <c r="F34" s="55"/>
      <c r="G34" s="55"/>
      <c r="H34" s="55"/>
      <c r="I34" s="102">
        <f t="shared" si="3"/>
        <v>8.2009261378836722E-3</v>
      </c>
      <c r="J34" s="102">
        <f t="shared" si="0"/>
        <v>3.7130801687763715E-3</v>
      </c>
      <c r="K34" s="99">
        <f t="shared" si="1"/>
        <v>22</v>
      </c>
      <c r="L34" s="103">
        <f t="shared" si="4"/>
        <v>2.8046914839367667E-3</v>
      </c>
      <c r="M34" s="100">
        <f t="shared" si="2"/>
        <v>151</v>
      </c>
      <c r="N34" s="100">
        <f t="shared" si="5"/>
        <v>0</v>
      </c>
    </row>
    <row r="35" spans="1:14">
      <c r="A35" s="41">
        <v>33</v>
      </c>
      <c r="B35" s="106" t="s">
        <v>124</v>
      </c>
      <c r="C35" s="55">
        <v>28268</v>
      </c>
      <c r="D35" s="55">
        <v>27255</v>
      </c>
      <c r="E35" s="55">
        <v>27580</v>
      </c>
      <c r="F35" s="55"/>
      <c r="G35" s="55"/>
      <c r="H35" s="55"/>
      <c r="I35" s="102">
        <f t="shared" si="3"/>
        <v>3.8032880928675246E-2</v>
      </c>
      <c r="J35" s="102">
        <f t="shared" si="0"/>
        <v>-2.4338474600254706E-2</v>
      </c>
      <c r="K35" s="99">
        <f t="shared" si="1"/>
        <v>-688</v>
      </c>
      <c r="L35" s="103">
        <f t="shared" si="4"/>
        <v>-8.7710351861295263E-2</v>
      </c>
      <c r="M35" s="100">
        <f t="shared" si="2"/>
        <v>325</v>
      </c>
      <c r="N35" s="100">
        <f t="shared" si="5"/>
        <v>0</v>
      </c>
    </row>
    <row r="36" spans="1:14">
      <c r="A36" s="41">
        <v>34</v>
      </c>
      <c r="B36" s="106" t="s">
        <v>125</v>
      </c>
      <c r="C36" s="55">
        <v>5083</v>
      </c>
      <c r="D36" s="55">
        <v>4855</v>
      </c>
      <c r="E36" s="55">
        <v>4923</v>
      </c>
      <c r="F36" s="55"/>
      <c r="G36" s="55"/>
      <c r="H36" s="55"/>
      <c r="I36" s="102">
        <f t="shared" si="3"/>
        <v>6.7888278757022571E-3</v>
      </c>
      <c r="J36" s="102">
        <f t="shared" si="0"/>
        <v>-3.1477473932716903E-2</v>
      </c>
      <c r="K36" s="99">
        <f t="shared" si="1"/>
        <v>-160</v>
      </c>
      <c r="L36" s="103">
        <f t="shared" si="4"/>
        <v>-2.0397756246812851E-2</v>
      </c>
      <c r="M36" s="100">
        <f t="shared" si="2"/>
        <v>68</v>
      </c>
      <c r="N36" s="100">
        <f t="shared" si="5"/>
        <v>0</v>
      </c>
    </row>
    <row r="37" spans="1:14" ht="15.75" customHeight="1">
      <c r="A37" s="41">
        <v>35</v>
      </c>
      <c r="B37" s="106" t="s">
        <v>126</v>
      </c>
      <c r="C37" s="55">
        <v>27076</v>
      </c>
      <c r="D37" s="55">
        <v>27806</v>
      </c>
      <c r="E37" s="55">
        <v>27949</v>
      </c>
      <c r="F37" s="55"/>
      <c r="G37" s="55"/>
      <c r="H37" s="55"/>
      <c r="I37" s="102">
        <f t="shared" si="3"/>
        <v>3.8541732743855854E-2</v>
      </c>
      <c r="J37" s="102">
        <f t="shared" si="0"/>
        <v>3.224257645146994E-2</v>
      </c>
      <c r="K37" s="99">
        <f t="shared" si="1"/>
        <v>873</v>
      </c>
      <c r="L37" s="103">
        <f t="shared" si="4"/>
        <v>0.11129525752167262</v>
      </c>
      <c r="M37" s="100">
        <f t="shared" si="2"/>
        <v>143</v>
      </c>
      <c r="N37" s="100">
        <f t="shared" si="5"/>
        <v>0</v>
      </c>
    </row>
    <row r="38" spans="1:14">
      <c r="A38" s="41">
        <v>36</v>
      </c>
      <c r="B38" s="106" t="s">
        <v>127</v>
      </c>
      <c r="C38" s="55">
        <v>4422</v>
      </c>
      <c r="D38" s="55">
        <v>4511</v>
      </c>
      <c r="E38" s="55">
        <v>4727</v>
      </c>
      <c r="F38" s="55"/>
      <c r="G38" s="55"/>
      <c r="H38" s="55"/>
      <c r="I38" s="102">
        <f t="shared" si="3"/>
        <v>6.5185434427065952E-3</v>
      </c>
      <c r="J38" s="102">
        <f t="shared" si="0"/>
        <v>6.8973315241971964E-2</v>
      </c>
      <c r="K38" s="99">
        <f t="shared" si="1"/>
        <v>305</v>
      </c>
      <c r="L38" s="103">
        <f t="shared" si="4"/>
        <v>3.8883222845486995E-2</v>
      </c>
      <c r="M38" s="100">
        <f t="shared" si="2"/>
        <v>216</v>
      </c>
      <c r="N38" s="100">
        <f t="shared" si="5"/>
        <v>0</v>
      </c>
    </row>
    <row r="39" spans="1:14">
      <c r="A39" s="41">
        <v>37</v>
      </c>
      <c r="B39" s="106" t="s">
        <v>128</v>
      </c>
      <c r="C39" s="55">
        <v>8547</v>
      </c>
      <c r="D39" s="55">
        <v>8277</v>
      </c>
      <c r="E39" s="55">
        <v>8364</v>
      </c>
      <c r="F39" s="55"/>
      <c r="G39" s="55"/>
      <c r="H39" s="55"/>
      <c r="I39" s="102">
        <f t="shared" si="3"/>
        <v>1.1533974477427112E-2</v>
      </c>
      <c r="J39" s="102">
        <f t="shared" si="0"/>
        <v>-2.141102141102141E-2</v>
      </c>
      <c r="K39" s="99">
        <f t="shared" si="1"/>
        <v>-183</v>
      </c>
      <c r="L39" s="103">
        <f t="shared" si="4"/>
        <v>-2.3329933707292198E-2</v>
      </c>
      <c r="M39" s="100">
        <f t="shared" si="2"/>
        <v>87</v>
      </c>
      <c r="N39" s="100">
        <f t="shared" si="5"/>
        <v>0</v>
      </c>
    </row>
    <row r="40" spans="1:14">
      <c r="A40" s="41">
        <v>38</v>
      </c>
      <c r="B40" s="106" t="s">
        <v>129</v>
      </c>
      <c r="C40" s="55">
        <v>12287</v>
      </c>
      <c r="D40" s="55">
        <v>12282</v>
      </c>
      <c r="E40" s="55">
        <v>12560</v>
      </c>
      <c r="F40" s="55"/>
      <c r="G40" s="55"/>
      <c r="H40" s="55"/>
      <c r="I40" s="102">
        <f t="shared" si="3"/>
        <v>1.7320267747068931E-2</v>
      </c>
      <c r="J40" s="102">
        <f t="shared" si="0"/>
        <v>2.2218605029706195E-2</v>
      </c>
      <c r="K40" s="99">
        <f t="shared" si="1"/>
        <v>273</v>
      </c>
      <c r="L40" s="103">
        <f t="shared" si="4"/>
        <v>3.4803671596124429E-2</v>
      </c>
      <c r="M40" s="100">
        <f t="shared" si="2"/>
        <v>278</v>
      </c>
      <c r="N40" s="100">
        <f t="shared" si="5"/>
        <v>0</v>
      </c>
    </row>
    <row r="41" spans="1:14">
      <c r="A41" s="41">
        <v>39</v>
      </c>
      <c r="B41" s="106" t="s">
        <v>130</v>
      </c>
      <c r="C41" s="55">
        <v>4722</v>
      </c>
      <c r="D41" s="55">
        <v>4432</v>
      </c>
      <c r="E41" s="55">
        <v>4490</v>
      </c>
      <c r="F41" s="55"/>
      <c r="G41" s="55"/>
      <c r="H41" s="55"/>
      <c r="I41" s="102">
        <f t="shared" si="3"/>
        <v>6.1917199191353104E-3</v>
      </c>
      <c r="J41" s="102">
        <f t="shared" si="0"/>
        <v>-4.9131723845828042E-2</v>
      </c>
      <c r="K41" s="99">
        <f t="shared" si="1"/>
        <v>-232</v>
      </c>
      <c r="L41" s="103">
        <f t="shared" si="4"/>
        <v>-2.9576746557878633E-2</v>
      </c>
      <c r="M41" s="100">
        <f t="shared" si="2"/>
        <v>58</v>
      </c>
      <c r="N41" s="100">
        <f t="shared" si="5"/>
        <v>0</v>
      </c>
    </row>
    <row r="42" spans="1:14">
      <c r="A42" s="41">
        <v>40</v>
      </c>
      <c r="B42" s="106" t="s">
        <v>131</v>
      </c>
      <c r="C42" s="55">
        <v>3657</v>
      </c>
      <c r="D42" s="55">
        <v>3597</v>
      </c>
      <c r="E42" s="55">
        <v>3648</v>
      </c>
      <c r="F42" s="55"/>
      <c r="G42" s="55"/>
      <c r="H42" s="55"/>
      <c r="I42" s="102">
        <f t="shared" si="3"/>
        <v>5.0306000590212945E-3</v>
      </c>
      <c r="J42" s="102">
        <f t="shared" si="0"/>
        <v>-2.4610336341263331E-3</v>
      </c>
      <c r="K42" s="99">
        <f t="shared" si="1"/>
        <v>-9</v>
      </c>
      <c r="L42" s="103">
        <f t="shared" si="4"/>
        <v>-1.1473737888832228E-3</v>
      </c>
      <c r="M42" s="100">
        <f t="shared" si="2"/>
        <v>51</v>
      </c>
      <c r="N42" s="100">
        <f t="shared" si="5"/>
        <v>0</v>
      </c>
    </row>
    <row r="43" spans="1:14">
      <c r="A43" s="41">
        <v>41</v>
      </c>
      <c r="B43" s="106" t="s">
        <v>132</v>
      </c>
      <c r="C43" s="55">
        <v>2560</v>
      </c>
      <c r="D43" s="55">
        <v>2506</v>
      </c>
      <c r="E43" s="55">
        <v>2590</v>
      </c>
      <c r="F43" s="55"/>
      <c r="G43" s="55"/>
      <c r="H43" s="55"/>
      <c r="I43" s="102">
        <f t="shared" si="3"/>
        <v>3.571615721728386E-3</v>
      </c>
      <c r="J43" s="102">
        <f t="shared" si="0"/>
        <v>1.171875E-2</v>
      </c>
      <c r="K43" s="99">
        <f t="shared" si="1"/>
        <v>30</v>
      </c>
      <c r="L43" s="103">
        <f t="shared" si="4"/>
        <v>3.8245792962774095E-3</v>
      </c>
      <c r="M43" s="100">
        <f t="shared" si="2"/>
        <v>84</v>
      </c>
      <c r="N43" s="100">
        <f t="shared" si="5"/>
        <v>0</v>
      </c>
    </row>
    <row r="44" spans="1:14">
      <c r="A44" s="41">
        <v>42</v>
      </c>
      <c r="B44" s="106" t="s">
        <v>133</v>
      </c>
      <c r="C44" s="55">
        <v>41191</v>
      </c>
      <c r="D44" s="55">
        <v>42080</v>
      </c>
      <c r="E44" s="55">
        <v>42129</v>
      </c>
      <c r="F44" s="55"/>
      <c r="G44" s="55"/>
      <c r="H44" s="55"/>
      <c r="I44" s="102">
        <f t="shared" si="3"/>
        <v>5.8095984069766481E-2</v>
      </c>
      <c r="J44" s="102">
        <f t="shared" si="0"/>
        <v>2.2771964749581219E-2</v>
      </c>
      <c r="K44" s="99">
        <f t="shared" si="1"/>
        <v>938</v>
      </c>
      <c r="L44" s="103">
        <f t="shared" si="4"/>
        <v>0.11958184599694034</v>
      </c>
      <c r="M44" s="100">
        <f t="shared" si="2"/>
        <v>49</v>
      </c>
      <c r="N44" s="100">
        <f t="shared" si="5"/>
        <v>0</v>
      </c>
    </row>
    <row r="45" spans="1:14">
      <c r="A45" s="41">
        <v>43</v>
      </c>
      <c r="B45" s="106" t="s">
        <v>134</v>
      </c>
      <c r="C45" s="55">
        <v>6859</v>
      </c>
      <c r="D45" s="55">
        <v>6940</v>
      </c>
      <c r="E45" s="55">
        <v>7089</v>
      </c>
      <c r="F45" s="55"/>
      <c r="G45" s="55"/>
      <c r="H45" s="55"/>
      <c r="I45" s="102">
        <f t="shared" si="3"/>
        <v>9.7757466607461506E-3</v>
      </c>
      <c r="J45" s="102">
        <f t="shared" si="0"/>
        <v>3.3532584924916169E-2</v>
      </c>
      <c r="K45" s="99">
        <f t="shared" si="1"/>
        <v>230</v>
      </c>
      <c r="L45" s="103">
        <f t="shared" si="4"/>
        <v>2.9321774604793474E-2</v>
      </c>
      <c r="M45" s="100">
        <f t="shared" si="2"/>
        <v>149</v>
      </c>
      <c r="N45" s="100">
        <f t="shared" si="5"/>
        <v>0</v>
      </c>
    </row>
    <row r="46" spans="1:14">
      <c r="A46" s="41">
        <v>44</v>
      </c>
      <c r="B46" s="106" t="s">
        <v>135</v>
      </c>
      <c r="C46" s="55">
        <v>12311</v>
      </c>
      <c r="D46" s="55">
        <v>12028</v>
      </c>
      <c r="E46" s="55">
        <v>12381</v>
      </c>
      <c r="F46" s="55"/>
      <c r="G46" s="55"/>
      <c r="H46" s="55"/>
      <c r="I46" s="102">
        <f t="shared" si="3"/>
        <v>1.7073426351629017E-2</v>
      </c>
      <c r="J46" s="102">
        <f t="shared" si="0"/>
        <v>5.685971895053204E-3</v>
      </c>
      <c r="K46" s="99">
        <f t="shared" si="1"/>
        <v>70</v>
      </c>
      <c r="L46" s="103">
        <f t="shared" si="4"/>
        <v>8.9240183579806214E-3</v>
      </c>
      <c r="M46" s="100">
        <f t="shared" si="2"/>
        <v>353</v>
      </c>
      <c r="N46" s="100">
        <f t="shared" si="5"/>
        <v>0</v>
      </c>
    </row>
    <row r="47" spans="1:14">
      <c r="A47" s="41">
        <v>45</v>
      </c>
      <c r="B47" s="106" t="s">
        <v>136</v>
      </c>
      <c r="C47" s="55">
        <v>31832</v>
      </c>
      <c r="D47" s="55">
        <v>32928</v>
      </c>
      <c r="E47" s="55">
        <v>32571</v>
      </c>
      <c r="F47" s="55"/>
      <c r="G47" s="55"/>
      <c r="H47" s="55"/>
      <c r="I47" s="102">
        <f t="shared" si="3"/>
        <v>4.491548095460049E-2</v>
      </c>
      <c r="J47" s="102">
        <f t="shared" si="0"/>
        <v>2.3215632068358884E-2</v>
      </c>
      <c r="K47" s="99">
        <f t="shared" si="1"/>
        <v>739</v>
      </c>
      <c r="L47" s="103">
        <f t="shared" si="4"/>
        <v>9.4212136664966847E-2</v>
      </c>
      <c r="M47" s="100">
        <f t="shared" si="2"/>
        <v>-357</v>
      </c>
      <c r="N47" s="100">
        <f t="shared" si="5"/>
        <v>0</v>
      </c>
    </row>
    <row r="48" spans="1:14">
      <c r="A48" s="41">
        <v>46</v>
      </c>
      <c r="B48" s="106" t="s">
        <v>137</v>
      </c>
      <c r="C48" s="55">
        <v>9998</v>
      </c>
      <c r="D48" s="55">
        <v>10184</v>
      </c>
      <c r="E48" s="55">
        <v>10360</v>
      </c>
      <c r="F48" s="55"/>
      <c r="G48" s="55"/>
      <c r="H48" s="55"/>
      <c r="I48" s="102">
        <f t="shared" si="3"/>
        <v>1.4286462886913544E-2</v>
      </c>
      <c r="J48" s="102">
        <f t="shared" si="0"/>
        <v>3.6207241448289657E-2</v>
      </c>
      <c r="K48" s="99">
        <f t="shared" si="1"/>
        <v>362</v>
      </c>
      <c r="L48" s="103">
        <f t="shared" si="4"/>
        <v>4.6149923508414077E-2</v>
      </c>
      <c r="M48" s="100">
        <f t="shared" si="2"/>
        <v>176</v>
      </c>
      <c r="N48" s="100">
        <f t="shared" si="5"/>
        <v>0</v>
      </c>
    </row>
    <row r="49" spans="1:14">
      <c r="A49" s="41">
        <v>47</v>
      </c>
      <c r="B49" s="106" t="s">
        <v>138</v>
      </c>
      <c r="C49" s="55">
        <v>7500</v>
      </c>
      <c r="D49" s="55">
        <v>7696</v>
      </c>
      <c r="E49" s="55">
        <v>7947</v>
      </c>
      <c r="F49" s="55"/>
      <c r="G49" s="55"/>
      <c r="H49" s="55"/>
      <c r="I49" s="102">
        <f t="shared" si="3"/>
        <v>1.0958930556206751E-2</v>
      </c>
      <c r="J49" s="102">
        <f t="shared" si="0"/>
        <v>5.96E-2</v>
      </c>
      <c r="K49" s="99">
        <f t="shared" si="1"/>
        <v>447</v>
      </c>
      <c r="L49" s="103">
        <f t="shared" si="4"/>
        <v>5.69862315145334E-2</v>
      </c>
      <c r="M49" s="100">
        <f t="shared" si="2"/>
        <v>251</v>
      </c>
      <c r="N49" s="100">
        <f t="shared" si="5"/>
        <v>0</v>
      </c>
    </row>
    <row r="50" spans="1:14">
      <c r="A50" s="41">
        <v>48</v>
      </c>
      <c r="B50" s="106" t="s">
        <v>139</v>
      </c>
      <c r="C50" s="55">
        <v>11606</v>
      </c>
      <c r="D50" s="55">
        <v>11198</v>
      </c>
      <c r="E50" s="55">
        <v>11295</v>
      </c>
      <c r="F50" s="55"/>
      <c r="G50" s="55"/>
      <c r="H50" s="55"/>
      <c r="I50" s="102">
        <f t="shared" si="3"/>
        <v>1.5575829952479584E-2</v>
      </c>
      <c r="J50" s="102">
        <f t="shared" si="0"/>
        <v>-2.6796484576942961E-2</v>
      </c>
      <c r="K50" s="99">
        <f t="shared" si="1"/>
        <v>-311</v>
      </c>
      <c r="L50" s="103">
        <f t="shared" si="4"/>
        <v>-3.9648138704742479E-2</v>
      </c>
      <c r="M50" s="100">
        <f t="shared" si="2"/>
        <v>97</v>
      </c>
      <c r="N50" s="100">
        <f t="shared" si="5"/>
        <v>0</v>
      </c>
    </row>
    <row r="51" spans="1:14">
      <c r="A51" s="41">
        <v>49</v>
      </c>
      <c r="B51" s="106" t="s">
        <v>140</v>
      </c>
      <c r="C51" s="55">
        <v>2249</v>
      </c>
      <c r="D51" s="55">
        <v>2814</v>
      </c>
      <c r="E51" s="55">
        <v>2753</v>
      </c>
      <c r="F51" s="55"/>
      <c r="G51" s="55"/>
      <c r="H51" s="55"/>
      <c r="I51" s="102">
        <f t="shared" si="3"/>
        <v>3.7963930818217173E-3</v>
      </c>
      <c r="J51" s="102">
        <f t="shared" si="0"/>
        <v>0.22409959982214317</v>
      </c>
      <c r="K51" s="99">
        <f t="shared" si="1"/>
        <v>504</v>
      </c>
      <c r="L51" s="103">
        <f t="shared" si="4"/>
        <v>6.4252932177460476E-2</v>
      </c>
      <c r="M51" s="100">
        <f t="shared" si="2"/>
        <v>-61</v>
      </c>
      <c r="N51" s="100">
        <f t="shared" si="5"/>
        <v>0</v>
      </c>
    </row>
    <row r="52" spans="1:14">
      <c r="A52" s="41">
        <v>50</v>
      </c>
      <c r="B52" s="106" t="s">
        <v>141</v>
      </c>
      <c r="C52" s="55">
        <v>7696</v>
      </c>
      <c r="D52" s="55">
        <v>7599</v>
      </c>
      <c r="E52" s="55">
        <v>7601</v>
      </c>
      <c r="F52" s="55"/>
      <c r="G52" s="55"/>
      <c r="H52" s="55"/>
      <c r="I52" s="102">
        <f t="shared" si="3"/>
        <v>1.0481795791836859E-2</v>
      </c>
      <c r="J52" s="102">
        <f t="shared" si="0"/>
        <v>-1.2344074844074845E-2</v>
      </c>
      <c r="K52" s="99">
        <f t="shared" si="1"/>
        <v>-95</v>
      </c>
      <c r="L52" s="103">
        <f t="shared" si="4"/>
        <v>-1.2111167771545131E-2</v>
      </c>
      <c r="M52" s="100">
        <f t="shared" si="2"/>
        <v>2</v>
      </c>
      <c r="N52" s="100">
        <f t="shared" si="5"/>
        <v>0</v>
      </c>
    </row>
    <row r="53" spans="1:14">
      <c r="A53" s="41">
        <v>51</v>
      </c>
      <c r="B53" s="106" t="s">
        <v>142</v>
      </c>
      <c r="C53" s="55">
        <v>13029</v>
      </c>
      <c r="D53" s="55">
        <v>12847</v>
      </c>
      <c r="E53" s="55">
        <v>13076</v>
      </c>
      <c r="F53" s="55"/>
      <c r="G53" s="55"/>
      <c r="H53" s="55"/>
      <c r="I53" s="102">
        <f t="shared" si="3"/>
        <v>1.8031832886996287E-2</v>
      </c>
      <c r="J53" s="102">
        <f t="shared" si="0"/>
        <v>3.60733747793384E-3</v>
      </c>
      <c r="K53" s="99">
        <f t="shared" si="1"/>
        <v>47</v>
      </c>
      <c r="L53" s="103">
        <f t="shared" si="4"/>
        <v>5.9918408975012747E-3</v>
      </c>
      <c r="M53" s="100">
        <f t="shared" si="2"/>
        <v>229</v>
      </c>
      <c r="N53" s="100">
        <f t="shared" si="5"/>
        <v>0</v>
      </c>
    </row>
    <row r="54" spans="1:14">
      <c r="A54" s="41">
        <v>52</v>
      </c>
      <c r="B54" s="106" t="s">
        <v>143</v>
      </c>
      <c r="C54" s="55">
        <v>10361</v>
      </c>
      <c r="D54" s="55">
        <v>10192</v>
      </c>
      <c r="E54" s="55">
        <v>10767</v>
      </c>
      <c r="F54" s="55"/>
      <c r="G54" s="55"/>
      <c r="H54" s="55"/>
      <c r="I54" s="102">
        <f t="shared" si="3"/>
        <v>1.4847716786042291E-2</v>
      </c>
      <c r="J54" s="102">
        <f t="shared" si="0"/>
        <v>3.9185406814014091E-2</v>
      </c>
      <c r="K54" s="99">
        <f t="shared" si="1"/>
        <v>406</v>
      </c>
      <c r="L54" s="103">
        <f t="shared" si="4"/>
        <v>5.1759306476287611E-2</v>
      </c>
      <c r="M54" s="100">
        <f t="shared" si="2"/>
        <v>575</v>
      </c>
      <c r="N54" s="100">
        <f t="shared" si="5"/>
        <v>0</v>
      </c>
    </row>
    <row r="55" spans="1:14">
      <c r="A55" s="41">
        <v>53</v>
      </c>
      <c r="B55" s="106" t="s">
        <v>144</v>
      </c>
      <c r="C55" s="55">
        <v>7968</v>
      </c>
      <c r="D55" s="55">
        <v>7942</v>
      </c>
      <c r="E55" s="55">
        <v>7902</v>
      </c>
      <c r="F55" s="55"/>
      <c r="G55" s="55"/>
      <c r="H55" s="55"/>
      <c r="I55" s="102">
        <f t="shared" si="3"/>
        <v>1.0896875456794481E-2</v>
      </c>
      <c r="J55" s="102">
        <f t="shared" si="0"/>
        <v>-8.2831325301204826E-3</v>
      </c>
      <c r="K55" s="99">
        <f t="shared" si="1"/>
        <v>-66</v>
      </c>
      <c r="L55" s="103">
        <f t="shared" si="4"/>
        <v>-8.4140744518103015E-3</v>
      </c>
      <c r="M55" s="100">
        <f t="shared" si="2"/>
        <v>-40</v>
      </c>
      <c r="N55" s="100">
        <f t="shared" si="5"/>
        <v>0</v>
      </c>
    </row>
    <row r="56" spans="1:14">
      <c r="A56" s="41">
        <v>54</v>
      </c>
      <c r="B56" s="106" t="s">
        <v>145</v>
      </c>
      <c r="C56" s="55">
        <v>8932</v>
      </c>
      <c r="D56" s="55">
        <v>8632</v>
      </c>
      <c r="E56" s="55">
        <v>8737</v>
      </c>
      <c r="F56" s="55"/>
      <c r="G56" s="55"/>
      <c r="H56" s="55"/>
      <c r="I56" s="102">
        <f t="shared" si="3"/>
        <v>1.2048342301444366E-2</v>
      </c>
      <c r="J56" s="102">
        <f t="shared" si="0"/>
        <v>-2.1831616659202868E-2</v>
      </c>
      <c r="K56" s="99">
        <f t="shared" si="1"/>
        <v>-195</v>
      </c>
      <c r="L56" s="103">
        <f t="shared" si="4"/>
        <v>-2.4859765425803163E-2</v>
      </c>
      <c r="M56" s="100">
        <f t="shared" si="2"/>
        <v>105</v>
      </c>
      <c r="N56" s="100">
        <f t="shared" si="5"/>
        <v>0</v>
      </c>
    </row>
    <row r="57" spans="1:14">
      <c r="A57" s="41">
        <v>55</v>
      </c>
      <c r="B57" s="106" t="s">
        <v>146</v>
      </c>
      <c r="C57" s="55">
        <v>20622</v>
      </c>
      <c r="D57" s="55">
        <v>19963</v>
      </c>
      <c r="E57" s="55">
        <v>20235</v>
      </c>
      <c r="F57" s="55"/>
      <c r="G57" s="55"/>
      <c r="H57" s="55"/>
      <c r="I57" s="102">
        <f t="shared" si="3"/>
        <v>2.7904109702383745E-2</v>
      </c>
      <c r="J57" s="102">
        <f t="shared" si="0"/>
        <v>-1.8766366016875181E-2</v>
      </c>
      <c r="K57" s="99">
        <f t="shared" si="1"/>
        <v>-387</v>
      </c>
      <c r="L57" s="103">
        <f t="shared" si="4"/>
        <v>-4.9337072921978579E-2</v>
      </c>
      <c r="M57" s="100">
        <f t="shared" si="2"/>
        <v>272</v>
      </c>
      <c r="N57" s="100">
        <f t="shared" si="5"/>
        <v>0</v>
      </c>
    </row>
    <row r="58" spans="1:14">
      <c r="A58" s="41">
        <v>56</v>
      </c>
      <c r="B58" s="106" t="s">
        <v>147</v>
      </c>
      <c r="C58" s="55">
        <v>1725</v>
      </c>
      <c r="D58" s="55">
        <v>1684</v>
      </c>
      <c r="E58" s="55">
        <v>1713</v>
      </c>
      <c r="F58" s="55"/>
      <c r="G58" s="55"/>
      <c r="H58" s="55"/>
      <c r="I58" s="102">
        <f t="shared" si="3"/>
        <v>2.3622307842937162E-3</v>
      </c>
      <c r="J58" s="102">
        <f t="shared" si="0"/>
        <v>-6.956521739130435E-3</v>
      </c>
      <c r="K58" s="99">
        <f t="shared" si="1"/>
        <v>-12</v>
      </c>
      <c r="L58" s="103">
        <f t="shared" si="4"/>
        <v>-1.5298317185109638E-3</v>
      </c>
      <c r="M58" s="100">
        <f t="shared" si="2"/>
        <v>29</v>
      </c>
      <c r="N58" s="100">
        <f t="shared" si="5"/>
        <v>0</v>
      </c>
    </row>
    <row r="59" spans="1:14">
      <c r="A59" s="41">
        <v>57</v>
      </c>
      <c r="B59" s="106" t="s">
        <v>148</v>
      </c>
      <c r="C59" s="55">
        <v>3321</v>
      </c>
      <c r="D59" s="55">
        <v>3167</v>
      </c>
      <c r="E59" s="55">
        <v>3210</v>
      </c>
      <c r="F59" s="55"/>
      <c r="G59" s="55"/>
      <c r="H59" s="55"/>
      <c r="I59" s="102">
        <f t="shared" si="3"/>
        <v>4.4265970914085405E-3</v>
      </c>
      <c r="J59" s="102">
        <f t="shared" si="0"/>
        <v>-3.342366757000903E-2</v>
      </c>
      <c r="K59" s="99">
        <f t="shared" si="1"/>
        <v>-111</v>
      </c>
      <c r="L59" s="103">
        <f t="shared" si="4"/>
        <v>-1.4150943396226415E-2</v>
      </c>
      <c r="M59" s="100">
        <f t="shared" si="2"/>
        <v>43</v>
      </c>
      <c r="N59" s="100">
        <f t="shared" si="5"/>
        <v>0</v>
      </c>
    </row>
    <row r="60" spans="1:14">
      <c r="A60" s="41">
        <v>58</v>
      </c>
      <c r="B60" s="106" t="s">
        <v>149</v>
      </c>
      <c r="C60" s="55">
        <v>13363</v>
      </c>
      <c r="D60" s="55">
        <v>13280</v>
      </c>
      <c r="E60" s="55">
        <v>13725</v>
      </c>
      <c r="F60" s="55"/>
      <c r="G60" s="55"/>
      <c r="H60" s="55"/>
      <c r="I60" s="102">
        <f t="shared" si="3"/>
        <v>1.8926805320742125E-2</v>
      </c>
      <c r="J60" s="102">
        <f t="shared" si="0"/>
        <v>2.7089725361071616E-2</v>
      </c>
      <c r="K60" s="99">
        <f t="shared" si="1"/>
        <v>362</v>
      </c>
      <c r="L60" s="103">
        <f t="shared" si="4"/>
        <v>4.6149923508414077E-2</v>
      </c>
      <c r="M60" s="100">
        <f t="shared" si="2"/>
        <v>445</v>
      </c>
      <c r="N60" s="100">
        <f t="shared" si="5"/>
        <v>0</v>
      </c>
    </row>
    <row r="61" spans="1:14">
      <c r="A61" s="41">
        <v>59</v>
      </c>
      <c r="B61" s="106" t="s">
        <v>150</v>
      </c>
      <c r="C61" s="55">
        <v>6978</v>
      </c>
      <c r="D61" s="55">
        <v>6713</v>
      </c>
      <c r="E61" s="55">
        <v>6688</v>
      </c>
      <c r="F61" s="55"/>
      <c r="G61" s="55"/>
      <c r="H61" s="55"/>
      <c r="I61" s="102">
        <f t="shared" si="3"/>
        <v>9.2227667748723732E-3</v>
      </c>
      <c r="J61" s="102">
        <f t="shared" si="0"/>
        <v>-4.1559186013184292E-2</v>
      </c>
      <c r="K61" s="99">
        <f t="shared" si="1"/>
        <v>-290</v>
      </c>
      <c r="L61" s="103">
        <f t="shared" si="4"/>
        <v>-3.6970933197348295E-2</v>
      </c>
      <c r="M61" s="100">
        <f t="shared" si="2"/>
        <v>-25</v>
      </c>
      <c r="N61" s="100">
        <f t="shared" si="5"/>
        <v>0</v>
      </c>
    </row>
    <row r="62" spans="1:14">
      <c r="A62" s="41">
        <v>60</v>
      </c>
      <c r="B62" s="106" t="s">
        <v>151</v>
      </c>
      <c r="C62" s="55">
        <v>9265</v>
      </c>
      <c r="D62" s="55">
        <v>9457</v>
      </c>
      <c r="E62" s="55">
        <v>9375</v>
      </c>
      <c r="F62" s="55"/>
      <c r="G62" s="55"/>
      <c r="H62" s="55"/>
      <c r="I62" s="102">
        <f t="shared" si="3"/>
        <v>1.2928145710889429E-2</v>
      </c>
      <c r="J62" s="102">
        <f t="shared" si="0"/>
        <v>1.1872638963842417E-2</v>
      </c>
      <c r="K62" s="99">
        <f t="shared" si="1"/>
        <v>110</v>
      </c>
      <c r="L62" s="103">
        <f t="shared" si="4"/>
        <v>1.4023457419683834E-2</v>
      </c>
      <c r="M62" s="100">
        <f t="shared" si="2"/>
        <v>-82</v>
      </c>
      <c r="N62" s="100">
        <f t="shared" si="5"/>
        <v>0</v>
      </c>
    </row>
    <row r="63" spans="1:14">
      <c r="A63" s="41">
        <v>61</v>
      </c>
      <c r="B63" s="106" t="s">
        <v>152</v>
      </c>
      <c r="C63" s="55">
        <v>5070</v>
      </c>
      <c r="D63" s="55">
        <v>4795</v>
      </c>
      <c r="E63" s="55">
        <v>4876</v>
      </c>
      <c r="F63" s="55"/>
      <c r="G63" s="55"/>
      <c r="H63" s="55"/>
      <c r="I63" s="102">
        <f t="shared" si="3"/>
        <v>6.7240147718716642E-3</v>
      </c>
      <c r="J63" s="102">
        <f t="shared" si="0"/>
        <v>-3.8264299802761338E-2</v>
      </c>
      <c r="K63" s="99">
        <f t="shared" si="1"/>
        <v>-194</v>
      </c>
      <c r="L63" s="103">
        <f t="shared" si="4"/>
        <v>-2.4732279449260583E-2</v>
      </c>
      <c r="M63" s="100">
        <f t="shared" si="2"/>
        <v>81</v>
      </c>
      <c r="N63" s="100">
        <f t="shared" si="5"/>
        <v>0</v>
      </c>
    </row>
    <row r="64" spans="1:14">
      <c r="A64" s="41">
        <v>62</v>
      </c>
      <c r="B64" s="106" t="s">
        <v>153</v>
      </c>
      <c r="C64" s="55">
        <v>1014</v>
      </c>
      <c r="D64" s="55">
        <v>992</v>
      </c>
      <c r="E64" s="55">
        <v>1008</v>
      </c>
      <c r="F64" s="55"/>
      <c r="G64" s="55"/>
      <c r="H64" s="55"/>
      <c r="I64" s="102">
        <f t="shared" si="3"/>
        <v>1.3900342268348314E-3</v>
      </c>
      <c r="J64" s="102">
        <f t="shared" si="0"/>
        <v>-5.9171597633136093E-3</v>
      </c>
      <c r="K64" s="99">
        <f t="shared" si="1"/>
        <v>-6</v>
      </c>
      <c r="L64" s="103">
        <f t="shared" si="4"/>
        <v>-7.6491585925548189E-4</v>
      </c>
      <c r="M64" s="100">
        <f t="shared" si="2"/>
        <v>16</v>
      </c>
      <c r="N64" s="100">
        <f t="shared" si="5"/>
        <v>0</v>
      </c>
    </row>
    <row r="65" spans="1:14">
      <c r="A65" s="41">
        <v>63</v>
      </c>
      <c r="B65" s="106" t="s">
        <v>154</v>
      </c>
      <c r="C65" s="55">
        <v>18665</v>
      </c>
      <c r="D65" s="55">
        <v>18607</v>
      </c>
      <c r="E65" s="55">
        <v>19066</v>
      </c>
      <c r="F65" s="55"/>
      <c r="G65" s="55"/>
      <c r="H65" s="55"/>
      <c r="I65" s="102">
        <f t="shared" si="3"/>
        <v>2.6292056119873904E-2</v>
      </c>
      <c r="J65" s="102">
        <f t="shared" si="0"/>
        <v>2.1484061076881864E-2</v>
      </c>
      <c r="K65" s="99">
        <f t="shared" si="1"/>
        <v>401</v>
      </c>
      <c r="L65" s="103">
        <f t="shared" si="4"/>
        <v>5.1121876593574707E-2</v>
      </c>
      <c r="M65" s="100">
        <f t="shared" si="2"/>
        <v>459</v>
      </c>
      <c r="N65" s="100">
        <f t="shared" si="5"/>
        <v>0</v>
      </c>
    </row>
    <row r="66" spans="1:14">
      <c r="A66" s="41">
        <v>64</v>
      </c>
      <c r="B66" s="106" t="s">
        <v>155</v>
      </c>
      <c r="C66" s="55">
        <v>7029</v>
      </c>
      <c r="D66" s="55">
        <v>7207</v>
      </c>
      <c r="E66" s="55">
        <v>7207</v>
      </c>
      <c r="F66" s="55"/>
      <c r="G66" s="55"/>
      <c r="H66" s="55"/>
      <c r="I66" s="102">
        <f t="shared" si="3"/>
        <v>9.938468921427213E-3</v>
      </c>
      <c r="J66" s="102">
        <f t="shared" si="0"/>
        <v>2.5323659126476029E-2</v>
      </c>
      <c r="K66" s="99">
        <f t="shared" si="1"/>
        <v>178</v>
      </c>
      <c r="L66" s="103">
        <f t="shared" si="4"/>
        <v>2.2692503824579296E-2</v>
      </c>
      <c r="M66" s="100">
        <f t="shared" si="2"/>
        <v>0</v>
      </c>
      <c r="N66" s="100">
        <f t="shared" si="5"/>
        <v>0</v>
      </c>
    </row>
    <row r="67" spans="1:14">
      <c r="A67" s="41">
        <v>65</v>
      </c>
      <c r="B67" s="106" t="s">
        <v>156</v>
      </c>
      <c r="C67" s="55">
        <v>2687</v>
      </c>
      <c r="D67" s="55">
        <v>2730</v>
      </c>
      <c r="E67" s="55">
        <v>2888</v>
      </c>
      <c r="F67" s="55"/>
      <c r="G67" s="55"/>
      <c r="H67" s="55"/>
      <c r="I67" s="102">
        <f t="shared" si="3"/>
        <v>3.9825583800585252E-3</v>
      </c>
      <c r="J67" s="102">
        <f t="shared" ref="J67:J84" si="6">(E67-C67)/C67</f>
        <v>7.4804614812058051E-2</v>
      </c>
      <c r="K67" s="99">
        <f t="shared" ref="K67:K83" si="7">E67-C67</f>
        <v>201</v>
      </c>
      <c r="L67" s="103">
        <f t="shared" si="4"/>
        <v>2.5624681285058643E-2</v>
      </c>
      <c r="M67" s="100">
        <f t="shared" ref="M67:M83" si="8">E67-D67</f>
        <v>158</v>
      </c>
      <c r="N67" s="100">
        <f t="shared" si="5"/>
        <v>0</v>
      </c>
    </row>
    <row r="68" spans="1:14">
      <c r="A68" s="41">
        <v>66</v>
      </c>
      <c r="B68" s="106" t="s">
        <v>157</v>
      </c>
      <c r="C68" s="55">
        <v>11942</v>
      </c>
      <c r="D68" s="55">
        <v>12428</v>
      </c>
      <c r="E68" s="55">
        <v>12652</v>
      </c>
      <c r="F68" s="55"/>
      <c r="G68" s="55"/>
      <c r="H68" s="55"/>
      <c r="I68" s="102">
        <f t="shared" ref="I68:I83" si="9">E68/$E$84</f>
        <v>1.7447135950311794E-2</v>
      </c>
      <c r="J68" s="102">
        <f t="shared" si="6"/>
        <v>5.9454027801038353E-2</v>
      </c>
      <c r="K68" s="99">
        <f t="shared" si="7"/>
        <v>710</v>
      </c>
      <c r="L68" s="103">
        <f t="shared" ref="L68:L84" si="10">K68/$K$84</f>
        <v>9.0515043345232027E-2</v>
      </c>
      <c r="M68" s="100">
        <f t="shared" si="8"/>
        <v>224</v>
      </c>
      <c r="N68" s="100">
        <f t="shared" ref="N68:N84" si="11">H68-G68</f>
        <v>0</v>
      </c>
    </row>
    <row r="69" spans="1:14">
      <c r="A69" s="41">
        <v>67</v>
      </c>
      <c r="B69" s="106" t="s">
        <v>158</v>
      </c>
      <c r="C69" s="55">
        <v>1436</v>
      </c>
      <c r="D69" s="55">
        <v>1430</v>
      </c>
      <c r="E69" s="55">
        <v>1484</v>
      </c>
      <c r="F69" s="55"/>
      <c r="G69" s="55"/>
      <c r="H69" s="55"/>
      <c r="I69" s="102">
        <f t="shared" si="9"/>
        <v>2.0464392783957242E-3</v>
      </c>
      <c r="J69" s="102">
        <f t="shared" si="6"/>
        <v>3.3426183844011144E-2</v>
      </c>
      <c r="K69" s="99">
        <f t="shared" si="7"/>
        <v>48</v>
      </c>
      <c r="L69" s="103">
        <f t="shared" si="10"/>
        <v>6.1193268740438551E-3</v>
      </c>
      <c r="M69" s="100">
        <f t="shared" si="8"/>
        <v>54</v>
      </c>
      <c r="N69" s="100">
        <f t="shared" si="11"/>
        <v>0</v>
      </c>
    </row>
    <row r="70" spans="1:14">
      <c r="A70" s="41">
        <v>68</v>
      </c>
      <c r="B70" s="106" t="s">
        <v>159</v>
      </c>
      <c r="C70" s="55">
        <v>9603</v>
      </c>
      <c r="D70" s="55">
        <v>9764</v>
      </c>
      <c r="E70" s="55">
        <v>9763</v>
      </c>
      <c r="F70" s="55"/>
      <c r="G70" s="55"/>
      <c r="H70" s="55"/>
      <c r="I70" s="102">
        <f t="shared" si="9"/>
        <v>1.3463198568044106E-2</v>
      </c>
      <c r="J70" s="102">
        <f t="shared" si="6"/>
        <v>1.6661459960429031E-2</v>
      </c>
      <c r="K70" s="99">
        <f t="shared" si="7"/>
        <v>160</v>
      </c>
      <c r="L70" s="103">
        <f t="shared" si="10"/>
        <v>2.0397756246812851E-2</v>
      </c>
      <c r="M70" s="100">
        <f t="shared" si="8"/>
        <v>-1</v>
      </c>
      <c r="N70" s="100">
        <f t="shared" si="11"/>
        <v>0</v>
      </c>
    </row>
    <row r="71" spans="1:14">
      <c r="A71" s="41">
        <v>69</v>
      </c>
      <c r="B71" s="106" t="s">
        <v>160</v>
      </c>
      <c r="C71" s="55">
        <v>1648</v>
      </c>
      <c r="D71" s="55">
        <v>1656</v>
      </c>
      <c r="E71" s="55">
        <v>1750</v>
      </c>
      <c r="F71" s="55"/>
      <c r="G71" s="55"/>
      <c r="H71" s="55"/>
      <c r="I71" s="102">
        <f t="shared" si="9"/>
        <v>2.4132538660326932E-3</v>
      </c>
      <c r="J71" s="102">
        <f t="shared" si="6"/>
        <v>6.1893203883495146E-2</v>
      </c>
      <c r="K71" s="99">
        <f t="shared" si="7"/>
        <v>102</v>
      </c>
      <c r="L71" s="103">
        <f t="shared" si="10"/>
        <v>1.3003569607343193E-2</v>
      </c>
      <c r="M71" s="100">
        <f t="shared" si="8"/>
        <v>94</v>
      </c>
      <c r="N71" s="100">
        <f t="shared" si="11"/>
        <v>0</v>
      </c>
    </row>
    <row r="72" spans="1:14">
      <c r="A72" s="41">
        <v>70</v>
      </c>
      <c r="B72" s="106" t="s">
        <v>161</v>
      </c>
      <c r="C72" s="55">
        <v>5662</v>
      </c>
      <c r="D72" s="55">
        <v>5753</v>
      </c>
      <c r="E72" s="55">
        <v>5810</v>
      </c>
      <c r="F72" s="55"/>
      <c r="G72" s="55"/>
      <c r="H72" s="55"/>
      <c r="I72" s="102">
        <f t="shared" si="9"/>
        <v>8.0120028352285416E-3</v>
      </c>
      <c r="J72" s="102">
        <f t="shared" si="6"/>
        <v>2.6139173436948077E-2</v>
      </c>
      <c r="K72" s="99">
        <f t="shared" si="7"/>
        <v>148</v>
      </c>
      <c r="L72" s="103">
        <f t="shared" si="10"/>
        <v>1.8867924528301886E-2</v>
      </c>
      <c r="M72" s="100">
        <f t="shared" si="8"/>
        <v>57</v>
      </c>
      <c r="N72" s="100">
        <f t="shared" si="11"/>
        <v>0</v>
      </c>
    </row>
    <row r="73" spans="1:14">
      <c r="A73" s="41">
        <v>71</v>
      </c>
      <c r="B73" s="106" t="s">
        <v>162</v>
      </c>
      <c r="C73" s="55">
        <v>3238</v>
      </c>
      <c r="D73" s="55">
        <v>3165</v>
      </c>
      <c r="E73" s="55">
        <v>3298</v>
      </c>
      <c r="F73" s="55"/>
      <c r="G73" s="55"/>
      <c r="H73" s="55"/>
      <c r="I73" s="102">
        <f t="shared" si="9"/>
        <v>4.5479492858147555E-3</v>
      </c>
      <c r="J73" s="102">
        <f t="shared" si="6"/>
        <v>1.8529956763434219E-2</v>
      </c>
      <c r="K73" s="99">
        <f t="shared" si="7"/>
        <v>60</v>
      </c>
      <c r="L73" s="103">
        <f t="shared" si="10"/>
        <v>7.6491585925548191E-3</v>
      </c>
      <c r="M73" s="100">
        <f t="shared" si="8"/>
        <v>133</v>
      </c>
      <c r="N73" s="100">
        <f t="shared" si="11"/>
        <v>0</v>
      </c>
    </row>
    <row r="74" spans="1:14">
      <c r="A74" s="41">
        <v>72</v>
      </c>
      <c r="B74" s="106" t="s">
        <v>163</v>
      </c>
      <c r="C74" s="55">
        <v>1003</v>
      </c>
      <c r="D74" s="55">
        <v>1671</v>
      </c>
      <c r="E74" s="55">
        <v>1236</v>
      </c>
      <c r="F74" s="55"/>
      <c r="G74" s="55"/>
      <c r="H74" s="55"/>
      <c r="I74" s="102">
        <f t="shared" si="9"/>
        <v>1.7044467305236623E-3</v>
      </c>
      <c r="J74" s="102">
        <f t="shared" si="6"/>
        <v>0.23230309072781655</v>
      </c>
      <c r="K74" s="99">
        <f t="shared" si="7"/>
        <v>233</v>
      </c>
      <c r="L74" s="103">
        <f t="shared" si="10"/>
        <v>2.9704232534421213E-2</v>
      </c>
      <c r="M74" s="100">
        <f t="shared" si="8"/>
        <v>-435</v>
      </c>
      <c r="N74" s="100">
        <f t="shared" si="11"/>
        <v>0</v>
      </c>
    </row>
    <row r="75" spans="1:14">
      <c r="A75" s="41">
        <v>73</v>
      </c>
      <c r="B75" s="106" t="s">
        <v>164</v>
      </c>
      <c r="C75" s="55">
        <v>868</v>
      </c>
      <c r="D75" s="55">
        <v>965</v>
      </c>
      <c r="E75" s="55">
        <v>970</v>
      </c>
      <c r="F75" s="55"/>
      <c r="G75" s="55"/>
      <c r="H75" s="55"/>
      <c r="I75" s="102">
        <f t="shared" si="9"/>
        <v>1.337632142886693E-3</v>
      </c>
      <c r="J75" s="102">
        <f t="shared" si="6"/>
        <v>0.11751152073732719</v>
      </c>
      <c r="K75" s="99">
        <f t="shared" si="7"/>
        <v>102</v>
      </c>
      <c r="L75" s="103">
        <f t="shared" si="10"/>
        <v>1.3003569607343193E-2</v>
      </c>
      <c r="M75" s="100">
        <f t="shared" si="8"/>
        <v>5</v>
      </c>
      <c r="N75" s="100">
        <f t="shared" si="11"/>
        <v>0</v>
      </c>
    </row>
    <row r="76" spans="1:14">
      <c r="A76" s="41">
        <v>74</v>
      </c>
      <c r="B76" s="106" t="s">
        <v>165</v>
      </c>
      <c r="C76" s="55">
        <v>675</v>
      </c>
      <c r="D76" s="55">
        <v>647</v>
      </c>
      <c r="E76" s="55">
        <v>700</v>
      </c>
      <c r="F76" s="55"/>
      <c r="G76" s="55"/>
      <c r="H76" s="55"/>
      <c r="I76" s="102">
        <f t="shared" si="9"/>
        <v>9.6530154641307733E-4</v>
      </c>
      <c r="J76" s="102">
        <f t="shared" si="6"/>
        <v>3.7037037037037035E-2</v>
      </c>
      <c r="K76" s="99">
        <f t="shared" si="7"/>
        <v>25</v>
      </c>
      <c r="L76" s="103">
        <f t="shared" si="10"/>
        <v>3.187149413564508E-3</v>
      </c>
      <c r="M76" s="100">
        <f t="shared" si="8"/>
        <v>53</v>
      </c>
      <c r="N76" s="100">
        <f t="shared" si="11"/>
        <v>0</v>
      </c>
    </row>
    <row r="77" spans="1:14">
      <c r="A77" s="41">
        <v>75</v>
      </c>
      <c r="B77" s="106" t="s">
        <v>166</v>
      </c>
      <c r="C77" s="55">
        <v>3328</v>
      </c>
      <c r="D77" s="55">
        <v>3432</v>
      </c>
      <c r="E77" s="55">
        <v>3554</v>
      </c>
      <c r="F77" s="55"/>
      <c r="G77" s="55"/>
      <c r="H77" s="55"/>
      <c r="I77" s="102">
        <f t="shared" si="9"/>
        <v>4.9009738513601095E-3</v>
      </c>
      <c r="J77" s="102">
        <f t="shared" si="6"/>
        <v>6.7908653846153841E-2</v>
      </c>
      <c r="K77" s="99">
        <f t="shared" si="7"/>
        <v>226</v>
      </c>
      <c r="L77" s="103">
        <f t="shared" si="10"/>
        <v>2.8811830698623152E-2</v>
      </c>
      <c r="M77" s="100">
        <f t="shared" si="8"/>
        <v>122</v>
      </c>
      <c r="N77" s="100">
        <f t="shared" si="11"/>
        <v>0</v>
      </c>
    </row>
    <row r="78" spans="1:14">
      <c r="A78" s="41">
        <v>76</v>
      </c>
      <c r="B78" s="106" t="s">
        <v>167</v>
      </c>
      <c r="C78" s="55">
        <v>1789</v>
      </c>
      <c r="D78" s="55">
        <v>1900</v>
      </c>
      <c r="E78" s="55">
        <v>1900</v>
      </c>
      <c r="F78" s="55"/>
      <c r="G78" s="55"/>
      <c r="H78" s="55"/>
      <c r="I78" s="102">
        <f t="shared" si="9"/>
        <v>2.6201041974069244E-3</v>
      </c>
      <c r="J78" s="102">
        <f t="shared" si="6"/>
        <v>6.204583566238122E-2</v>
      </c>
      <c r="K78" s="99">
        <f t="shared" si="7"/>
        <v>111</v>
      </c>
      <c r="L78" s="103">
        <f t="shared" si="10"/>
        <v>1.4150943396226415E-2</v>
      </c>
      <c r="M78" s="100">
        <f t="shared" si="8"/>
        <v>0</v>
      </c>
      <c r="N78" s="100">
        <f t="shared" si="11"/>
        <v>0</v>
      </c>
    </row>
    <row r="79" spans="1:14">
      <c r="A79" s="41">
        <v>77</v>
      </c>
      <c r="B79" s="106" t="s">
        <v>168</v>
      </c>
      <c r="C79" s="55">
        <v>1439</v>
      </c>
      <c r="D79" s="55">
        <v>1380</v>
      </c>
      <c r="E79" s="55">
        <v>1443</v>
      </c>
      <c r="F79" s="55"/>
      <c r="G79" s="55"/>
      <c r="H79" s="55"/>
      <c r="I79" s="102">
        <f t="shared" si="9"/>
        <v>1.9899001878201008E-3</v>
      </c>
      <c r="J79" s="102">
        <f t="shared" si="6"/>
        <v>2.7797081306462821E-3</v>
      </c>
      <c r="K79" s="99">
        <f t="shared" si="7"/>
        <v>4</v>
      </c>
      <c r="L79" s="103">
        <f t="shared" si="10"/>
        <v>5.099439061703213E-4</v>
      </c>
      <c r="M79" s="100">
        <f t="shared" si="8"/>
        <v>63</v>
      </c>
      <c r="N79" s="100">
        <f t="shared" si="11"/>
        <v>0</v>
      </c>
    </row>
    <row r="80" spans="1:14">
      <c r="A80" s="41">
        <v>78</v>
      </c>
      <c r="B80" s="106" t="s">
        <v>169</v>
      </c>
      <c r="C80" s="55">
        <v>1122</v>
      </c>
      <c r="D80" s="55">
        <v>1098</v>
      </c>
      <c r="E80" s="55">
        <v>1134</v>
      </c>
      <c r="F80" s="55"/>
      <c r="G80" s="55"/>
      <c r="H80" s="55"/>
      <c r="I80" s="102">
        <f t="shared" si="9"/>
        <v>1.5637885051891854E-3</v>
      </c>
      <c r="J80" s="102">
        <f t="shared" si="6"/>
        <v>1.06951871657754E-2</v>
      </c>
      <c r="K80" s="99">
        <f t="shared" si="7"/>
        <v>12</v>
      </c>
      <c r="L80" s="103">
        <f t="shared" si="10"/>
        <v>1.5298317185109638E-3</v>
      </c>
      <c r="M80" s="100">
        <f t="shared" si="8"/>
        <v>36</v>
      </c>
      <c r="N80" s="100">
        <f t="shared" si="11"/>
        <v>0</v>
      </c>
    </row>
    <row r="81" spans="1:14">
      <c r="A81" s="41">
        <v>79</v>
      </c>
      <c r="B81" s="106" t="s">
        <v>170</v>
      </c>
      <c r="C81" s="55">
        <v>2383</v>
      </c>
      <c r="D81" s="55">
        <v>2319</v>
      </c>
      <c r="E81" s="55">
        <v>2431</v>
      </c>
      <c r="F81" s="55"/>
      <c r="G81" s="55"/>
      <c r="H81" s="55"/>
      <c r="I81" s="102">
        <f t="shared" si="9"/>
        <v>3.3523543704717016E-3</v>
      </c>
      <c r="J81" s="102">
        <f t="shared" si="6"/>
        <v>2.0142677297524128E-2</v>
      </c>
      <c r="K81" s="99">
        <f t="shared" si="7"/>
        <v>48</v>
      </c>
      <c r="L81" s="103">
        <f t="shared" si="10"/>
        <v>6.1193268740438551E-3</v>
      </c>
      <c r="M81" s="100">
        <f t="shared" si="8"/>
        <v>112</v>
      </c>
      <c r="N81" s="100">
        <f t="shared" si="11"/>
        <v>0</v>
      </c>
    </row>
    <row r="82" spans="1:14">
      <c r="A82" s="41">
        <v>80</v>
      </c>
      <c r="B82" s="106" t="s">
        <v>171</v>
      </c>
      <c r="C82" s="55">
        <v>5365</v>
      </c>
      <c r="D82" s="55">
        <v>5076</v>
      </c>
      <c r="E82" s="55">
        <v>5199</v>
      </c>
      <c r="F82" s="55"/>
      <c r="G82" s="55"/>
      <c r="H82" s="55"/>
      <c r="I82" s="102">
        <f t="shared" si="9"/>
        <v>7.1694324854308412E-3</v>
      </c>
      <c r="J82" s="102">
        <f t="shared" si="6"/>
        <v>-3.0941286113699906E-2</v>
      </c>
      <c r="K82" s="99">
        <f t="shared" si="7"/>
        <v>-166</v>
      </c>
      <c r="L82" s="103">
        <f t="shared" si="10"/>
        <v>-2.1162672106068332E-2</v>
      </c>
      <c r="M82" s="100">
        <f t="shared" si="8"/>
        <v>123</v>
      </c>
      <c r="N82" s="100">
        <f t="shared" si="11"/>
        <v>0</v>
      </c>
    </row>
    <row r="83" spans="1:14">
      <c r="A83" s="41">
        <v>81</v>
      </c>
      <c r="B83" s="106" t="s">
        <v>172</v>
      </c>
      <c r="C83" s="55">
        <v>3861</v>
      </c>
      <c r="D83" s="55">
        <v>3713</v>
      </c>
      <c r="E83" s="55">
        <v>3867</v>
      </c>
      <c r="F83" s="55"/>
      <c r="G83" s="55"/>
      <c r="H83" s="55"/>
      <c r="I83" s="102">
        <f t="shared" si="9"/>
        <v>5.3326015428276719E-3</v>
      </c>
      <c r="J83" s="102">
        <f t="shared" si="6"/>
        <v>1.554001554001554E-3</v>
      </c>
      <c r="K83" s="99">
        <f t="shared" si="7"/>
        <v>6</v>
      </c>
      <c r="L83" s="103">
        <f t="shared" si="10"/>
        <v>7.6491585925548189E-4</v>
      </c>
      <c r="M83" s="100">
        <f t="shared" si="8"/>
        <v>154</v>
      </c>
      <c r="N83" s="100">
        <f t="shared" si="11"/>
        <v>0</v>
      </c>
    </row>
    <row r="84" spans="1:14" s="112" customFormat="1">
      <c r="A84" s="194" t="s">
        <v>173</v>
      </c>
      <c r="B84" s="194"/>
      <c r="C84" s="65">
        <v>717318</v>
      </c>
      <c r="D84" s="65">
        <v>717286</v>
      </c>
      <c r="E84" s="65">
        <v>725162</v>
      </c>
      <c r="F84" s="65"/>
      <c r="G84" s="65"/>
      <c r="H84" s="65"/>
      <c r="I84" s="102">
        <f>SUM(I3:I83)</f>
        <v>1.0000000000000002</v>
      </c>
      <c r="J84" s="102">
        <f t="shared" si="6"/>
        <v>1.0935177982428993E-2</v>
      </c>
      <c r="K84" s="99">
        <f>SUM(K3:K83)</f>
        <v>7844</v>
      </c>
      <c r="L84" s="103">
        <f t="shared" si="10"/>
        <v>1</v>
      </c>
      <c r="M84" s="99">
        <f>SUM(M3:M83)</f>
        <v>7876</v>
      </c>
      <c r="N84" s="100">
        <f t="shared" si="11"/>
        <v>0</v>
      </c>
    </row>
    <row r="85" spans="1:14">
      <c r="C85" s="136"/>
      <c r="D85" s="135"/>
      <c r="E85" s="137"/>
      <c r="F85" s="143"/>
      <c r="G85" s="143"/>
      <c r="H85" s="143"/>
      <c r="L85" s="12"/>
    </row>
    <row r="86" spans="1:14">
      <c r="E86" s="143"/>
      <c r="F86" s="143"/>
    </row>
    <row r="87" spans="1:14">
      <c r="C87" s="136"/>
      <c r="D87" s="135"/>
      <c r="E87" s="137"/>
      <c r="F87" s="143"/>
      <c r="G87" s="143"/>
      <c r="H87" s="143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T10" sqref="T10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7.5703125" style="5" customWidth="1"/>
    <col min="15" max="16384" width="9.140625" style="5"/>
  </cols>
  <sheetData>
    <row r="1" spans="1:16" ht="15.75" thickBot="1">
      <c r="A1" s="5" t="s">
        <v>301</v>
      </c>
      <c r="C1" s="190" t="s">
        <v>281</v>
      </c>
      <c r="D1" s="190"/>
      <c r="E1" s="191"/>
      <c r="F1" s="192" t="s">
        <v>280</v>
      </c>
      <c r="G1" s="190"/>
      <c r="H1" s="191"/>
    </row>
    <row r="2" spans="1:16" ht="30">
      <c r="A2" s="18" t="s">
        <v>91</v>
      </c>
      <c r="B2" s="18" t="s">
        <v>174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61" t="s">
        <v>304</v>
      </c>
      <c r="J2" s="13" t="s">
        <v>306</v>
      </c>
      <c r="K2" s="94" t="s">
        <v>307</v>
      </c>
      <c r="L2" s="94" t="s">
        <v>312</v>
      </c>
      <c r="M2" s="98" t="s">
        <v>311</v>
      </c>
      <c r="N2" s="163" t="s">
        <v>310</v>
      </c>
    </row>
    <row r="3" spans="1:16">
      <c r="A3" s="41">
        <v>1</v>
      </c>
      <c r="B3" s="106" t="s">
        <v>92</v>
      </c>
      <c r="C3" s="30">
        <v>72928</v>
      </c>
      <c r="D3" s="30">
        <v>73936</v>
      </c>
      <c r="E3" s="30">
        <v>74350</v>
      </c>
      <c r="F3" s="30"/>
      <c r="G3" s="30"/>
      <c r="H3" s="30"/>
      <c r="I3" s="102">
        <f t="shared" ref="I3:I66" si="0">E3/$E$84</f>
        <v>2.4611715838789454E-2</v>
      </c>
      <c r="J3" s="102">
        <f t="shared" ref="J3:J66" si="1">(E3-C3)/C3</f>
        <v>1.9498683633172444E-2</v>
      </c>
      <c r="K3" s="99">
        <f t="shared" ref="K3:K66" si="2">E3-C3</f>
        <v>1422</v>
      </c>
      <c r="L3" s="103">
        <f>K3/$K$84</f>
        <v>3.2011165638647518E-2</v>
      </c>
      <c r="M3" s="43">
        <f t="shared" ref="M3:M66" si="3">E3-D3</f>
        <v>414</v>
      </c>
      <c r="N3" s="43">
        <f>H3-G3</f>
        <v>0</v>
      </c>
      <c r="O3" s="7"/>
      <c r="P3" s="8"/>
    </row>
    <row r="4" spans="1:16">
      <c r="A4" s="41">
        <v>2</v>
      </c>
      <c r="B4" s="106" t="s">
        <v>93</v>
      </c>
      <c r="C4" s="30">
        <v>22660</v>
      </c>
      <c r="D4" s="30">
        <v>22688</v>
      </c>
      <c r="E4" s="30">
        <v>22748</v>
      </c>
      <c r="F4" s="30"/>
      <c r="G4" s="30"/>
      <c r="H4" s="30"/>
      <c r="I4" s="102">
        <f t="shared" si="0"/>
        <v>7.5301588688740078E-3</v>
      </c>
      <c r="J4" s="102">
        <f t="shared" si="1"/>
        <v>3.8834951456310678E-3</v>
      </c>
      <c r="K4" s="99">
        <f t="shared" si="2"/>
        <v>88</v>
      </c>
      <c r="L4" s="103">
        <f t="shared" ref="L4:L67" si="4">K4/$K$84</f>
        <v>1.9810004052046282E-3</v>
      </c>
      <c r="M4" s="43">
        <f t="shared" si="3"/>
        <v>60</v>
      </c>
      <c r="N4" s="43">
        <f t="shared" ref="N4:N67" si="5">H4-G4</f>
        <v>0</v>
      </c>
      <c r="O4" s="7"/>
      <c r="P4" s="8"/>
    </row>
    <row r="5" spans="1:16">
      <c r="A5" s="41">
        <v>3</v>
      </c>
      <c r="B5" s="106" t="s">
        <v>94</v>
      </c>
      <c r="C5" s="30">
        <v>27760</v>
      </c>
      <c r="D5" s="30">
        <v>27553</v>
      </c>
      <c r="E5" s="30">
        <v>27899</v>
      </c>
      <c r="F5" s="30"/>
      <c r="G5" s="30"/>
      <c r="H5" s="30"/>
      <c r="I5" s="102">
        <f t="shared" si="0"/>
        <v>9.2352691349883928E-3</v>
      </c>
      <c r="J5" s="102">
        <f t="shared" si="1"/>
        <v>5.0072046109510089E-3</v>
      </c>
      <c r="K5" s="99">
        <f t="shared" si="2"/>
        <v>139</v>
      </c>
      <c r="L5" s="103">
        <f t="shared" si="4"/>
        <v>3.1290801854936745E-3</v>
      </c>
      <c r="M5" s="43">
        <f t="shared" si="3"/>
        <v>346</v>
      </c>
      <c r="N5" s="43">
        <f t="shared" si="5"/>
        <v>0</v>
      </c>
      <c r="O5" s="3"/>
      <c r="P5" s="8"/>
    </row>
    <row r="6" spans="1:16" ht="14.25" customHeight="1">
      <c r="A6" s="41">
        <v>4</v>
      </c>
      <c r="B6" s="106" t="s">
        <v>95</v>
      </c>
      <c r="C6" s="30">
        <v>17229</v>
      </c>
      <c r="D6" s="30">
        <v>15706</v>
      </c>
      <c r="E6" s="30">
        <v>15590</v>
      </c>
      <c r="F6" s="30"/>
      <c r="G6" s="30"/>
      <c r="H6" s="30"/>
      <c r="I6" s="102">
        <f t="shared" si="0"/>
        <v>5.1606812364052134E-3</v>
      </c>
      <c r="J6" s="102">
        <f t="shared" si="1"/>
        <v>-9.5130303557954612E-2</v>
      </c>
      <c r="K6" s="99">
        <f t="shared" si="2"/>
        <v>-1639</v>
      </c>
      <c r="L6" s="103">
        <f t="shared" si="4"/>
        <v>-3.6896132546936203E-2</v>
      </c>
      <c r="M6" s="43">
        <f t="shared" si="3"/>
        <v>-116</v>
      </c>
      <c r="N6" s="43">
        <f t="shared" si="5"/>
        <v>0</v>
      </c>
      <c r="O6" s="3"/>
      <c r="P6" s="8"/>
    </row>
    <row r="7" spans="1:16">
      <c r="A7" s="41">
        <v>5</v>
      </c>
      <c r="B7" s="106" t="s">
        <v>96</v>
      </c>
      <c r="C7" s="30">
        <v>17495</v>
      </c>
      <c r="D7" s="30">
        <v>16698</v>
      </c>
      <c r="E7" s="30">
        <v>16803</v>
      </c>
      <c r="F7" s="30"/>
      <c r="G7" s="30"/>
      <c r="H7" s="30"/>
      <c r="I7" s="102">
        <f t="shared" si="0"/>
        <v>5.5622146770568821E-3</v>
      </c>
      <c r="J7" s="102">
        <f t="shared" si="1"/>
        <v>-3.9554158330951703E-2</v>
      </c>
      <c r="K7" s="99">
        <f t="shared" si="2"/>
        <v>-692</v>
      </c>
      <c r="L7" s="103">
        <f t="shared" si="4"/>
        <v>-1.5577866822745487E-2</v>
      </c>
      <c r="M7" s="43">
        <f t="shared" si="3"/>
        <v>105</v>
      </c>
      <c r="N7" s="43">
        <f t="shared" si="5"/>
        <v>0</v>
      </c>
      <c r="O7" s="7"/>
      <c r="P7" s="8"/>
    </row>
    <row r="8" spans="1:16">
      <c r="A8" s="41">
        <v>6</v>
      </c>
      <c r="B8" s="106" t="s">
        <v>97</v>
      </c>
      <c r="C8" s="30">
        <v>391739</v>
      </c>
      <c r="D8" s="30">
        <v>390921</v>
      </c>
      <c r="E8" s="30">
        <v>396317</v>
      </c>
      <c r="F8" s="30"/>
      <c r="G8" s="30"/>
      <c r="H8" s="30"/>
      <c r="I8" s="102">
        <f t="shared" si="0"/>
        <v>0.1311908727112511</v>
      </c>
      <c r="J8" s="102">
        <f t="shared" si="1"/>
        <v>1.168635239279214E-2</v>
      </c>
      <c r="K8" s="99">
        <f t="shared" si="2"/>
        <v>4578</v>
      </c>
      <c r="L8" s="103">
        <f t="shared" si="4"/>
        <v>0.10305704380712259</v>
      </c>
      <c r="M8" s="43">
        <f t="shared" si="3"/>
        <v>5396</v>
      </c>
      <c r="N8" s="43">
        <f t="shared" si="5"/>
        <v>0</v>
      </c>
      <c r="O8" s="3"/>
      <c r="P8" s="8"/>
    </row>
    <row r="9" spans="1:16">
      <c r="A9" s="41">
        <v>7</v>
      </c>
      <c r="B9" s="106" t="s">
        <v>98</v>
      </c>
      <c r="C9" s="30">
        <v>72677</v>
      </c>
      <c r="D9" s="30">
        <v>74943</v>
      </c>
      <c r="E9" s="30">
        <v>75121</v>
      </c>
      <c r="F9" s="30"/>
      <c r="G9" s="30"/>
      <c r="H9" s="30"/>
      <c r="I9" s="102">
        <f t="shared" si="0"/>
        <v>2.4866936187299297E-2</v>
      </c>
      <c r="J9" s="102">
        <f t="shared" si="1"/>
        <v>3.3628245524718964E-2</v>
      </c>
      <c r="K9" s="99">
        <f t="shared" si="2"/>
        <v>2444</v>
      </c>
      <c r="L9" s="103">
        <f t="shared" si="4"/>
        <v>5.5017783980910361E-2</v>
      </c>
      <c r="M9" s="43">
        <f t="shared" si="3"/>
        <v>178</v>
      </c>
      <c r="N9" s="43">
        <f t="shared" si="5"/>
        <v>0</v>
      </c>
      <c r="O9" s="7"/>
      <c r="P9" s="8"/>
    </row>
    <row r="10" spans="1:16">
      <c r="A10" s="41">
        <v>8</v>
      </c>
      <c r="B10" s="106" t="s">
        <v>99</v>
      </c>
      <c r="C10" s="30">
        <v>9194</v>
      </c>
      <c r="D10" s="30">
        <v>9104</v>
      </c>
      <c r="E10" s="30">
        <v>9026</v>
      </c>
      <c r="F10" s="30"/>
      <c r="G10" s="30"/>
      <c r="H10" s="30"/>
      <c r="I10" s="102">
        <f t="shared" si="0"/>
        <v>2.9878325105704589E-3</v>
      </c>
      <c r="J10" s="102">
        <f t="shared" si="1"/>
        <v>-1.8272786599956493E-2</v>
      </c>
      <c r="K10" s="99">
        <f t="shared" si="2"/>
        <v>-168</v>
      </c>
      <c r="L10" s="103">
        <f t="shared" si="4"/>
        <v>-3.7819098644815631E-3</v>
      </c>
      <c r="M10" s="43">
        <f t="shared" si="3"/>
        <v>-78</v>
      </c>
      <c r="N10" s="43">
        <f t="shared" si="5"/>
        <v>0</v>
      </c>
      <c r="O10" s="3"/>
      <c r="P10" s="8"/>
    </row>
    <row r="11" spans="1:16">
      <c r="A11" s="41">
        <v>9</v>
      </c>
      <c r="B11" s="106" t="s">
        <v>100</v>
      </c>
      <c r="C11" s="30">
        <v>38038</v>
      </c>
      <c r="D11" s="30">
        <v>37971</v>
      </c>
      <c r="E11" s="30">
        <v>38303</v>
      </c>
      <c r="F11" s="30"/>
      <c r="G11" s="30"/>
      <c r="H11" s="30"/>
      <c r="I11" s="102">
        <f t="shared" si="0"/>
        <v>1.2679254226942199E-2</v>
      </c>
      <c r="J11" s="102">
        <f t="shared" si="1"/>
        <v>6.9667174930332825E-3</v>
      </c>
      <c r="K11" s="99">
        <f t="shared" si="2"/>
        <v>265</v>
      </c>
      <c r="L11" s="103">
        <f t="shared" si="4"/>
        <v>5.9655125838548465E-3</v>
      </c>
      <c r="M11" s="43">
        <f t="shared" si="3"/>
        <v>332</v>
      </c>
      <c r="N11" s="43">
        <f t="shared" si="5"/>
        <v>0</v>
      </c>
      <c r="O11" s="3"/>
      <c r="P11" s="8"/>
    </row>
    <row r="12" spans="1:16">
      <c r="A12" s="41">
        <v>10</v>
      </c>
      <c r="B12" s="106" t="s">
        <v>101</v>
      </c>
      <c r="C12" s="30">
        <v>48733</v>
      </c>
      <c r="D12" s="30">
        <v>49298</v>
      </c>
      <c r="E12" s="30">
        <v>49695</v>
      </c>
      <c r="F12" s="30"/>
      <c r="G12" s="30"/>
      <c r="H12" s="30"/>
      <c r="I12" s="102">
        <f t="shared" si="0"/>
        <v>1.6450292113095386E-2</v>
      </c>
      <c r="J12" s="102">
        <f t="shared" si="1"/>
        <v>1.9740217101348163E-2</v>
      </c>
      <c r="K12" s="99">
        <f t="shared" si="2"/>
        <v>962</v>
      </c>
      <c r="L12" s="103">
        <f t="shared" si="4"/>
        <v>2.1655936247805142E-2</v>
      </c>
      <c r="M12" s="43">
        <f t="shared" si="3"/>
        <v>397</v>
      </c>
      <c r="N12" s="43">
        <f t="shared" si="5"/>
        <v>0</v>
      </c>
      <c r="O12" s="3"/>
      <c r="P12" s="8"/>
    </row>
    <row r="13" spans="1:16" ht="15.75" customHeight="1">
      <c r="A13" s="41">
        <v>11</v>
      </c>
      <c r="B13" s="106" t="s">
        <v>102</v>
      </c>
      <c r="C13" s="30">
        <v>9393</v>
      </c>
      <c r="D13" s="30">
        <v>9137</v>
      </c>
      <c r="E13" s="30">
        <v>9331</v>
      </c>
      <c r="F13" s="30"/>
      <c r="G13" s="30"/>
      <c r="H13" s="30"/>
      <c r="I13" s="102">
        <f t="shared" si="0"/>
        <v>3.0887951646502271E-3</v>
      </c>
      <c r="J13" s="102">
        <f t="shared" si="1"/>
        <v>-6.6006600660066007E-3</v>
      </c>
      <c r="K13" s="99">
        <f t="shared" si="2"/>
        <v>-62</v>
      </c>
      <c r="L13" s="103">
        <f t="shared" si="4"/>
        <v>-1.3957048309396246E-3</v>
      </c>
      <c r="M13" s="43">
        <f t="shared" si="3"/>
        <v>194</v>
      </c>
      <c r="N13" s="43">
        <f t="shared" si="5"/>
        <v>0</v>
      </c>
      <c r="O13" s="7"/>
      <c r="P13" s="8"/>
    </row>
    <row r="14" spans="1:16">
      <c r="A14" s="41">
        <v>12</v>
      </c>
      <c r="B14" s="106" t="s">
        <v>103</v>
      </c>
      <c r="C14" s="30">
        <v>15028</v>
      </c>
      <c r="D14" s="30">
        <v>15365</v>
      </c>
      <c r="E14" s="30">
        <v>15259</v>
      </c>
      <c r="F14" s="30"/>
      <c r="G14" s="30"/>
      <c r="H14" s="30"/>
      <c r="I14" s="102">
        <f t="shared" si="0"/>
        <v>5.0511119298465136E-3</v>
      </c>
      <c r="J14" s="102">
        <f t="shared" si="1"/>
        <v>1.5371306893798243E-2</v>
      </c>
      <c r="K14" s="99">
        <f t="shared" si="2"/>
        <v>231</v>
      </c>
      <c r="L14" s="103">
        <f t="shared" si="4"/>
        <v>5.2001260636621496E-3</v>
      </c>
      <c r="M14" s="43">
        <f t="shared" si="3"/>
        <v>-106</v>
      </c>
      <c r="N14" s="43">
        <f t="shared" si="5"/>
        <v>0</v>
      </c>
      <c r="O14" s="3"/>
      <c r="P14" s="8"/>
    </row>
    <row r="15" spans="1:16">
      <c r="A15" s="41">
        <v>13</v>
      </c>
      <c r="B15" s="106" t="s">
        <v>104</v>
      </c>
      <c r="C15" s="30">
        <v>14825</v>
      </c>
      <c r="D15" s="30">
        <v>14660</v>
      </c>
      <c r="E15" s="30">
        <v>14983</v>
      </c>
      <c r="F15" s="30"/>
      <c r="G15" s="30"/>
      <c r="H15" s="30"/>
      <c r="I15" s="102">
        <f t="shared" si="0"/>
        <v>4.9597490035317065E-3</v>
      </c>
      <c r="J15" s="102">
        <f t="shared" si="1"/>
        <v>1.0657672849915683E-2</v>
      </c>
      <c r="K15" s="99">
        <f t="shared" si="2"/>
        <v>158</v>
      </c>
      <c r="L15" s="103">
        <f t="shared" si="4"/>
        <v>3.5567961820719462E-3</v>
      </c>
      <c r="M15" s="43">
        <f t="shared" si="3"/>
        <v>323</v>
      </c>
      <c r="N15" s="43">
        <f t="shared" si="5"/>
        <v>0</v>
      </c>
      <c r="O15" s="3"/>
      <c r="P15" s="8"/>
    </row>
    <row r="16" spans="1:16">
      <c r="A16" s="41">
        <v>14</v>
      </c>
      <c r="B16" s="106" t="s">
        <v>105</v>
      </c>
      <c r="C16" s="30">
        <v>14686</v>
      </c>
      <c r="D16" s="30">
        <v>15017</v>
      </c>
      <c r="E16" s="30">
        <v>15078</v>
      </c>
      <c r="F16" s="30"/>
      <c r="G16" s="30"/>
      <c r="H16" s="30"/>
      <c r="I16" s="102">
        <f t="shared" si="0"/>
        <v>4.9911963875893398E-3</v>
      </c>
      <c r="J16" s="102">
        <f t="shared" si="1"/>
        <v>2.6692087702573881E-2</v>
      </c>
      <c r="K16" s="99">
        <f t="shared" si="2"/>
        <v>392</v>
      </c>
      <c r="L16" s="103">
        <f t="shared" si="4"/>
        <v>8.8244563504569808E-3</v>
      </c>
      <c r="M16" s="43">
        <f t="shared" si="3"/>
        <v>61</v>
      </c>
      <c r="N16" s="43">
        <f t="shared" si="5"/>
        <v>0</v>
      </c>
      <c r="O16" s="7"/>
      <c r="P16" s="8"/>
    </row>
    <row r="17" spans="1:16">
      <c r="A17" s="41">
        <v>15</v>
      </c>
      <c r="B17" s="106" t="s">
        <v>106</v>
      </c>
      <c r="C17" s="30">
        <v>12277</v>
      </c>
      <c r="D17" s="30">
        <v>12601</v>
      </c>
      <c r="E17" s="30">
        <v>12633</v>
      </c>
      <c r="F17" s="30"/>
      <c r="G17" s="30"/>
      <c r="H17" s="30"/>
      <c r="I17" s="102">
        <f t="shared" si="0"/>
        <v>4.1818400294744741E-3</v>
      </c>
      <c r="J17" s="102">
        <f t="shared" si="1"/>
        <v>2.8997312046916999E-2</v>
      </c>
      <c r="K17" s="99">
        <f t="shared" si="2"/>
        <v>356</v>
      </c>
      <c r="L17" s="103">
        <f t="shared" si="4"/>
        <v>8.0140470937823602E-3</v>
      </c>
      <c r="M17" s="43">
        <f t="shared" si="3"/>
        <v>32</v>
      </c>
      <c r="N17" s="43">
        <f t="shared" si="5"/>
        <v>0</v>
      </c>
      <c r="O17" s="3"/>
      <c r="P17" s="8"/>
    </row>
    <row r="18" spans="1:16">
      <c r="A18" s="41">
        <v>16</v>
      </c>
      <c r="B18" s="106" t="s">
        <v>107</v>
      </c>
      <c r="C18" s="30">
        <v>78100</v>
      </c>
      <c r="D18" s="30">
        <v>79066</v>
      </c>
      <c r="E18" s="30">
        <v>80409</v>
      </c>
      <c r="F18" s="30"/>
      <c r="G18" s="30"/>
      <c r="H18" s="30"/>
      <c r="I18" s="102">
        <f t="shared" si="0"/>
        <v>2.6617396891475738E-2</v>
      </c>
      <c r="J18" s="102">
        <f t="shared" si="1"/>
        <v>2.9564660691421253E-2</v>
      </c>
      <c r="K18" s="99">
        <f t="shared" si="2"/>
        <v>2309</v>
      </c>
      <c r="L18" s="103">
        <f t="shared" si="4"/>
        <v>5.1978749268380531E-2</v>
      </c>
      <c r="M18" s="43">
        <f t="shared" si="3"/>
        <v>1343</v>
      </c>
      <c r="N18" s="43">
        <f t="shared" si="5"/>
        <v>0</v>
      </c>
    </row>
    <row r="19" spans="1:16">
      <c r="A19" s="41">
        <v>17</v>
      </c>
      <c r="B19" s="106" t="s">
        <v>108</v>
      </c>
      <c r="C19" s="30">
        <v>23349</v>
      </c>
      <c r="D19" s="30">
        <v>23969</v>
      </c>
      <c r="E19" s="30">
        <v>24281</v>
      </c>
      <c r="F19" s="30"/>
      <c r="G19" s="30"/>
      <c r="H19" s="30"/>
      <c r="I19" s="102">
        <f t="shared" si="0"/>
        <v>8.0376203400355992E-3</v>
      </c>
      <c r="J19" s="102">
        <f t="shared" si="1"/>
        <v>3.9916056362156838E-2</v>
      </c>
      <c r="K19" s="99">
        <f t="shared" si="2"/>
        <v>932</v>
      </c>
      <c r="L19" s="103">
        <f t="shared" si="4"/>
        <v>2.0980595200576289E-2</v>
      </c>
      <c r="M19" s="43">
        <f t="shared" si="3"/>
        <v>312</v>
      </c>
      <c r="N19" s="43">
        <f t="shared" si="5"/>
        <v>0</v>
      </c>
    </row>
    <row r="20" spans="1:16">
      <c r="A20" s="41">
        <v>18</v>
      </c>
      <c r="B20" s="106" t="s">
        <v>109</v>
      </c>
      <c r="C20" s="30">
        <v>10098</v>
      </c>
      <c r="D20" s="30">
        <v>10205</v>
      </c>
      <c r="E20" s="30">
        <v>10217</v>
      </c>
      <c r="F20" s="30"/>
      <c r="G20" s="30"/>
      <c r="H20" s="30"/>
      <c r="I20" s="102">
        <f t="shared" si="0"/>
        <v>3.3820833991245712E-3</v>
      </c>
      <c r="J20" s="102">
        <f t="shared" si="1"/>
        <v>1.1784511784511785E-2</v>
      </c>
      <c r="K20" s="99">
        <f t="shared" si="2"/>
        <v>119</v>
      </c>
      <c r="L20" s="103">
        <f t="shared" si="4"/>
        <v>2.6788528206744405E-3</v>
      </c>
      <c r="M20" s="43">
        <f t="shared" si="3"/>
        <v>12</v>
      </c>
      <c r="N20" s="43">
        <f t="shared" si="5"/>
        <v>0</v>
      </c>
    </row>
    <row r="21" spans="1:16">
      <c r="A21" s="41">
        <v>19</v>
      </c>
      <c r="B21" s="106" t="s">
        <v>110</v>
      </c>
      <c r="C21" s="30">
        <v>19653</v>
      </c>
      <c r="D21" s="30">
        <v>19687</v>
      </c>
      <c r="E21" s="30">
        <v>19709</v>
      </c>
      <c r="F21" s="30"/>
      <c r="G21" s="30"/>
      <c r="H21" s="30"/>
      <c r="I21" s="102">
        <f t="shared" si="0"/>
        <v>6.5241736041251027E-3</v>
      </c>
      <c r="J21" s="102">
        <f t="shared" si="1"/>
        <v>2.8494377448735563E-3</v>
      </c>
      <c r="K21" s="99">
        <f t="shared" si="2"/>
        <v>56</v>
      </c>
      <c r="L21" s="103">
        <f t="shared" si="4"/>
        <v>1.2606366214938543E-3</v>
      </c>
      <c r="M21" s="43">
        <f t="shared" si="3"/>
        <v>22</v>
      </c>
      <c r="N21" s="43">
        <f t="shared" si="5"/>
        <v>0</v>
      </c>
    </row>
    <row r="22" spans="1:16">
      <c r="A22" s="41">
        <v>20</v>
      </c>
      <c r="B22" s="106" t="s">
        <v>111</v>
      </c>
      <c r="C22" s="30">
        <v>35051</v>
      </c>
      <c r="D22" s="30">
        <v>36184</v>
      </c>
      <c r="E22" s="30">
        <v>36188</v>
      </c>
      <c r="F22" s="30"/>
      <c r="G22" s="30"/>
      <c r="H22" s="30"/>
      <c r="I22" s="102">
        <f t="shared" si="0"/>
        <v>1.1979136150290689E-2</v>
      </c>
      <c r="J22" s="102">
        <f t="shared" si="1"/>
        <v>3.2438446834612424E-2</v>
      </c>
      <c r="K22" s="99">
        <f t="shared" si="2"/>
        <v>1137</v>
      </c>
      <c r="L22" s="103">
        <f t="shared" si="4"/>
        <v>2.5595425689973438E-2</v>
      </c>
      <c r="M22" s="43">
        <f t="shared" si="3"/>
        <v>4</v>
      </c>
      <c r="N22" s="43">
        <f t="shared" si="5"/>
        <v>0</v>
      </c>
    </row>
    <row r="23" spans="1:16">
      <c r="A23" s="41">
        <v>21</v>
      </c>
      <c r="B23" s="106" t="s">
        <v>112</v>
      </c>
      <c r="C23" s="30">
        <v>64174</v>
      </c>
      <c r="D23" s="30">
        <v>64592</v>
      </c>
      <c r="E23" s="30">
        <v>64554</v>
      </c>
      <c r="F23" s="30"/>
      <c r="G23" s="30"/>
      <c r="H23" s="30"/>
      <c r="I23" s="102">
        <f t="shared" si="0"/>
        <v>2.1368994004804499E-2</v>
      </c>
      <c r="J23" s="102">
        <f t="shared" si="1"/>
        <v>5.9214011905132924E-3</v>
      </c>
      <c r="K23" s="99">
        <f t="shared" si="2"/>
        <v>380</v>
      </c>
      <c r="L23" s="103">
        <f t="shared" si="4"/>
        <v>8.5543199315654406E-3</v>
      </c>
      <c r="M23" s="43">
        <f t="shared" si="3"/>
        <v>-38</v>
      </c>
      <c r="N23" s="43">
        <f t="shared" si="5"/>
        <v>0</v>
      </c>
    </row>
    <row r="24" spans="1:16">
      <c r="A24" s="41">
        <v>22</v>
      </c>
      <c r="B24" s="106" t="s">
        <v>113</v>
      </c>
      <c r="C24" s="30">
        <v>18941</v>
      </c>
      <c r="D24" s="30">
        <v>19296</v>
      </c>
      <c r="E24" s="30">
        <v>19569</v>
      </c>
      <c r="F24" s="30"/>
      <c r="G24" s="30"/>
      <c r="H24" s="30"/>
      <c r="I24" s="102">
        <f t="shared" si="0"/>
        <v>6.4778300907770122E-3</v>
      </c>
      <c r="J24" s="102">
        <f t="shared" si="1"/>
        <v>3.3155588406103165E-2</v>
      </c>
      <c r="K24" s="99">
        <f t="shared" si="2"/>
        <v>628</v>
      </c>
      <c r="L24" s="103">
        <f t="shared" si="4"/>
        <v>1.4137139255323939E-2</v>
      </c>
      <c r="M24" s="43">
        <f t="shared" si="3"/>
        <v>273</v>
      </c>
      <c r="N24" s="43">
        <f t="shared" si="5"/>
        <v>0</v>
      </c>
    </row>
    <row r="25" spans="1:16">
      <c r="A25" s="41">
        <v>23</v>
      </c>
      <c r="B25" s="106" t="s">
        <v>114</v>
      </c>
      <c r="C25" s="30">
        <v>29490</v>
      </c>
      <c r="D25" s="30">
        <v>28875</v>
      </c>
      <c r="E25" s="30">
        <v>28955</v>
      </c>
      <c r="F25" s="30"/>
      <c r="G25" s="30"/>
      <c r="H25" s="30"/>
      <c r="I25" s="102">
        <f t="shared" si="0"/>
        <v>9.5848316356711323E-3</v>
      </c>
      <c r="J25" s="102">
        <f t="shared" si="1"/>
        <v>-1.8141742963716515E-2</v>
      </c>
      <c r="K25" s="99">
        <f t="shared" si="2"/>
        <v>-535</v>
      </c>
      <c r="L25" s="103">
        <f t="shared" si="4"/>
        <v>-1.2043582008914502E-2</v>
      </c>
      <c r="M25" s="43">
        <f t="shared" si="3"/>
        <v>80</v>
      </c>
      <c r="N25" s="43">
        <f t="shared" si="5"/>
        <v>0</v>
      </c>
    </row>
    <row r="26" spans="1:16">
      <c r="A26" s="41">
        <v>24</v>
      </c>
      <c r="B26" s="106" t="s">
        <v>115</v>
      </c>
      <c r="C26" s="30">
        <v>15627</v>
      </c>
      <c r="D26" s="30">
        <v>13484</v>
      </c>
      <c r="E26" s="30">
        <v>13729</v>
      </c>
      <c r="F26" s="30"/>
      <c r="G26" s="30"/>
      <c r="H26" s="30"/>
      <c r="I26" s="102">
        <f t="shared" si="0"/>
        <v>4.5446435339709535E-3</v>
      </c>
      <c r="J26" s="102">
        <f t="shared" si="1"/>
        <v>-0.12145645357394254</v>
      </c>
      <c r="K26" s="99">
        <f t="shared" si="2"/>
        <v>-1898</v>
      </c>
      <c r="L26" s="103">
        <f t="shared" si="4"/>
        <v>-4.272657692134528E-2</v>
      </c>
      <c r="M26" s="43">
        <f t="shared" si="3"/>
        <v>245</v>
      </c>
      <c r="N26" s="43">
        <f t="shared" si="5"/>
        <v>0</v>
      </c>
    </row>
    <row r="27" spans="1:16">
      <c r="A27" s="41">
        <v>25</v>
      </c>
      <c r="B27" s="106" t="s">
        <v>116</v>
      </c>
      <c r="C27" s="30">
        <v>36626</v>
      </c>
      <c r="D27" s="30">
        <v>35255</v>
      </c>
      <c r="E27" s="30">
        <v>35350</v>
      </c>
      <c r="F27" s="30"/>
      <c r="G27" s="30"/>
      <c r="H27" s="30"/>
      <c r="I27" s="102">
        <f t="shared" si="0"/>
        <v>1.1701737120392835E-2</v>
      </c>
      <c r="J27" s="102">
        <f t="shared" si="1"/>
        <v>-3.4838639218041825E-2</v>
      </c>
      <c r="K27" s="99">
        <f t="shared" si="2"/>
        <v>-1276</v>
      </c>
      <c r="L27" s="103">
        <f t="shared" si="4"/>
        <v>-2.8724505875467109E-2</v>
      </c>
      <c r="M27" s="43">
        <f t="shared" si="3"/>
        <v>95</v>
      </c>
      <c r="N27" s="43">
        <f t="shared" si="5"/>
        <v>0</v>
      </c>
    </row>
    <row r="28" spans="1:16">
      <c r="A28" s="41">
        <v>26</v>
      </c>
      <c r="B28" s="106" t="s">
        <v>117</v>
      </c>
      <c r="C28" s="30">
        <v>40905</v>
      </c>
      <c r="D28" s="30">
        <v>41160</v>
      </c>
      <c r="E28" s="30">
        <v>41260</v>
      </c>
      <c r="F28" s="30"/>
      <c r="G28" s="30"/>
      <c r="H28" s="30"/>
      <c r="I28" s="102">
        <f t="shared" si="0"/>
        <v>1.3658095433872938E-2</v>
      </c>
      <c r="J28" s="102">
        <f t="shared" si="1"/>
        <v>8.6786456423420116E-3</v>
      </c>
      <c r="K28" s="99">
        <f t="shared" si="2"/>
        <v>355</v>
      </c>
      <c r="L28" s="103">
        <f t="shared" si="4"/>
        <v>7.9915357255413988E-3</v>
      </c>
      <c r="M28" s="43">
        <f t="shared" si="3"/>
        <v>100</v>
      </c>
      <c r="N28" s="43">
        <f t="shared" si="5"/>
        <v>0</v>
      </c>
    </row>
    <row r="29" spans="1:16">
      <c r="A29" s="41">
        <v>27</v>
      </c>
      <c r="B29" s="106" t="s">
        <v>118</v>
      </c>
      <c r="C29" s="30">
        <v>53534</v>
      </c>
      <c r="D29" s="30">
        <v>53998</v>
      </c>
      <c r="E29" s="30">
        <v>54326</v>
      </c>
      <c r="F29" s="30"/>
      <c r="G29" s="30"/>
      <c r="H29" s="30"/>
      <c r="I29" s="102">
        <f t="shared" si="0"/>
        <v>1.7983269329631148E-2</v>
      </c>
      <c r="J29" s="102">
        <f t="shared" si="1"/>
        <v>1.4794336309634998E-2</v>
      </c>
      <c r="K29" s="99">
        <f t="shared" si="2"/>
        <v>792</v>
      </c>
      <c r="L29" s="103">
        <f t="shared" si="4"/>
        <v>1.7829003646841656E-2</v>
      </c>
      <c r="M29" s="43">
        <f t="shared" si="3"/>
        <v>328</v>
      </c>
      <c r="N29" s="43">
        <f t="shared" si="5"/>
        <v>0</v>
      </c>
    </row>
    <row r="30" spans="1:16">
      <c r="A30" s="41">
        <v>28</v>
      </c>
      <c r="B30" s="106" t="s">
        <v>119</v>
      </c>
      <c r="C30" s="30">
        <v>17680</v>
      </c>
      <c r="D30" s="30">
        <v>17782</v>
      </c>
      <c r="E30" s="30">
        <v>17759</v>
      </c>
      <c r="F30" s="30"/>
      <c r="G30" s="30"/>
      <c r="H30" s="30"/>
      <c r="I30" s="102">
        <f t="shared" si="0"/>
        <v>5.878674668205271E-3</v>
      </c>
      <c r="J30" s="102">
        <f t="shared" si="1"/>
        <v>4.4683257918552034E-3</v>
      </c>
      <c r="K30" s="99">
        <f t="shared" si="2"/>
        <v>79</v>
      </c>
      <c r="L30" s="103">
        <f t="shared" si="4"/>
        <v>1.7783980910359731E-3</v>
      </c>
      <c r="M30" s="43">
        <f t="shared" si="3"/>
        <v>-23</v>
      </c>
      <c r="N30" s="43">
        <f t="shared" si="5"/>
        <v>0</v>
      </c>
    </row>
    <row r="31" spans="1:16">
      <c r="A31" s="41">
        <v>29</v>
      </c>
      <c r="B31" s="106" t="s">
        <v>120</v>
      </c>
      <c r="C31" s="30">
        <v>6910</v>
      </c>
      <c r="D31" s="30">
        <v>6689</v>
      </c>
      <c r="E31" s="30">
        <v>6674</v>
      </c>
      <c r="F31" s="30"/>
      <c r="G31" s="30"/>
      <c r="H31" s="30"/>
      <c r="I31" s="102">
        <f t="shared" si="0"/>
        <v>2.2092614863225397E-3</v>
      </c>
      <c r="J31" s="102">
        <f t="shared" si="1"/>
        <v>-3.4153400868306802E-2</v>
      </c>
      <c r="K31" s="99">
        <f t="shared" si="2"/>
        <v>-236</v>
      </c>
      <c r="L31" s="103">
        <f t="shared" si="4"/>
        <v>-5.3126829048669574E-3</v>
      </c>
      <c r="M31" s="43">
        <f t="shared" si="3"/>
        <v>-15</v>
      </c>
      <c r="N31" s="43">
        <f t="shared" si="5"/>
        <v>0</v>
      </c>
    </row>
    <row r="32" spans="1:16">
      <c r="A32" s="41">
        <v>30</v>
      </c>
      <c r="B32" s="106" t="s">
        <v>121</v>
      </c>
      <c r="C32" s="30">
        <v>20211</v>
      </c>
      <c r="D32" s="30">
        <v>22049</v>
      </c>
      <c r="E32" s="30">
        <v>21822</v>
      </c>
      <c r="F32" s="30"/>
      <c r="G32" s="30"/>
      <c r="H32" s="30"/>
      <c r="I32" s="102">
        <f t="shared" si="0"/>
        <v>7.2236296305859243E-3</v>
      </c>
      <c r="J32" s="102">
        <f t="shared" si="1"/>
        <v>7.9709069318687847E-2</v>
      </c>
      <c r="K32" s="99">
        <f t="shared" si="2"/>
        <v>1611</v>
      </c>
      <c r="L32" s="103">
        <f t="shared" si="4"/>
        <v>3.6265814236189277E-2</v>
      </c>
      <c r="M32" s="43">
        <f t="shared" si="3"/>
        <v>-227</v>
      </c>
      <c r="N32" s="43">
        <f t="shared" si="5"/>
        <v>0</v>
      </c>
    </row>
    <row r="33" spans="1:14">
      <c r="A33" s="41">
        <v>31</v>
      </c>
      <c r="B33" s="106" t="s">
        <v>122</v>
      </c>
      <c r="C33" s="30">
        <v>49857</v>
      </c>
      <c r="D33" s="30">
        <v>50649</v>
      </c>
      <c r="E33" s="30">
        <v>51327</v>
      </c>
      <c r="F33" s="30"/>
      <c r="G33" s="30"/>
      <c r="H33" s="30"/>
      <c r="I33" s="102">
        <f t="shared" si="0"/>
        <v>1.6990525068695982E-2</v>
      </c>
      <c r="J33" s="102">
        <f t="shared" si="1"/>
        <v>2.9484325169986159E-2</v>
      </c>
      <c r="K33" s="99">
        <f t="shared" si="2"/>
        <v>1470</v>
      </c>
      <c r="L33" s="103">
        <f t="shared" si="4"/>
        <v>3.3091711314213679E-2</v>
      </c>
      <c r="M33" s="43">
        <f t="shared" si="3"/>
        <v>678</v>
      </c>
      <c r="N33" s="43">
        <f t="shared" si="5"/>
        <v>0</v>
      </c>
    </row>
    <row r="34" spans="1:14">
      <c r="A34" s="41">
        <v>32</v>
      </c>
      <c r="B34" s="106" t="s">
        <v>123</v>
      </c>
      <c r="C34" s="30">
        <v>25937</v>
      </c>
      <c r="D34" s="30">
        <v>34688</v>
      </c>
      <c r="E34" s="30">
        <v>34824</v>
      </c>
      <c r="F34" s="30"/>
      <c r="G34" s="30"/>
      <c r="H34" s="30"/>
      <c r="I34" s="102">
        <f t="shared" si="0"/>
        <v>1.1527617920242152E-2</v>
      </c>
      <c r="J34" s="102">
        <f t="shared" si="1"/>
        <v>0.34263793036974205</v>
      </c>
      <c r="K34" s="99">
        <f t="shared" si="2"/>
        <v>8887</v>
      </c>
      <c r="L34" s="103">
        <f t="shared" si="4"/>
        <v>0.20005852955742651</v>
      </c>
      <c r="M34" s="43">
        <f t="shared" si="3"/>
        <v>136</v>
      </c>
      <c r="N34" s="43">
        <f t="shared" si="5"/>
        <v>0</v>
      </c>
    </row>
    <row r="35" spans="1:14">
      <c r="A35" s="41">
        <v>33</v>
      </c>
      <c r="B35" s="106" t="s">
        <v>124</v>
      </c>
      <c r="C35" s="30">
        <v>63641</v>
      </c>
      <c r="D35" s="30">
        <v>62721</v>
      </c>
      <c r="E35" s="30">
        <v>62889</v>
      </c>
      <c r="F35" s="30"/>
      <c r="G35" s="30"/>
      <c r="H35" s="30"/>
      <c r="I35" s="102">
        <f t="shared" si="0"/>
        <v>2.0817837221057567E-2</v>
      </c>
      <c r="J35" s="102">
        <f t="shared" si="1"/>
        <v>-1.1816281956600306E-2</v>
      </c>
      <c r="K35" s="99">
        <f t="shared" si="2"/>
        <v>-752</v>
      </c>
      <c r="L35" s="103">
        <f t="shared" si="4"/>
        <v>-1.6928548917203187E-2</v>
      </c>
      <c r="M35" s="43">
        <f t="shared" si="3"/>
        <v>168</v>
      </c>
      <c r="N35" s="43">
        <f t="shared" si="5"/>
        <v>0</v>
      </c>
    </row>
    <row r="36" spans="1:14">
      <c r="A36" s="41">
        <v>34</v>
      </c>
      <c r="B36" s="106" t="s">
        <v>125</v>
      </c>
      <c r="C36" s="30">
        <v>338177</v>
      </c>
      <c r="D36" s="30">
        <v>342786</v>
      </c>
      <c r="E36" s="30">
        <v>346656</v>
      </c>
      <c r="F36" s="30"/>
      <c r="G36" s="30"/>
      <c r="H36" s="30"/>
      <c r="I36" s="102">
        <f t="shared" si="0"/>
        <v>0.1147518354513974</v>
      </c>
      <c r="J36" s="102">
        <f t="shared" si="1"/>
        <v>2.5072669046091248E-2</v>
      </c>
      <c r="K36" s="99">
        <f t="shared" si="2"/>
        <v>8479</v>
      </c>
      <c r="L36" s="103">
        <f t="shared" si="4"/>
        <v>0.19087389131511412</v>
      </c>
      <c r="M36" s="43">
        <f t="shared" si="3"/>
        <v>3870</v>
      </c>
      <c r="N36" s="43">
        <f t="shared" si="5"/>
        <v>0</v>
      </c>
    </row>
    <row r="37" spans="1:14">
      <c r="A37" s="41">
        <v>35</v>
      </c>
      <c r="B37" s="106" t="s">
        <v>126</v>
      </c>
      <c r="C37" s="30">
        <v>163059</v>
      </c>
      <c r="D37" s="30">
        <v>164981</v>
      </c>
      <c r="E37" s="30">
        <v>165316</v>
      </c>
      <c r="F37" s="30"/>
      <c r="G37" s="30"/>
      <c r="H37" s="30"/>
      <c r="I37" s="102">
        <f t="shared" si="0"/>
        <v>5.4723744661806559E-2</v>
      </c>
      <c r="J37" s="102">
        <f t="shared" si="1"/>
        <v>1.3841615611527115E-2</v>
      </c>
      <c r="K37" s="99">
        <f t="shared" si="2"/>
        <v>2257</v>
      </c>
      <c r="L37" s="103">
        <f t="shared" si="4"/>
        <v>5.0808158119850524E-2</v>
      </c>
      <c r="M37" s="43">
        <f t="shared" si="3"/>
        <v>335</v>
      </c>
      <c r="N37" s="43">
        <f t="shared" si="5"/>
        <v>0</v>
      </c>
    </row>
    <row r="38" spans="1:14">
      <c r="A38" s="41">
        <v>36</v>
      </c>
      <c r="B38" s="106" t="s">
        <v>127</v>
      </c>
      <c r="C38" s="30">
        <v>12998</v>
      </c>
      <c r="D38" s="30">
        <v>12537</v>
      </c>
      <c r="E38" s="30">
        <v>12384</v>
      </c>
      <c r="F38" s="30"/>
      <c r="G38" s="30"/>
      <c r="H38" s="30"/>
      <c r="I38" s="102">
        <f t="shared" si="0"/>
        <v>4.0994147807339419E-3</v>
      </c>
      <c r="J38" s="102">
        <f t="shared" si="1"/>
        <v>-4.7238036621018616E-2</v>
      </c>
      <c r="K38" s="99">
        <f t="shared" si="2"/>
        <v>-614</v>
      </c>
      <c r="L38" s="103">
        <f t="shared" si="4"/>
        <v>-1.3821980099950474E-2</v>
      </c>
      <c r="M38" s="43">
        <f t="shared" si="3"/>
        <v>-153</v>
      </c>
      <c r="N38" s="43">
        <f t="shared" si="5"/>
        <v>0</v>
      </c>
    </row>
    <row r="39" spans="1:14">
      <c r="A39" s="41">
        <v>37</v>
      </c>
      <c r="B39" s="106" t="s">
        <v>128</v>
      </c>
      <c r="C39" s="30">
        <v>19860</v>
      </c>
      <c r="D39" s="30">
        <v>19620</v>
      </c>
      <c r="E39" s="30">
        <v>20457</v>
      </c>
      <c r="F39" s="30"/>
      <c r="G39" s="30"/>
      <c r="H39" s="30"/>
      <c r="I39" s="102">
        <f t="shared" si="0"/>
        <v>6.7717803754420427E-3</v>
      </c>
      <c r="J39" s="102">
        <f t="shared" si="1"/>
        <v>3.0060422960725076E-2</v>
      </c>
      <c r="K39" s="99">
        <f t="shared" si="2"/>
        <v>597</v>
      </c>
      <c r="L39" s="103">
        <f t="shared" si="4"/>
        <v>1.3439286839854127E-2</v>
      </c>
      <c r="M39" s="43">
        <f t="shared" si="3"/>
        <v>837</v>
      </c>
      <c r="N39" s="43">
        <f t="shared" si="5"/>
        <v>0</v>
      </c>
    </row>
    <row r="40" spans="1:14">
      <c r="A40" s="41">
        <v>38</v>
      </c>
      <c r="B40" s="106" t="s">
        <v>129</v>
      </c>
      <c r="C40" s="30">
        <v>51057</v>
      </c>
      <c r="D40" s="30">
        <v>50899</v>
      </c>
      <c r="E40" s="30">
        <v>51365</v>
      </c>
      <c r="F40" s="30"/>
      <c r="G40" s="30"/>
      <c r="H40" s="30"/>
      <c r="I40" s="102">
        <f t="shared" si="0"/>
        <v>1.7003104022319037E-2</v>
      </c>
      <c r="J40" s="102">
        <f t="shared" si="1"/>
        <v>6.0324735099986293E-3</v>
      </c>
      <c r="K40" s="99">
        <f t="shared" si="2"/>
        <v>308</v>
      </c>
      <c r="L40" s="103">
        <f t="shared" si="4"/>
        <v>6.9335014182161994E-3</v>
      </c>
      <c r="M40" s="43">
        <f t="shared" si="3"/>
        <v>466</v>
      </c>
      <c r="N40" s="43">
        <f t="shared" si="5"/>
        <v>0</v>
      </c>
    </row>
    <row r="41" spans="1:14">
      <c r="A41" s="41">
        <v>39</v>
      </c>
      <c r="B41" s="106" t="s">
        <v>130</v>
      </c>
      <c r="C41" s="30">
        <v>12997</v>
      </c>
      <c r="D41" s="30">
        <v>13725</v>
      </c>
      <c r="E41" s="30">
        <v>13870</v>
      </c>
      <c r="F41" s="30"/>
      <c r="G41" s="30"/>
      <c r="H41" s="30"/>
      <c r="I41" s="102">
        <f t="shared" si="0"/>
        <v>4.5913180724143875E-3</v>
      </c>
      <c r="J41" s="102">
        <f t="shared" si="1"/>
        <v>6.7169346772332078E-2</v>
      </c>
      <c r="K41" s="99">
        <f t="shared" si="2"/>
        <v>873</v>
      </c>
      <c r="L41" s="103">
        <f t="shared" si="4"/>
        <v>1.9652424474359553E-2</v>
      </c>
      <c r="M41" s="43">
        <f t="shared" si="3"/>
        <v>145</v>
      </c>
      <c r="N41" s="43">
        <f t="shared" si="5"/>
        <v>0</v>
      </c>
    </row>
    <row r="42" spans="1:14">
      <c r="A42" s="41">
        <v>40</v>
      </c>
      <c r="B42" s="106" t="s">
        <v>131</v>
      </c>
      <c r="C42" s="30">
        <v>12159</v>
      </c>
      <c r="D42" s="30">
        <v>12232</v>
      </c>
      <c r="E42" s="30">
        <v>12281</v>
      </c>
      <c r="F42" s="30"/>
      <c r="G42" s="30"/>
      <c r="H42" s="30"/>
      <c r="I42" s="102">
        <f t="shared" si="0"/>
        <v>4.0653191959135618E-3</v>
      </c>
      <c r="J42" s="102">
        <f t="shared" si="1"/>
        <v>1.0033719878279463E-2</v>
      </c>
      <c r="K42" s="99">
        <f t="shared" si="2"/>
        <v>122</v>
      </c>
      <c r="L42" s="103">
        <f t="shared" si="4"/>
        <v>2.7463869253973256E-3</v>
      </c>
      <c r="M42" s="43">
        <f t="shared" si="3"/>
        <v>49</v>
      </c>
      <c r="N42" s="43">
        <f t="shared" si="5"/>
        <v>0</v>
      </c>
    </row>
    <row r="43" spans="1:14">
      <c r="A43" s="41">
        <v>41</v>
      </c>
      <c r="B43" s="106" t="s">
        <v>132</v>
      </c>
      <c r="C43" s="30">
        <v>58413</v>
      </c>
      <c r="D43" s="30">
        <v>58842</v>
      </c>
      <c r="E43" s="30">
        <v>58956</v>
      </c>
      <c r="F43" s="30"/>
      <c r="G43" s="30"/>
      <c r="H43" s="30"/>
      <c r="I43" s="102">
        <f t="shared" si="0"/>
        <v>1.951591552107157E-2</v>
      </c>
      <c r="J43" s="102">
        <f t="shared" si="1"/>
        <v>9.2958759180319442E-3</v>
      </c>
      <c r="K43" s="99">
        <f t="shared" si="2"/>
        <v>543</v>
      </c>
      <c r="L43" s="103">
        <f t="shared" si="4"/>
        <v>1.2223672954842195E-2</v>
      </c>
      <c r="M43" s="43">
        <f t="shared" si="3"/>
        <v>114</v>
      </c>
      <c r="N43" s="43">
        <f t="shared" si="5"/>
        <v>0</v>
      </c>
    </row>
    <row r="44" spans="1:14">
      <c r="A44" s="41">
        <v>42</v>
      </c>
      <c r="B44" s="106" t="s">
        <v>133</v>
      </c>
      <c r="C44" s="30">
        <v>76348</v>
      </c>
      <c r="D44" s="30">
        <v>77013</v>
      </c>
      <c r="E44" s="30">
        <v>77235</v>
      </c>
      <c r="F44" s="30"/>
      <c r="G44" s="30"/>
      <c r="H44" s="30"/>
      <c r="I44" s="102">
        <f t="shared" si="0"/>
        <v>2.5566723238855459E-2</v>
      </c>
      <c r="J44" s="102">
        <f t="shared" si="1"/>
        <v>1.1617855084612563E-2</v>
      </c>
      <c r="K44" s="99">
        <f t="shared" si="2"/>
        <v>887</v>
      </c>
      <c r="L44" s="103">
        <f t="shared" si="4"/>
        <v>1.9967583629733016E-2</v>
      </c>
      <c r="M44" s="43">
        <f t="shared" si="3"/>
        <v>222</v>
      </c>
      <c r="N44" s="43">
        <f t="shared" si="5"/>
        <v>0</v>
      </c>
    </row>
    <row r="45" spans="1:14">
      <c r="A45" s="41">
        <v>43</v>
      </c>
      <c r="B45" s="106" t="s">
        <v>134</v>
      </c>
      <c r="C45" s="30">
        <v>21814</v>
      </c>
      <c r="D45" s="30">
        <v>21507</v>
      </c>
      <c r="E45" s="30">
        <v>21818</v>
      </c>
      <c r="F45" s="30"/>
      <c r="G45" s="30"/>
      <c r="H45" s="30"/>
      <c r="I45" s="102">
        <f t="shared" si="0"/>
        <v>7.2223055302045504E-3</v>
      </c>
      <c r="J45" s="102">
        <f t="shared" si="1"/>
        <v>1.8336847895846704E-4</v>
      </c>
      <c r="K45" s="99">
        <f t="shared" si="2"/>
        <v>4</v>
      </c>
      <c r="L45" s="103">
        <f t="shared" si="4"/>
        <v>9.004547296384674E-5</v>
      </c>
      <c r="M45" s="43">
        <f t="shared" si="3"/>
        <v>311</v>
      </c>
      <c r="N45" s="43">
        <f t="shared" si="5"/>
        <v>0</v>
      </c>
    </row>
    <row r="46" spans="1:14">
      <c r="A46" s="41">
        <v>44</v>
      </c>
      <c r="B46" s="106" t="s">
        <v>135</v>
      </c>
      <c r="C46" s="30">
        <v>38915</v>
      </c>
      <c r="D46" s="30">
        <v>38894</v>
      </c>
      <c r="E46" s="30">
        <v>39163</v>
      </c>
      <c r="F46" s="30"/>
      <c r="G46" s="30"/>
      <c r="H46" s="30"/>
      <c r="I46" s="102">
        <f t="shared" si="0"/>
        <v>1.2963935808937611E-2</v>
      </c>
      <c r="J46" s="102">
        <f t="shared" si="1"/>
        <v>6.3728639342155984E-3</v>
      </c>
      <c r="K46" s="99">
        <f t="shared" si="2"/>
        <v>248</v>
      </c>
      <c r="L46" s="103">
        <f t="shared" si="4"/>
        <v>5.5828193237584985E-3</v>
      </c>
      <c r="M46" s="43">
        <f t="shared" si="3"/>
        <v>269</v>
      </c>
      <c r="N46" s="43">
        <f t="shared" si="5"/>
        <v>0</v>
      </c>
    </row>
    <row r="47" spans="1:14">
      <c r="A47" s="41">
        <v>45</v>
      </c>
      <c r="B47" s="106" t="s">
        <v>136</v>
      </c>
      <c r="C47" s="30">
        <v>45108</v>
      </c>
      <c r="D47" s="30">
        <v>46536</v>
      </c>
      <c r="E47" s="30">
        <v>46733</v>
      </c>
      <c r="F47" s="30"/>
      <c r="G47" s="30"/>
      <c r="H47" s="30"/>
      <c r="I47" s="102">
        <f t="shared" si="0"/>
        <v>1.5469795780687929E-2</v>
      </c>
      <c r="J47" s="102">
        <f t="shared" si="1"/>
        <v>3.6024651946439654E-2</v>
      </c>
      <c r="K47" s="99">
        <f t="shared" si="2"/>
        <v>1625</v>
      </c>
      <c r="L47" s="103">
        <f t="shared" si="4"/>
        <v>3.6580973391562736E-2</v>
      </c>
      <c r="M47" s="43">
        <f t="shared" si="3"/>
        <v>197</v>
      </c>
      <c r="N47" s="43">
        <f t="shared" si="5"/>
        <v>0</v>
      </c>
    </row>
    <row r="48" spans="1:14">
      <c r="A48" s="41">
        <v>46</v>
      </c>
      <c r="B48" s="106" t="s">
        <v>137</v>
      </c>
      <c r="C48" s="30">
        <v>36941</v>
      </c>
      <c r="D48" s="30">
        <v>37542</v>
      </c>
      <c r="E48" s="30">
        <v>37611</v>
      </c>
      <c r="F48" s="30"/>
      <c r="G48" s="30"/>
      <c r="H48" s="30"/>
      <c r="I48" s="102">
        <f t="shared" si="0"/>
        <v>1.2450184860964495E-2</v>
      </c>
      <c r="J48" s="102">
        <f t="shared" si="1"/>
        <v>1.8137029317019032E-2</v>
      </c>
      <c r="K48" s="99">
        <f t="shared" si="2"/>
        <v>670</v>
      </c>
      <c r="L48" s="103">
        <f t="shared" si="4"/>
        <v>1.508261672144433E-2</v>
      </c>
      <c r="M48" s="43">
        <f t="shared" si="3"/>
        <v>69</v>
      </c>
      <c r="N48" s="43">
        <f t="shared" si="5"/>
        <v>0</v>
      </c>
    </row>
    <row r="49" spans="1:14">
      <c r="A49" s="41">
        <v>47</v>
      </c>
      <c r="B49" s="106" t="s">
        <v>138</v>
      </c>
      <c r="C49" s="30">
        <v>28009</v>
      </c>
      <c r="D49" s="30">
        <v>28944</v>
      </c>
      <c r="E49" s="30">
        <v>28827</v>
      </c>
      <c r="F49" s="30"/>
      <c r="G49" s="30"/>
      <c r="H49" s="30"/>
      <c r="I49" s="102">
        <f t="shared" si="0"/>
        <v>9.5424604234671632E-3</v>
      </c>
      <c r="J49" s="102">
        <f t="shared" si="1"/>
        <v>2.9204898425506089E-2</v>
      </c>
      <c r="K49" s="99">
        <f t="shared" si="2"/>
        <v>818</v>
      </c>
      <c r="L49" s="103">
        <f t="shared" si="4"/>
        <v>1.8414299221106659E-2</v>
      </c>
      <c r="M49" s="43">
        <f t="shared" si="3"/>
        <v>-117</v>
      </c>
      <c r="N49" s="43">
        <f t="shared" si="5"/>
        <v>0</v>
      </c>
    </row>
    <row r="50" spans="1:14">
      <c r="A50" s="41">
        <v>48</v>
      </c>
      <c r="B50" s="106" t="s">
        <v>139</v>
      </c>
      <c r="C50" s="30">
        <v>37030</v>
      </c>
      <c r="D50" s="30">
        <v>37338</v>
      </c>
      <c r="E50" s="30">
        <v>37655</v>
      </c>
      <c r="F50" s="30"/>
      <c r="G50" s="30"/>
      <c r="H50" s="30"/>
      <c r="I50" s="102">
        <f t="shared" si="0"/>
        <v>1.2464749965159609E-2</v>
      </c>
      <c r="J50" s="102">
        <f t="shared" si="1"/>
        <v>1.6878206859303267E-2</v>
      </c>
      <c r="K50" s="99">
        <f t="shared" si="2"/>
        <v>625</v>
      </c>
      <c r="L50" s="103">
        <f t="shared" si="4"/>
        <v>1.4069605150601053E-2</v>
      </c>
      <c r="M50" s="43">
        <f t="shared" si="3"/>
        <v>317</v>
      </c>
      <c r="N50" s="43">
        <f t="shared" si="5"/>
        <v>0</v>
      </c>
    </row>
    <row r="51" spans="1:14">
      <c r="A51" s="41">
        <v>49</v>
      </c>
      <c r="B51" s="106" t="s">
        <v>140</v>
      </c>
      <c r="C51" s="30">
        <v>13866</v>
      </c>
      <c r="D51" s="30">
        <v>12684</v>
      </c>
      <c r="E51" s="30">
        <v>12514</v>
      </c>
      <c r="F51" s="30"/>
      <c r="G51" s="30"/>
      <c r="H51" s="30"/>
      <c r="I51" s="102">
        <f t="shared" si="0"/>
        <v>4.1424480431285979E-3</v>
      </c>
      <c r="J51" s="102">
        <f t="shared" si="1"/>
        <v>-9.7504687725371408E-2</v>
      </c>
      <c r="K51" s="99">
        <f t="shared" si="2"/>
        <v>-1352</v>
      </c>
      <c r="L51" s="103">
        <f t="shared" si="4"/>
        <v>-3.04353698617802E-2</v>
      </c>
      <c r="M51" s="43">
        <f t="shared" si="3"/>
        <v>-170</v>
      </c>
      <c r="N51" s="43">
        <f t="shared" si="5"/>
        <v>0</v>
      </c>
    </row>
    <row r="52" spans="1:14">
      <c r="A52" s="41">
        <v>50</v>
      </c>
      <c r="B52" s="106" t="s">
        <v>141</v>
      </c>
      <c r="C52" s="30">
        <v>12067</v>
      </c>
      <c r="D52" s="30">
        <v>12139</v>
      </c>
      <c r="E52" s="30">
        <v>12140</v>
      </c>
      <c r="F52" s="30"/>
      <c r="G52" s="30"/>
      <c r="H52" s="30"/>
      <c r="I52" s="102">
        <f t="shared" si="0"/>
        <v>4.0186446574701279E-3</v>
      </c>
      <c r="J52" s="102">
        <f t="shared" si="1"/>
        <v>6.0495566420817101E-3</v>
      </c>
      <c r="K52" s="99">
        <f t="shared" si="2"/>
        <v>73</v>
      </c>
      <c r="L52" s="103">
        <f t="shared" si="4"/>
        <v>1.643329881590203E-3</v>
      </c>
      <c r="M52" s="43">
        <f t="shared" si="3"/>
        <v>1</v>
      </c>
      <c r="N52" s="43">
        <f t="shared" si="5"/>
        <v>0</v>
      </c>
    </row>
    <row r="53" spans="1:14">
      <c r="A53" s="41">
        <v>51</v>
      </c>
      <c r="B53" s="106" t="s">
        <v>142</v>
      </c>
      <c r="C53" s="30">
        <v>14729</v>
      </c>
      <c r="D53" s="30">
        <v>14675</v>
      </c>
      <c r="E53" s="30">
        <v>14728</v>
      </c>
      <c r="F53" s="30"/>
      <c r="G53" s="30"/>
      <c r="H53" s="30"/>
      <c r="I53" s="102">
        <f t="shared" si="0"/>
        <v>4.8753376042191135E-3</v>
      </c>
      <c r="J53" s="102">
        <f t="shared" si="1"/>
        <v>-6.7893271776766926E-5</v>
      </c>
      <c r="K53" s="99">
        <f t="shared" si="2"/>
        <v>-1</v>
      </c>
      <c r="L53" s="103">
        <f t="shared" si="4"/>
        <v>-2.2511368240961685E-5</v>
      </c>
      <c r="M53" s="43">
        <f t="shared" si="3"/>
        <v>53</v>
      </c>
      <c r="N53" s="43">
        <f t="shared" si="5"/>
        <v>0</v>
      </c>
    </row>
    <row r="54" spans="1:14">
      <c r="A54" s="41">
        <v>52</v>
      </c>
      <c r="B54" s="106" t="s">
        <v>143</v>
      </c>
      <c r="C54" s="30">
        <v>25163</v>
      </c>
      <c r="D54" s="30">
        <v>25392</v>
      </c>
      <c r="E54" s="30">
        <v>25599</v>
      </c>
      <c r="F54" s="30"/>
      <c r="G54" s="30"/>
      <c r="H54" s="30"/>
      <c r="I54" s="102">
        <f t="shared" si="0"/>
        <v>8.4739114156983358E-3</v>
      </c>
      <c r="J54" s="102">
        <f t="shared" si="1"/>
        <v>1.732702777888169E-2</v>
      </c>
      <c r="K54" s="99">
        <f t="shared" si="2"/>
        <v>436</v>
      </c>
      <c r="L54" s="103">
        <f t="shared" si="4"/>
        <v>9.8149565530592942E-3</v>
      </c>
      <c r="M54" s="43">
        <f t="shared" si="3"/>
        <v>207</v>
      </c>
      <c r="N54" s="43">
        <f t="shared" si="5"/>
        <v>0</v>
      </c>
    </row>
    <row r="55" spans="1:14">
      <c r="A55" s="41">
        <v>53</v>
      </c>
      <c r="B55" s="106" t="s">
        <v>144</v>
      </c>
      <c r="C55" s="30">
        <v>15243</v>
      </c>
      <c r="D55" s="30">
        <v>15226</v>
      </c>
      <c r="E55" s="30">
        <v>15517</v>
      </c>
      <c r="F55" s="30"/>
      <c r="G55" s="30"/>
      <c r="H55" s="30"/>
      <c r="I55" s="102">
        <f t="shared" si="0"/>
        <v>5.1365164044451378E-3</v>
      </c>
      <c r="J55" s="102">
        <f t="shared" si="1"/>
        <v>1.797546414747753E-2</v>
      </c>
      <c r="K55" s="99">
        <f t="shared" si="2"/>
        <v>274</v>
      </c>
      <c r="L55" s="103">
        <f t="shared" si="4"/>
        <v>6.1681148980235016E-3</v>
      </c>
      <c r="M55" s="43">
        <f t="shared" si="3"/>
        <v>291</v>
      </c>
      <c r="N55" s="43">
        <f t="shared" si="5"/>
        <v>0</v>
      </c>
    </row>
    <row r="56" spans="1:14">
      <c r="A56" s="41">
        <v>54</v>
      </c>
      <c r="B56" s="106" t="s">
        <v>145</v>
      </c>
      <c r="C56" s="30">
        <v>29691</v>
      </c>
      <c r="D56" s="30">
        <v>30729</v>
      </c>
      <c r="E56" s="30">
        <v>30779</v>
      </c>
      <c r="F56" s="30"/>
      <c r="G56" s="30"/>
      <c r="H56" s="30"/>
      <c r="I56" s="102">
        <f t="shared" si="0"/>
        <v>1.0188621409577681E-2</v>
      </c>
      <c r="J56" s="102">
        <f t="shared" si="1"/>
        <v>3.6644100905998449E-2</v>
      </c>
      <c r="K56" s="99">
        <f t="shared" si="2"/>
        <v>1088</v>
      </c>
      <c r="L56" s="103">
        <f t="shared" si="4"/>
        <v>2.4492368646166315E-2</v>
      </c>
      <c r="M56" s="43">
        <f t="shared" si="3"/>
        <v>50</v>
      </c>
      <c r="N56" s="43">
        <f t="shared" si="5"/>
        <v>0</v>
      </c>
    </row>
    <row r="57" spans="1:14">
      <c r="A57" s="41">
        <v>55</v>
      </c>
      <c r="B57" s="106" t="s">
        <v>146</v>
      </c>
      <c r="C57" s="30">
        <v>53695</v>
      </c>
      <c r="D57" s="30">
        <v>54356</v>
      </c>
      <c r="E57" s="30">
        <v>54268</v>
      </c>
      <c r="F57" s="30"/>
      <c r="G57" s="30"/>
      <c r="H57" s="30"/>
      <c r="I57" s="102">
        <f t="shared" si="0"/>
        <v>1.7964069874101225E-2</v>
      </c>
      <c r="J57" s="102">
        <f t="shared" si="1"/>
        <v>1.0671384672688333E-2</v>
      </c>
      <c r="K57" s="99">
        <f t="shared" si="2"/>
        <v>573</v>
      </c>
      <c r="L57" s="103">
        <f t="shared" si="4"/>
        <v>1.2899014002071045E-2</v>
      </c>
      <c r="M57" s="43">
        <f t="shared" si="3"/>
        <v>-88</v>
      </c>
      <c r="N57" s="43">
        <f t="shared" si="5"/>
        <v>0</v>
      </c>
    </row>
    <row r="58" spans="1:14">
      <c r="A58" s="41">
        <v>56</v>
      </c>
      <c r="B58" s="106" t="s">
        <v>147</v>
      </c>
      <c r="C58" s="30">
        <v>14873</v>
      </c>
      <c r="D58" s="30">
        <v>15662</v>
      </c>
      <c r="E58" s="30">
        <v>15621</v>
      </c>
      <c r="F58" s="30"/>
      <c r="G58" s="30"/>
      <c r="H58" s="30"/>
      <c r="I58" s="102">
        <f t="shared" si="0"/>
        <v>5.1709430143608614E-3</v>
      </c>
      <c r="J58" s="102">
        <f t="shared" si="1"/>
        <v>5.0292476299334365E-2</v>
      </c>
      <c r="K58" s="99">
        <f t="shared" si="2"/>
        <v>748</v>
      </c>
      <c r="L58" s="103">
        <f t="shared" si="4"/>
        <v>1.6838503444239341E-2</v>
      </c>
      <c r="M58" s="43">
        <f t="shared" si="3"/>
        <v>-41</v>
      </c>
      <c r="N58" s="43">
        <f t="shared" si="5"/>
        <v>0</v>
      </c>
    </row>
    <row r="59" spans="1:14">
      <c r="A59" s="41">
        <v>57</v>
      </c>
      <c r="B59" s="106" t="s">
        <v>148</v>
      </c>
      <c r="C59" s="30">
        <v>10007</v>
      </c>
      <c r="D59" s="30">
        <v>10009</v>
      </c>
      <c r="E59" s="30">
        <v>10006</v>
      </c>
      <c r="F59" s="30"/>
      <c r="G59" s="30"/>
      <c r="H59" s="30"/>
      <c r="I59" s="102">
        <f t="shared" si="0"/>
        <v>3.312237104007092E-3</v>
      </c>
      <c r="J59" s="102">
        <f t="shared" si="1"/>
        <v>-9.9930048965724E-5</v>
      </c>
      <c r="K59" s="99">
        <f t="shared" si="2"/>
        <v>-1</v>
      </c>
      <c r="L59" s="103">
        <f t="shared" si="4"/>
        <v>-2.2511368240961685E-5</v>
      </c>
      <c r="M59" s="43">
        <f t="shared" si="3"/>
        <v>-3</v>
      </c>
      <c r="N59" s="43">
        <f t="shared" si="5"/>
        <v>0</v>
      </c>
    </row>
    <row r="60" spans="1:14">
      <c r="A60" s="41">
        <v>58</v>
      </c>
      <c r="B60" s="106" t="s">
        <v>149</v>
      </c>
      <c r="C60" s="30">
        <v>30111</v>
      </c>
      <c r="D60" s="30">
        <v>29560</v>
      </c>
      <c r="E60" s="30">
        <v>29543</v>
      </c>
      <c r="F60" s="30"/>
      <c r="G60" s="30"/>
      <c r="H60" s="30"/>
      <c r="I60" s="102">
        <f t="shared" si="0"/>
        <v>9.779474391733111E-3</v>
      </c>
      <c r="J60" s="102">
        <f t="shared" si="1"/>
        <v>-1.8863538241838531E-2</v>
      </c>
      <c r="K60" s="99">
        <f t="shared" si="2"/>
        <v>-568</v>
      </c>
      <c r="L60" s="103">
        <f t="shared" si="4"/>
        <v>-1.2786457160866238E-2</v>
      </c>
      <c r="M60" s="43">
        <f t="shared" si="3"/>
        <v>-17</v>
      </c>
      <c r="N60" s="43">
        <f t="shared" si="5"/>
        <v>0</v>
      </c>
    </row>
    <row r="61" spans="1:14">
      <c r="A61" s="41">
        <v>59</v>
      </c>
      <c r="B61" s="106" t="s">
        <v>150</v>
      </c>
      <c r="C61" s="30">
        <v>27821</v>
      </c>
      <c r="D61" s="30">
        <v>28858</v>
      </c>
      <c r="E61" s="30">
        <v>29037</v>
      </c>
      <c r="F61" s="30"/>
      <c r="G61" s="30"/>
      <c r="H61" s="30"/>
      <c r="I61" s="102">
        <f t="shared" si="0"/>
        <v>9.611975693489299E-3</v>
      </c>
      <c r="J61" s="102">
        <f t="shared" si="1"/>
        <v>4.3707990366988962E-2</v>
      </c>
      <c r="K61" s="99">
        <f t="shared" si="2"/>
        <v>1216</v>
      </c>
      <c r="L61" s="103">
        <f t="shared" si="4"/>
        <v>2.7373823781009408E-2</v>
      </c>
      <c r="M61" s="43">
        <f t="shared" si="3"/>
        <v>179</v>
      </c>
      <c r="N61" s="43">
        <f t="shared" si="5"/>
        <v>0</v>
      </c>
    </row>
    <row r="62" spans="1:14">
      <c r="A62" s="41">
        <v>60</v>
      </c>
      <c r="B62" s="106" t="s">
        <v>151</v>
      </c>
      <c r="C62" s="30">
        <v>24473</v>
      </c>
      <c r="D62" s="30">
        <v>24224</v>
      </c>
      <c r="E62" s="30">
        <v>24271</v>
      </c>
      <c r="F62" s="30"/>
      <c r="G62" s="30"/>
      <c r="H62" s="30"/>
      <c r="I62" s="102">
        <f t="shared" si="0"/>
        <v>8.0343100890821629E-3</v>
      </c>
      <c r="J62" s="102">
        <f t="shared" si="1"/>
        <v>-8.2539941976872474E-3</v>
      </c>
      <c r="K62" s="99">
        <f t="shared" si="2"/>
        <v>-202</v>
      </c>
      <c r="L62" s="103">
        <f t="shared" si="4"/>
        <v>-4.5472963846742605E-3</v>
      </c>
      <c r="M62" s="43">
        <f t="shared" si="3"/>
        <v>47</v>
      </c>
      <c r="N62" s="43">
        <f t="shared" si="5"/>
        <v>0</v>
      </c>
    </row>
    <row r="63" spans="1:14">
      <c r="A63" s="41">
        <v>61</v>
      </c>
      <c r="B63" s="106" t="s">
        <v>152</v>
      </c>
      <c r="C63" s="30">
        <v>36686</v>
      </c>
      <c r="D63" s="30">
        <v>37003</v>
      </c>
      <c r="E63" s="30">
        <v>37397</v>
      </c>
      <c r="F63" s="30"/>
      <c r="G63" s="30"/>
      <c r="H63" s="30"/>
      <c r="I63" s="102">
        <f t="shared" si="0"/>
        <v>1.2379345490560984E-2</v>
      </c>
      <c r="J63" s="102">
        <f t="shared" si="1"/>
        <v>1.9380690181540643E-2</v>
      </c>
      <c r="K63" s="99">
        <f t="shared" si="2"/>
        <v>711</v>
      </c>
      <c r="L63" s="103">
        <f t="shared" si="4"/>
        <v>1.6005582819323759E-2</v>
      </c>
      <c r="M63" s="43">
        <f t="shared" si="3"/>
        <v>394</v>
      </c>
      <c r="N63" s="43">
        <f t="shared" si="5"/>
        <v>0</v>
      </c>
    </row>
    <row r="64" spans="1:14">
      <c r="A64" s="41">
        <v>62</v>
      </c>
      <c r="B64" s="106" t="s">
        <v>153</v>
      </c>
      <c r="C64" s="30">
        <v>11580</v>
      </c>
      <c r="D64" s="30">
        <v>12164</v>
      </c>
      <c r="E64" s="30">
        <v>12051</v>
      </c>
      <c r="F64" s="30"/>
      <c r="G64" s="30"/>
      <c r="H64" s="30"/>
      <c r="I64" s="102">
        <f t="shared" si="0"/>
        <v>3.9891834239845561E-3</v>
      </c>
      <c r="J64" s="102">
        <f t="shared" si="1"/>
        <v>4.0673575129533679E-2</v>
      </c>
      <c r="K64" s="99">
        <f t="shared" si="2"/>
        <v>471</v>
      </c>
      <c r="L64" s="103">
        <f t="shared" si="4"/>
        <v>1.0602854441492953E-2</v>
      </c>
      <c r="M64" s="43">
        <f t="shared" si="3"/>
        <v>-113</v>
      </c>
      <c r="N64" s="43">
        <f t="shared" si="5"/>
        <v>0</v>
      </c>
    </row>
    <row r="65" spans="1:15">
      <c r="A65" s="41">
        <v>63</v>
      </c>
      <c r="B65" s="106" t="s">
        <v>154</v>
      </c>
      <c r="C65" s="30">
        <v>46927</v>
      </c>
      <c r="D65" s="30">
        <v>45342</v>
      </c>
      <c r="E65" s="30">
        <v>45283</v>
      </c>
      <c r="F65" s="30"/>
      <c r="G65" s="30"/>
      <c r="H65" s="30"/>
      <c r="I65" s="102">
        <f t="shared" si="0"/>
        <v>1.4989809392439849E-2</v>
      </c>
      <c r="J65" s="102">
        <f t="shared" si="1"/>
        <v>-3.5033136573827436E-2</v>
      </c>
      <c r="K65" s="99">
        <f t="shared" si="2"/>
        <v>-1644</v>
      </c>
      <c r="L65" s="103">
        <f t="shared" si="4"/>
        <v>-3.700868938814101E-2</v>
      </c>
      <c r="M65" s="43">
        <f t="shared" si="3"/>
        <v>-59</v>
      </c>
      <c r="N65" s="43">
        <f t="shared" si="5"/>
        <v>0</v>
      </c>
    </row>
    <row r="66" spans="1:15">
      <c r="A66" s="41">
        <v>64</v>
      </c>
      <c r="B66" s="106" t="s">
        <v>155</v>
      </c>
      <c r="C66" s="30">
        <v>12918</v>
      </c>
      <c r="D66" s="30">
        <v>13120</v>
      </c>
      <c r="E66" s="30">
        <v>13211</v>
      </c>
      <c r="F66" s="30"/>
      <c r="G66" s="30"/>
      <c r="H66" s="30"/>
      <c r="I66" s="102">
        <f t="shared" si="0"/>
        <v>4.3731725345830192E-3</v>
      </c>
      <c r="J66" s="102">
        <f t="shared" si="1"/>
        <v>2.2681529648552409E-2</v>
      </c>
      <c r="K66" s="99">
        <f t="shared" si="2"/>
        <v>293</v>
      </c>
      <c r="L66" s="103">
        <f t="shared" si="4"/>
        <v>6.5958308946017742E-3</v>
      </c>
      <c r="M66" s="43">
        <f t="shared" si="3"/>
        <v>91</v>
      </c>
      <c r="N66" s="43">
        <f t="shared" si="5"/>
        <v>0</v>
      </c>
    </row>
    <row r="67" spans="1:15">
      <c r="A67" s="41">
        <v>65</v>
      </c>
      <c r="B67" s="106" t="s">
        <v>156</v>
      </c>
      <c r="C67" s="30">
        <v>36159</v>
      </c>
      <c r="D67" s="30">
        <v>36713</v>
      </c>
      <c r="E67" s="30">
        <v>36481</v>
      </c>
      <c r="F67" s="30"/>
      <c r="G67" s="30"/>
      <c r="H67" s="30"/>
      <c r="I67" s="102">
        <f t="shared" ref="I67:I84" si="6">E67/$E$84</f>
        <v>1.2076126503226337E-2</v>
      </c>
      <c r="J67" s="102">
        <f t="shared" ref="J67:J84" si="7">(E67-C67)/C67</f>
        <v>8.905113526369645E-3</v>
      </c>
      <c r="K67" s="99">
        <f t="shared" ref="K67:K84" si="8">E67-C67</f>
        <v>322</v>
      </c>
      <c r="L67" s="103">
        <f t="shared" si="4"/>
        <v>7.2486605735896624E-3</v>
      </c>
      <c r="M67" s="43">
        <f t="shared" ref="M67:M84" si="9">E67-D67</f>
        <v>-232</v>
      </c>
      <c r="N67" s="43">
        <f t="shared" si="5"/>
        <v>0</v>
      </c>
    </row>
    <row r="68" spans="1:15">
      <c r="A68" s="41">
        <v>66</v>
      </c>
      <c r="B68" s="106" t="s">
        <v>157</v>
      </c>
      <c r="C68" s="30">
        <v>17848</v>
      </c>
      <c r="D68" s="30">
        <v>16866</v>
      </c>
      <c r="E68" s="30">
        <v>16893</v>
      </c>
      <c r="F68" s="30"/>
      <c r="G68" s="30"/>
      <c r="H68" s="30"/>
      <c r="I68" s="102">
        <f t="shared" si="6"/>
        <v>5.5920069356377973E-3</v>
      </c>
      <c r="J68" s="102">
        <f t="shared" si="7"/>
        <v>-5.3507395786642764E-2</v>
      </c>
      <c r="K68" s="99">
        <f t="shared" si="8"/>
        <v>-955</v>
      </c>
      <c r="L68" s="103">
        <f t="shared" ref="L68:L84" si="10">K68/$K$84</f>
        <v>-2.1498356670118408E-2</v>
      </c>
      <c r="M68" s="43">
        <f t="shared" si="9"/>
        <v>27</v>
      </c>
      <c r="N68" s="43">
        <f t="shared" ref="N68:N84" si="11">H68-G68</f>
        <v>0</v>
      </c>
    </row>
    <row r="69" spans="1:15">
      <c r="A69" s="41">
        <v>67</v>
      </c>
      <c r="B69" s="106" t="s">
        <v>158</v>
      </c>
      <c r="C69" s="30">
        <v>22067</v>
      </c>
      <c r="D69" s="30">
        <v>21811</v>
      </c>
      <c r="E69" s="30">
        <v>21795</v>
      </c>
      <c r="F69" s="30"/>
      <c r="G69" s="30"/>
      <c r="H69" s="30"/>
      <c r="I69" s="102">
        <f t="shared" si="6"/>
        <v>7.2146919530116501E-3</v>
      </c>
      <c r="J69" s="102">
        <f t="shared" si="7"/>
        <v>-1.2326097793084696E-2</v>
      </c>
      <c r="K69" s="99">
        <f t="shared" si="8"/>
        <v>-272</v>
      </c>
      <c r="L69" s="103">
        <f t="shared" si="10"/>
        <v>-6.1230921615415788E-3</v>
      </c>
      <c r="M69" s="43">
        <f t="shared" si="9"/>
        <v>-16</v>
      </c>
      <c r="N69" s="43">
        <f t="shared" si="11"/>
        <v>0</v>
      </c>
      <c r="O69" s="9"/>
    </row>
    <row r="70" spans="1:15">
      <c r="A70" s="41">
        <v>68</v>
      </c>
      <c r="B70" s="106" t="s">
        <v>159</v>
      </c>
      <c r="C70" s="30">
        <v>14000</v>
      </c>
      <c r="D70" s="30">
        <v>14084</v>
      </c>
      <c r="E70" s="30">
        <v>14113</v>
      </c>
      <c r="F70" s="30"/>
      <c r="G70" s="30"/>
      <c r="H70" s="30"/>
      <c r="I70" s="102">
        <f t="shared" si="6"/>
        <v>4.6717571705828589E-3</v>
      </c>
      <c r="J70" s="102">
        <f t="shared" si="7"/>
        <v>8.0714285714285714E-3</v>
      </c>
      <c r="K70" s="99">
        <f t="shared" si="8"/>
        <v>113</v>
      </c>
      <c r="L70" s="103">
        <f t="shared" si="10"/>
        <v>2.5437846112286704E-3</v>
      </c>
      <c r="M70" s="43">
        <f t="shared" si="9"/>
        <v>29</v>
      </c>
      <c r="N70" s="43">
        <f t="shared" si="11"/>
        <v>0</v>
      </c>
    </row>
    <row r="71" spans="1:15">
      <c r="A71" s="41">
        <v>69</v>
      </c>
      <c r="B71" s="106" t="s">
        <v>160</v>
      </c>
      <c r="C71" s="30">
        <v>4675</v>
      </c>
      <c r="D71" s="30">
        <v>5186</v>
      </c>
      <c r="E71" s="30">
        <v>5198</v>
      </c>
      <c r="F71" s="30"/>
      <c r="G71" s="30"/>
      <c r="H71" s="30"/>
      <c r="I71" s="102">
        <f t="shared" si="6"/>
        <v>1.7206684455955291E-3</v>
      </c>
      <c r="J71" s="102">
        <f t="shared" si="7"/>
        <v>0.1118716577540107</v>
      </c>
      <c r="K71" s="99">
        <f t="shared" si="8"/>
        <v>523</v>
      </c>
      <c r="L71" s="103">
        <f t="shared" si="10"/>
        <v>1.1773445590022961E-2</v>
      </c>
      <c r="M71" s="43">
        <f t="shared" si="9"/>
        <v>12</v>
      </c>
      <c r="N71" s="43">
        <f t="shared" si="11"/>
        <v>0</v>
      </c>
    </row>
    <row r="72" spans="1:15">
      <c r="A72" s="41">
        <v>70</v>
      </c>
      <c r="B72" s="106" t="s">
        <v>161</v>
      </c>
      <c r="C72" s="30">
        <v>9842</v>
      </c>
      <c r="D72" s="30">
        <v>9582</v>
      </c>
      <c r="E72" s="30">
        <v>9863</v>
      </c>
      <c r="F72" s="30"/>
      <c r="G72" s="30"/>
      <c r="H72" s="30"/>
      <c r="I72" s="102">
        <f t="shared" si="6"/>
        <v>3.2649005153729711E-3</v>
      </c>
      <c r="J72" s="102">
        <f t="shared" si="7"/>
        <v>2.1337126600284497E-3</v>
      </c>
      <c r="K72" s="99">
        <f t="shared" si="8"/>
        <v>21</v>
      </c>
      <c r="L72" s="103">
        <f t="shared" si="10"/>
        <v>4.7273873306019539E-4</v>
      </c>
      <c r="M72" s="43">
        <f t="shared" si="9"/>
        <v>281</v>
      </c>
      <c r="N72" s="43">
        <f t="shared" si="11"/>
        <v>0</v>
      </c>
    </row>
    <row r="73" spans="1:15">
      <c r="A73" s="41">
        <v>71</v>
      </c>
      <c r="B73" s="106" t="s">
        <v>162</v>
      </c>
      <c r="C73" s="30">
        <v>16256</v>
      </c>
      <c r="D73" s="30">
        <v>15652</v>
      </c>
      <c r="E73" s="30">
        <v>15627</v>
      </c>
      <c r="F73" s="30"/>
      <c r="G73" s="30"/>
      <c r="H73" s="30"/>
      <c r="I73" s="102">
        <f t="shared" si="6"/>
        <v>5.1729291649329229E-3</v>
      </c>
      <c r="J73" s="102">
        <f t="shared" si="7"/>
        <v>-3.8693405511811024E-2</v>
      </c>
      <c r="K73" s="99">
        <f t="shared" si="8"/>
        <v>-629</v>
      </c>
      <c r="L73" s="103">
        <f t="shared" si="10"/>
        <v>-1.41596506235649E-2</v>
      </c>
      <c r="M73" s="43">
        <f t="shared" si="9"/>
        <v>-25</v>
      </c>
      <c r="N73" s="43">
        <f t="shared" si="11"/>
        <v>0</v>
      </c>
    </row>
    <row r="74" spans="1:15">
      <c r="A74" s="41">
        <v>72</v>
      </c>
      <c r="B74" s="106" t="s">
        <v>163</v>
      </c>
      <c r="C74" s="30">
        <v>20376</v>
      </c>
      <c r="D74" s="30">
        <v>20577</v>
      </c>
      <c r="E74" s="30">
        <v>20553</v>
      </c>
      <c r="F74" s="30"/>
      <c r="G74" s="30"/>
      <c r="H74" s="30"/>
      <c r="I74" s="102">
        <f t="shared" si="6"/>
        <v>6.8035587845950186E-3</v>
      </c>
      <c r="J74" s="102">
        <f t="shared" si="7"/>
        <v>8.6866902237926966E-3</v>
      </c>
      <c r="K74" s="99">
        <f t="shared" si="8"/>
        <v>177</v>
      </c>
      <c r="L74" s="103">
        <f t="shared" si="10"/>
        <v>3.9845121786502187E-3</v>
      </c>
      <c r="M74" s="43">
        <f t="shared" si="9"/>
        <v>-24</v>
      </c>
      <c r="N74" s="43">
        <f t="shared" si="11"/>
        <v>0</v>
      </c>
    </row>
    <row r="75" spans="1:15">
      <c r="A75" s="41">
        <v>73</v>
      </c>
      <c r="B75" s="106" t="s">
        <v>164</v>
      </c>
      <c r="C75" s="30">
        <v>26344</v>
      </c>
      <c r="D75" s="30">
        <v>28095</v>
      </c>
      <c r="E75" s="30">
        <v>28612</v>
      </c>
      <c r="F75" s="30"/>
      <c r="G75" s="30"/>
      <c r="H75" s="30"/>
      <c r="I75" s="102">
        <f t="shared" si="6"/>
        <v>9.4712900279683102E-3</v>
      </c>
      <c r="J75" s="102">
        <f t="shared" si="7"/>
        <v>8.6091709687215301E-2</v>
      </c>
      <c r="K75" s="99">
        <f t="shared" si="8"/>
        <v>2268</v>
      </c>
      <c r="L75" s="103">
        <f t="shared" si="10"/>
        <v>5.10557831705011E-2</v>
      </c>
      <c r="M75" s="43">
        <f t="shared" si="9"/>
        <v>517</v>
      </c>
      <c r="N75" s="43">
        <f t="shared" si="11"/>
        <v>0</v>
      </c>
    </row>
    <row r="76" spans="1:15">
      <c r="A76" s="41">
        <v>74</v>
      </c>
      <c r="B76" s="106" t="s">
        <v>165</v>
      </c>
      <c r="C76" s="30">
        <v>8114</v>
      </c>
      <c r="D76" s="30">
        <v>8096</v>
      </c>
      <c r="E76" s="30">
        <v>8139</v>
      </c>
      <c r="F76" s="30"/>
      <c r="G76" s="30"/>
      <c r="H76" s="30"/>
      <c r="I76" s="102">
        <f t="shared" si="6"/>
        <v>2.6942132510007718E-3</v>
      </c>
      <c r="J76" s="102">
        <f t="shared" si="7"/>
        <v>3.0810944047325612E-3</v>
      </c>
      <c r="K76" s="99">
        <f t="shared" si="8"/>
        <v>25</v>
      </c>
      <c r="L76" s="103">
        <f t="shared" si="10"/>
        <v>5.627842060240421E-4</v>
      </c>
      <c r="M76" s="43">
        <f t="shared" si="9"/>
        <v>43</v>
      </c>
      <c r="N76" s="43">
        <f t="shared" si="11"/>
        <v>0</v>
      </c>
    </row>
    <row r="77" spans="1:15">
      <c r="A77" s="41">
        <v>75</v>
      </c>
      <c r="B77" s="106" t="s">
        <v>166</v>
      </c>
      <c r="C77" s="30">
        <v>4736</v>
      </c>
      <c r="D77" s="30">
        <v>4440</v>
      </c>
      <c r="E77" s="30">
        <v>4389</v>
      </c>
      <c r="F77" s="30"/>
      <c r="G77" s="30"/>
      <c r="H77" s="30"/>
      <c r="I77" s="102">
        <f t="shared" si="6"/>
        <v>1.4528691434626351E-3</v>
      </c>
      <c r="J77" s="102">
        <f t="shared" si="7"/>
        <v>-7.3268581081081086E-2</v>
      </c>
      <c r="K77" s="99">
        <f t="shared" si="8"/>
        <v>-347</v>
      </c>
      <c r="L77" s="103">
        <f t="shared" si="10"/>
        <v>-7.811444779613705E-3</v>
      </c>
      <c r="M77" s="43">
        <f t="shared" si="9"/>
        <v>-51</v>
      </c>
      <c r="N77" s="43">
        <f t="shared" si="11"/>
        <v>0</v>
      </c>
    </row>
    <row r="78" spans="1:15">
      <c r="A78" s="41">
        <v>76</v>
      </c>
      <c r="B78" s="106" t="s">
        <v>167</v>
      </c>
      <c r="C78" s="30">
        <v>6925</v>
      </c>
      <c r="D78" s="30">
        <v>6674</v>
      </c>
      <c r="E78" s="30">
        <v>6758</v>
      </c>
      <c r="F78" s="30"/>
      <c r="G78" s="30"/>
      <c r="H78" s="30"/>
      <c r="I78" s="102">
        <f t="shared" si="6"/>
        <v>2.2370675943313937E-3</v>
      </c>
      <c r="J78" s="102">
        <f t="shared" si="7"/>
        <v>-2.4115523465703972E-2</v>
      </c>
      <c r="K78" s="99">
        <f t="shared" si="8"/>
        <v>-167</v>
      </c>
      <c r="L78" s="103">
        <f t="shared" si="10"/>
        <v>-3.7593984962406013E-3</v>
      </c>
      <c r="M78" s="43">
        <f t="shared" si="9"/>
        <v>84</v>
      </c>
      <c r="N78" s="43">
        <f t="shared" si="11"/>
        <v>0</v>
      </c>
    </row>
    <row r="79" spans="1:15">
      <c r="A79" s="41">
        <v>77</v>
      </c>
      <c r="B79" s="106" t="s">
        <v>168</v>
      </c>
      <c r="C79" s="30">
        <v>10684</v>
      </c>
      <c r="D79" s="30">
        <v>11820</v>
      </c>
      <c r="E79" s="30">
        <v>12131</v>
      </c>
      <c r="F79" s="30"/>
      <c r="G79" s="30"/>
      <c r="H79" s="30"/>
      <c r="I79" s="102">
        <f t="shared" si="6"/>
        <v>4.0156654316120359E-3</v>
      </c>
      <c r="J79" s="102">
        <f t="shared" si="7"/>
        <v>0.13543616622987645</v>
      </c>
      <c r="K79" s="99">
        <f t="shared" si="8"/>
        <v>1447</v>
      </c>
      <c r="L79" s="103">
        <f t="shared" si="10"/>
        <v>3.257394984467156E-2</v>
      </c>
      <c r="M79" s="43">
        <f t="shared" si="9"/>
        <v>311</v>
      </c>
      <c r="N79" s="43">
        <f t="shared" si="11"/>
        <v>0</v>
      </c>
    </row>
    <row r="80" spans="1:15">
      <c r="A80" s="41">
        <v>78</v>
      </c>
      <c r="B80" s="175" t="s">
        <v>169</v>
      </c>
      <c r="C80" s="30">
        <v>14293</v>
      </c>
      <c r="D80" s="30">
        <v>13518</v>
      </c>
      <c r="E80" s="30">
        <v>12874</v>
      </c>
      <c r="F80" s="30"/>
      <c r="G80" s="30"/>
      <c r="H80" s="30"/>
      <c r="I80" s="102">
        <f t="shared" si="6"/>
        <v>4.2616170774522587E-3</v>
      </c>
      <c r="J80" s="102">
        <f t="shared" si="7"/>
        <v>-9.9279367522563486E-2</v>
      </c>
      <c r="K80" s="99">
        <f t="shared" si="8"/>
        <v>-1419</v>
      </c>
      <c r="L80" s="103">
        <f t="shared" si="10"/>
        <v>-3.1943631533924634E-2</v>
      </c>
      <c r="M80" s="43">
        <f t="shared" si="9"/>
        <v>-644</v>
      </c>
      <c r="N80" s="43">
        <f t="shared" si="11"/>
        <v>0</v>
      </c>
    </row>
    <row r="81" spans="1:15">
      <c r="A81" s="41">
        <v>79</v>
      </c>
      <c r="B81" s="175" t="s">
        <v>170</v>
      </c>
      <c r="C81" s="30">
        <v>6123</v>
      </c>
      <c r="D81" s="30">
        <v>6435</v>
      </c>
      <c r="E81" s="30">
        <v>6430</v>
      </c>
      <c r="F81" s="30"/>
      <c r="G81" s="30"/>
      <c r="H81" s="30"/>
      <c r="I81" s="102">
        <f t="shared" si="6"/>
        <v>2.1284913630587247E-3</v>
      </c>
      <c r="J81" s="102">
        <f t="shared" si="7"/>
        <v>5.0138820839457782E-2</v>
      </c>
      <c r="K81" s="99">
        <f t="shared" si="8"/>
        <v>307</v>
      </c>
      <c r="L81" s="103">
        <f t="shared" si="10"/>
        <v>6.9109900499752372E-3</v>
      </c>
      <c r="M81" s="43">
        <f t="shared" si="9"/>
        <v>-5</v>
      </c>
      <c r="N81" s="43">
        <f t="shared" si="11"/>
        <v>0</v>
      </c>
    </row>
    <row r="82" spans="1:15">
      <c r="A82" s="41">
        <v>80</v>
      </c>
      <c r="B82" s="106" t="s">
        <v>171</v>
      </c>
      <c r="C82" s="30">
        <v>18592</v>
      </c>
      <c r="D82" s="30">
        <v>19088</v>
      </c>
      <c r="E82" s="30">
        <v>19174</v>
      </c>
      <c r="F82" s="30"/>
      <c r="G82" s="30"/>
      <c r="H82" s="30"/>
      <c r="I82" s="102">
        <f t="shared" si="6"/>
        <v>6.3470751781163279E-3</v>
      </c>
      <c r="J82" s="102">
        <f t="shared" si="7"/>
        <v>3.1303786574870915E-2</v>
      </c>
      <c r="K82" s="99">
        <f t="shared" si="8"/>
        <v>582</v>
      </c>
      <c r="L82" s="103">
        <f t="shared" si="10"/>
        <v>1.3101616316239701E-2</v>
      </c>
      <c r="M82" s="43">
        <f t="shared" si="9"/>
        <v>86</v>
      </c>
      <c r="N82" s="43">
        <f t="shared" si="11"/>
        <v>0</v>
      </c>
    </row>
    <row r="83" spans="1:15">
      <c r="A83" s="41">
        <v>81</v>
      </c>
      <c r="B83" s="106" t="s">
        <v>172</v>
      </c>
      <c r="C83" s="30">
        <v>12282</v>
      </c>
      <c r="D83" s="30">
        <v>12590</v>
      </c>
      <c r="E83" s="30">
        <v>12619</v>
      </c>
      <c r="F83" s="30"/>
      <c r="G83" s="30"/>
      <c r="H83" s="30"/>
      <c r="I83" s="102">
        <f t="shared" si="6"/>
        <v>4.1772056781396658E-3</v>
      </c>
      <c r="J83" s="102">
        <f t="shared" si="7"/>
        <v>2.7438527927047714E-2</v>
      </c>
      <c r="K83" s="99">
        <f t="shared" si="8"/>
        <v>337</v>
      </c>
      <c r="L83" s="103">
        <f t="shared" si="10"/>
        <v>7.5863310972040876E-3</v>
      </c>
      <c r="M83" s="43">
        <f t="shared" si="9"/>
        <v>29</v>
      </c>
      <c r="N83" s="43">
        <f t="shared" si="11"/>
        <v>0</v>
      </c>
    </row>
    <row r="84" spans="1:15" s="112" customFormat="1">
      <c r="A84" s="194" t="s">
        <v>173</v>
      </c>
      <c r="B84" s="194"/>
      <c r="C84" s="64">
        <v>2976497</v>
      </c>
      <c r="D84" s="64">
        <v>3001713</v>
      </c>
      <c r="E84" s="64">
        <v>3020919</v>
      </c>
      <c r="F84" s="64"/>
      <c r="G84" s="64"/>
      <c r="H84" s="64"/>
      <c r="I84" s="102">
        <f t="shared" si="6"/>
        <v>1</v>
      </c>
      <c r="J84" s="102">
        <f t="shared" si="7"/>
        <v>1.4924254921137163E-2</v>
      </c>
      <c r="K84" s="99">
        <f t="shared" si="8"/>
        <v>44422</v>
      </c>
      <c r="L84" s="103">
        <f t="shared" si="10"/>
        <v>1</v>
      </c>
      <c r="M84" s="114">
        <f t="shared" si="9"/>
        <v>19206</v>
      </c>
      <c r="N84" s="43">
        <f t="shared" si="11"/>
        <v>0</v>
      </c>
      <c r="O84" s="19"/>
    </row>
    <row r="85" spans="1:15">
      <c r="C85" s="138"/>
      <c r="D85" s="137"/>
      <c r="E85" s="139"/>
      <c r="F85" s="143"/>
      <c r="G85" s="143"/>
      <c r="H85" s="143"/>
      <c r="L85" s="12"/>
    </row>
    <row r="86" spans="1:15">
      <c r="E86" s="11"/>
      <c r="F86" s="143"/>
    </row>
    <row r="87" spans="1:15">
      <c r="E87" s="143"/>
      <c r="F87" s="14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0" zoomScaleNormal="80" workbookViewId="0">
      <pane ySplit="2" topLeftCell="A3" activePane="bottomLeft" state="frozen"/>
      <selection pane="bottomLeft" activeCell="Z22" sqref="Z22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3" width="12" style="5" bestFit="1" customWidth="1"/>
    <col min="4" max="8" width="12" style="5" customWidth="1"/>
    <col min="9" max="9" width="17.85546875" style="5" customWidth="1"/>
    <col min="10" max="10" width="27.140625" style="5" customWidth="1"/>
    <col min="11" max="11" width="26.42578125" style="5" customWidth="1"/>
    <col min="12" max="12" width="20.42578125" style="5" customWidth="1"/>
    <col min="13" max="14" width="23.42578125" style="5" customWidth="1"/>
    <col min="15" max="16384" width="9.140625" style="5"/>
  </cols>
  <sheetData>
    <row r="1" spans="1:14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4" ht="39.950000000000003" customHeight="1">
      <c r="A2" s="97" t="s">
        <v>1</v>
      </c>
      <c r="B2" s="96" t="s">
        <v>90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94" t="s">
        <v>305</v>
      </c>
      <c r="J2" s="94" t="s">
        <v>321</v>
      </c>
      <c r="K2" s="94" t="s">
        <v>322</v>
      </c>
      <c r="L2" s="94" t="s">
        <v>308</v>
      </c>
      <c r="M2" s="98" t="s">
        <v>323</v>
      </c>
      <c r="N2" s="163" t="s">
        <v>324</v>
      </c>
    </row>
    <row r="3" spans="1:14">
      <c r="A3" s="37">
        <v>1</v>
      </c>
      <c r="B3" s="101" t="s">
        <v>2</v>
      </c>
      <c r="C3" s="100">
        <v>16801</v>
      </c>
      <c r="D3" s="100">
        <v>17537</v>
      </c>
      <c r="E3" s="100">
        <v>17445</v>
      </c>
      <c r="F3" s="100"/>
      <c r="G3" s="100"/>
      <c r="H3" s="100"/>
      <c r="I3" s="102">
        <f t="shared" ref="I3:I34" si="0">E3/$E$92</f>
        <v>9.2559529652210676E-3</v>
      </c>
      <c r="J3" s="102">
        <f t="shared" ref="J3:J66" si="1">(E3-C3)/C3</f>
        <v>3.8331051723111721E-2</v>
      </c>
      <c r="K3" s="99">
        <f t="shared" ref="K3:K66" si="2">E3-C3</f>
        <v>644</v>
      </c>
      <c r="L3" s="103">
        <f>K3/$K$92</f>
        <v>1.6413497808135388E-2</v>
      </c>
      <c r="M3" s="100">
        <f t="shared" ref="M3:M66" si="3">E3-D3</f>
        <v>-92</v>
      </c>
      <c r="N3" s="100">
        <f>H3-G3</f>
        <v>0</v>
      </c>
    </row>
    <row r="4" spans="1:14">
      <c r="A4" s="37">
        <v>2</v>
      </c>
      <c r="B4" s="101" t="s">
        <v>3</v>
      </c>
      <c r="C4" s="100">
        <v>3484</v>
      </c>
      <c r="D4" s="100">
        <v>3893</v>
      </c>
      <c r="E4" s="100">
        <v>3937</v>
      </c>
      <c r="F4" s="100"/>
      <c r="G4" s="100"/>
      <c r="H4" s="100"/>
      <c r="I4" s="102">
        <f t="shared" si="0"/>
        <v>2.088890044372333E-3</v>
      </c>
      <c r="J4" s="102">
        <f t="shared" si="1"/>
        <v>0.13002296211251435</v>
      </c>
      <c r="K4" s="99">
        <f t="shared" si="2"/>
        <v>453</v>
      </c>
      <c r="L4" s="103">
        <f t="shared" ref="L4:L67" si="4">K4/$K$92</f>
        <v>1.1545519420939954E-2</v>
      </c>
      <c r="M4" s="100">
        <f t="shared" si="3"/>
        <v>44</v>
      </c>
      <c r="N4" s="100">
        <f t="shared" ref="N4:N67" si="5">H4-G4</f>
        <v>0</v>
      </c>
    </row>
    <row r="5" spans="1:14">
      <c r="A5" s="37">
        <v>3</v>
      </c>
      <c r="B5" s="101" t="s">
        <v>4</v>
      </c>
      <c r="C5" s="100">
        <v>1157</v>
      </c>
      <c r="D5" s="100">
        <v>1162</v>
      </c>
      <c r="E5" s="100">
        <v>1180</v>
      </c>
      <c r="F5" s="100"/>
      <c r="G5" s="100"/>
      <c r="H5" s="100"/>
      <c r="I5" s="102">
        <f t="shared" si="0"/>
        <v>6.2608337626602814E-4</v>
      </c>
      <c r="J5" s="102">
        <f t="shared" si="1"/>
        <v>1.9878997407087293E-2</v>
      </c>
      <c r="K5" s="99">
        <f t="shared" si="2"/>
        <v>23</v>
      </c>
      <c r="L5" s="103">
        <f t="shared" si="4"/>
        <v>5.8619635029054948E-4</v>
      </c>
      <c r="M5" s="100">
        <f t="shared" si="3"/>
        <v>18</v>
      </c>
      <c r="N5" s="100">
        <f t="shared" si="5"/>
        <v>0</v>
      </c>
    </row>
    <row r="6" spans="1:14">
      <c r="A6" s="37">
        <v>5</v>
      </c>
      <c r="B6" s="101" t="s">
        <v>5</v>
      </c>
      <c r="C6" s="100">
        <v>445</v>
      </c>
      <c r="D6" s="100">
        <v>439</v>
      </c>
      <c r="E6" s="100">
        <v>443</v>
      </c>
      <c r="F6" s="100"/>
      <c r="G6" s="100"/>
      <c r="H6" s="100"/>
      <c r="I6" s="102">
        <f t="shared" si="0"/>
        <v>2.3504655566597497E-4</v>
      </c>
      <c r="J6" s="102">
        <f t="shared" si="1"/>
        <v>-4.4943820224719105E-3</v>
      </c>
      <c r="K6" s="99">
        <f t="shared" si="2"/>
        <v>-2</v>
      </c>
      <c r="L6" s="103">
        <f t="shared" si="4"/>
        <v>-5.0973595677439085E-5</v>
      </c>
      <c r="M6" s="100">
        <f t="shared" si="3"/>
        <v>4</v>
      </c>
      <c r="N6" s="100">
        <f t="shared" si="5"/>
        <v>0</v>
      </c>
    </row>
    <row r="7" spans="1:14" ht="15.75" customHeight="1">
      <c r="A7" s="37">
        <v>6</v>
      </c>
      <c r="B7" s="101" t="s">
        <v>6</v>
      </c>
      <c r="C7" s="100">
        <v>31</v>
      </c>
      <c r="D7" s="100">
        <v>29</v>
      </c>
      <c r="E7" s="100">
        <v>30</v>
      </c>
      <c r="F7" s="100"/>
      <c r="G7" s="100"/>
      <c r="H7" s="100"/>
      <c r="I7" s="102">
        <f t="shared" si="0"/>
        <v>1.5917373972865123E-5</v>
      </c>
      <c r="J7" s="102">
        <f t="shared" si="1"/>
        <v>-3.2258064516129031E-2</v>
      </c>
      <c r="K7" s="99">
        <f t="shared" si="2"/>
        <v>-1</v>
      </c>
      <c r="L7" s="103">
        <f t="shared" si="4"/>
        <v>-2.5486797838719542E-5</v>
      </c>
      <c r="M7" s="100">
        <f t="shared" si="3"/>
        <v>1</v>
      </c>
      <c r="N7" s="100">
        <f t="shared" si="5"/>
        <v>0</v>
      </c>
    </row>
    <row r="8" spans="1:14">
      <c r="A8" s="37">
        <v>7</v>
      </c>
      <c r="B8" s="101" t="s">
        <v>7</v>
      </c>
      <c r="C8" s="100">
        <v>761</v>
      </c>
      <c r="D8" s="100">
        <v>787</v>
      </c>
      <c r="E8" s="100">
        <v>790</v>
      </c>
      <c r="F8" s="100"/>
      <c r="G8" s="100"/>
      <c r="H8" s="100"/>
      <c r="I8" s="102">
        <f t="shared" si="0"/>
        <v>4.1915751461878153E-4</v>
      </c>
      <c r="J8" s="102">
        <f t="shared" si="1"/>
        <v>3.8107752956636008E-2</v>
      </c>
      <c r="K8" s="99">
        <f t="shared" si="2"/>
        <v>29</v>
      </c>
      <c r="L8" s="103">
        <f t="shared" si="4"/>
        <v>7.391171373228668E-4</v>
      </c>
      <c r="M8" s="100">
        <f t="shared" si="3"/>
        <v>3</v>
      </c>
      <c r="N8" s="100">
        <f t="shared" si="5"/>
        <v>0</v>
      </c>
    </row>
    <row r="9" spans="1:14">
      <c r="A9" s="37">
        <v>8</v>
      </c>
      <c r="B9" s="101" t="s">
        <v>299</v>
      </c>
      <c r="C9" s="100">
        <v>4940</v>
      </c>
      <c r="D9" s="100">
        <v>5024</v>
      </c>
      <c r="E9" s="100">
        <v>5005</v>
      </c>
      <c r="F9" s="100"/>
      <c r="G9" s="100"/>
      <c r="H9" s="100"/>
      <c r="I9" s="102">
        <f t="shared" si="0"/>
        <v>2.6555485578063313E-3</v>
      </c>
      <c r="J9" s="102">
        <f t="shared" si="1"/>
        <v>1.3157894736842105E-2</v>
      </c>
      <c r="K9" s="99">
        <f t="shared" si="2"/>
        <v>65</v>
      </c>
      <c r="L9" s="103">
        <f t="shared" si="4"/>
        <v>1.6566418595167704E-3</v>
      </c>
      <c r="M9" s="100">
        <f t="shared" si="3"/>
        <v>-19</v>
      </c>
      <c r="N9" s="100">
        <f t="shared" si="5"/>
        <v>0</v>
      </c>
    </row>
    <row r="10" spans="1:14">
      <c r="A10" s="37">
        <v>9</v>
      </c>
      <c r="B10" s="101" t="s">
        <v>8</v>
      </c>
      <c r="C10" s="100">
        <v>552</v>
      </c>
      <c r="D10" s="100">
        <v>641</v>
      </c>
      <c r="E10" s="100">
        <v>638</v>
      </c>
      <c r="F10" s="100"/>
      <c r="G10" s="100"/>
      <c r="H10" s="100"/>
      <c r="I10" s="102">
        <f t="shared" si="0"/>
        <v>3.3850948648959825E-4</v>
      </c>
      <c r="J10" s="102">
        <f t="shared" si="1"/>
        <v>0.15579710144927536</v>
      </c>
      <c r="K10" s="99">
        <f t="shared" si="2"/>
        <v>86</v>
      </c>
      <c r="L10" s="103">
        <f t="shared" si="4"/>
        <v>2.1918646141298806E-3</v>
      </c>
      <c r="M10" s="100">
        <f t="shared" si="3"/>
        <v>-3</v>
      </c>
      <c r="N10" s="100">
        <f t="shared" si="5"/>
        <v>0</v>
      </c>
    </row>
    <row r="11" spans="1:14">
      <c r="A11" s="104">
        <v>10</v>
      </c>
      <c r="B11" s="101" t="s">
        <v>9</v>
      </c>
      <c r="C11" s="99">
        <v>42359</v>
      </c>
      <c r="D11" s="99">
        <v>43147</v>
      </c>
      <c r="E11" s="100">
        <v>43164</v>
      </c>
      <c r="F11" s="100"/>
      <c r="G11" s="100"/>
      <c r="H11" s="100"/>
      <c r="I11" s="102">
        <f t="shared" si="0"/>
        <v>2.2901917672158337E-2</v>
      </c>
      <c r="J11" s="102">
        <f t="shared" si="1"/>
        <v>1.900422578436696E-2</v>
      </c>
      <c r="K11" s="99">
        <f t="shared" si="2"/>
        <v>805</v>
      </c>
      <c r="L11" s="103">
        <f t="shared" si="4"/>
        <v>2.0516872260169232E-2</v>
      </c>
      <c r="M11" s="100">
        <f t="shared" si="3"/>
        <v>17</v>
      </c>
      <c r="N11" s="100">
        <f t="shared" si="5"/>
        <v>0</v>
      </c>
    </row>
    <row r="12" spans="1:14">
      <c r="A12" s="104">
        <v>11</v>
      </c>
      <c r="B12" s="101" t="s">
        <v>10</v>
      </c>
      <c r="C12" s="99">
        <v>654</v>
      </c>
      <c r="D12" s="99">
        <v>665</v>
      </c>
      <c r="E12" s="100">
        <v>671</v>
      </c>
      <c r="F12" s="100"/>
      <c r="G12" s="100"/>
      <c r="H12" s="100"/>
      <c r="I12" s="102">
        <f t="shared" si="0"/>
        <v>3.5601859785974987E-4</v>
      </c>
      <c r="J12" s="102">
        <f t="shared" si="1"/>
        <v>2.5993883792048929E-2</v>
      </c>
      <c r="K12" s="99">
        <f t="shared" si="2"/>
        <v>17</v>
      </c>
      <c r="L12" s="103">
        <f t="shared" si="4"/>
        <v>4.3327556325823221E-4</v>
      </c>
      <c r="M12" s="100">
        <f t="shared" si="3"/>
        <v>6</v>
      </c>
      <c r="N12" s="100">
        <f t="shared" si="5"/>
        <v>0</v>
      </c>
    </row>
    <row r="13" spans="1:14">
      <c r="A13" s="104">
        <v>12</v>
      </c>
      <c r="B13" s="101" t="s">
        <v>11</v>
      </c>
      <c r="C13" s="99">
        <v>57</v>
      </c>
      <c r="D13" s="99">
        <v>69</v>
      </c>
      <c r="E13" s="100">
        <v>68</v>
      </c>
      <c r="F13" s="100"/>
      <c r="G13" s="100"/>
      <c r="H13" s="100"/>
      <c r="I13" s="102">
        <f t="shared" si="0"/>
        <v>3.6079381005160945E-5</v>
      </c>
      <c r="J13" s="102">
        <f t="shared" si="1"/>
        <v>0.19298245614035087</v>
      </c>
      <c r="K13" s="99">
        <f t="shared" si="2"/>
        <v>11</v>
      </c>
      <c r="L13" s="103">
        <f t="shared" si="4"/>
        <v>2.80354776225915E-4</v>
      </c>
      <c r="M13" s="100">
        <f t="shared" si="3"/>
        <v>-1</v>
      </c>
      <c r="N13" s="100">
        <f t="shared" si="5"/>
        <v>0</v>
      </c>
    </row>
    <row r="14" spans="1:14">
      <c r="A14" s="104">
        <v>13</v>
      </c>
      <c r="B14" s="101" t="s">
        <v>12</v>
      </c>
      <c r="C14" s="99">
        <v>16686</v>
      </c>
      <c r="D14" s="99">
        <v>16908</v>
      </c>
      <c r="E14" s="100">
        <v>16922</v>
      </c>
      <c r="F14" s="100"/>
      <c r="G14" s="100"/>
      <c r="H14" s="100"/>
      <c r="I14" s="102">
        <f t="shared" si="0"/>
        <v>8.9784600789607864E-3</v>
      </c>
      <c r="J14" s="102">
        <f t="shared" si="1"/>
        <v>1.4143593431619321E-2</v>
      </c>
      <c r="K14" s="99">
        <f t="shared" si="2"/>
        <v>236</v>
      </c>
      <c r="L14" s="103">
        <f t="shared" si="4"/>
        <v>6.0148842899378123E-3</v>
      </c>
      <c r="M14" s="100">
        <f t="shared" si="3"/>
        <v>14</v>
      </c>
      <c r="N14" s="100">
        <f t="shared" si="5"/>
        <v>0</v>
      </c>
    </row>
    <row r="15" spans="1:14">
      <c r="A15" s="104">
        <v>14</v>
      </c>
      <c r="B15" s="101" t="s">
        <v>13</v>
      </c>
      <c r="C15" s="99">
        <v>32884</v>
      </c>
      <c r="D15" s="99">
        <v>33519</v>
      </c>
      <c r="E15" s="100">
        <v>33435</v>
      </c>
      <c r="F15" s="100"/>
      <c r="G15" s="100"/>
      <c r="H15" s="100"/>
      <c r="I15" s="102">
        <f t="shared" si="0"/>
        <v>1.7739913292758178E-2</v>
      </c>
      <c r="J15" s="102">
        <f t="shared" si="1"/>
        <v>1.6755869115679358E-2</v>
      </c>
      <c r="K15" s="99">
        <f t="shared" si="2"/>
        <v>551</v>
      </c>
      <c r="L15" s="103">
        <f t="shared" si="4"/>
        <v>1.4043225609134468E-2</v>
      </c>
      <c r="M15" s="100">
        <f t="shared" si="3"/>
        <v>-84</v>
      </c>
      <c r="N15" s="100">
        <f t="shared" si="5"/>
        <v>0</v>
      </c>
    </row>
    <row r="16" spans="1:14">
      <c r="A16" s="104">
        <v>15</v>
      </c>
      <c r="B16" s="101" t="s">
        <v>14</v>
      </c>
      <c r="C16" s="99">
        <v>6453</v>
      </c>
      <c r="D16" s="99">
        <v>6451</v>
      </c>
      <c r="E16" s="100">
        <v>6406</v>
      </c>
      <c r="F16" s="100"/>
      <c r="G16" s="100"/>
      <c r="H16" s="100"/>
      <c r="I16" s="102">
        <f t="shared" si="0"/>
        <v>3.3988899223391326E-3</v>
      </c>
      <c r="J16" s="102">
        <f t="shared" si="1"/>
        <v>-7.2834340616767393E-3</v>
      </c>
      <c r="K16" s="99">
        <f t="shared" si="2"/>
        <v>-47</v>
      </c>
      <c r="L16" s="103">
        <f t="shared" si="4"/>
        <v>-1.1978794984198184E-3</v>
      </c>
      <c r="M16" s="100">
        <f t="shared" si="3"/>
        <v>-45</v>
      </c>
      <c r="N16" s="100">
        <f t="shared" si="5"/>
        <v>0</v>
      </c>
    </row>
    <row r="17" spans="1:14">
      <c r="A17" s="104">
        <v>16</v>
      </c>
      <c r="B17" s="101" t="s">
        <v>15</v>
      </c>
      <c r="C17" s="99">
        <v>10450</v>
      </c>
      <c r="D17" s="99">
        <v>10526</v>
      </c>
      <c r="E17" s="100">
        <v>10500</v>
      </c>
      <c r="F17" s="100"/>
      <c r="G17" s="100"/>
      <c r="H17" s="100"/>
      <c r="I17" s="102">
        <f t="shared" si="0"/>
        <v>5.571080890502793E-3</v>
      </c>
      <c r="J17" s="102">
        <f t="shared" si="1"/>
        <v>4.7846889952153108E-3</v>
      </c>
      <c r="K17" s="99">
        <f t="shared" si="2"/>
        <v>50</v>
      </c>
      <c r="L17" s="103">
        <f t="shared" si="4"/>
        <v>1.2743398919359771E-3</v>
      </c>
      <c r="M17" s="100">
        <f t="shared" si="3"/>
        <v>-26</v>
      </c>
      <c r="N17" s="100">
        <f t="shared" si="5"/>
        <v>0</v>
      </c>
    </row>
    <row r="18" spans="1:14">
      <c r="A18" s="104">
        <v>17</v>
      </c>
      <c r="B18" s="101" t="s">
        <v>16</v>
      </c>
      <c r="C18" s="99">
        <v>2519</v>
      </c>
      <c r="D18" s="99">
        <v>2656</v>
      </c>
      <c r="E18" s="100">
        <v>2653</v>
      </c>
      <c r="F18" s="100"/>
      <c r="G18" s="100"/>
      <c r="H18" s="100"/>
      <c r="I18" s="102">
        <f t="shared" si="0"/>
        <v>1.4076264383337056E-3</v>
      </c>
      <c r="J18" s="102">
        <f t="shared" si="1"/>
        <v>5.3195712584358873E-2</v>
      </c>
      <c r="K18" s="99">
        <f t="shared" si="2"/>
        <v>134</v>
      </c>
      <c r="L18" s="103">
        <f t="shared" si="4"/>
        <v>3.4152309103884187E-3</v>
      </c>
      <c r="M18" s="100">
        <f t="shared" si="3"/>
        <v>-3</v>
      </c>
      <c r="N18" s="100">
        <f t="shared" si="5"/>
        <v>0</v>
      </c>
    </row>
    <row r="19" spans="1:14">
      <c r="A19" s="104">
        <v>18</v>
      </c>
      <c r="B19" s="101" t="s">
        <v>17</v>
      </c>
      <c r="C19" s="99">
        <v>7823</v>
      </c>
      <c r="D19" s="99">
        <v>7674</v>
      </c>
      <c r="E19" s="100">
        <v>7609</v>
      </c>
      <c r="F19" s="100"/>
      <c r="G19" s="100"/>
      <c r="H19" s="100"/>
      <c r="I19" s="102">
        <f t="shared" si="0"/>
        <v>4.0371766186510236E-3</v>
      </c>
      <c r="J19" s="102">
        <f t="shared" si="1"/>
        <v>-2.7355234564744983E-2</v>
      </c>
      <c r="K19" s="99">
        <f t="shared" si="2"/>
        <v>-214</v>
      </c>
      <c r="L19" s="103">
        <f t="shared" si="4"/>
        <v>-5.454174737485982E-3</v>
      </c>
      <c r="M19" s="100">
        <f t="shared" si="3"/>
        <v>-65</v>
      </c>
      <c r="N19" s="100">
        <f t="shared" si="5"/>
        <v>0</v>
      </c>
    </row>
    <row r="20" spans="1:14">
      <c r="A20" s="104">
        <v>19</v>
      </c>
      <c r="B20" s="101" t="s">
        <v>18</v>
      </c>
      <c r="C20" s="99">
        <v>266</v>
      </c>
      <c r="D20" s="99">
        <v>261</v>
      </c>
      <c r="E20" s="100">
        <v>262</v>
      </c>
      <c r="F20" s="100"/>
      <c r="G20" s="100"/>
      <c r="H20" s="100"/>
      <c r="I20" s="102">
        <f t="shared" si="0"/>
        <v>1.3901173269635541E-4</v>
      </c>
      <c r="J20" s="102">
        <f t="shared" si="1"/>
        <v>-1.5037593984962405E-2</v>
      </c>
      <c r="K20" s="99">
        <f t="shared" si="2"/>
        <v>-4</v>
      </c>
      <c r="L20" s="103">
        <f t="shared" si="4"/>
        <v>-1.0194719135487817E-4</v>
      </c>
      <c r="M20" s="100">
        <f t="shared" si="3"/>
        <v>1</v>
      </c>
      <c r="N20" s="100">
        <f t="shared" si="5"/>
        <v>0</v>
      </c>
    </row>
    <row r="21" spans="1:14">
      <c r="A21" s="104">
        <v>20</v>
      </c>
      <c r="B21" s="101" t="s">
        <v>19</v>
      </c>
      <c r="C21" s="99">
        <v>4488</v>
      </c>
      <c r="D21" s="99">
        <v>4736</v>
      </c>
      <c r="E21" s="100">
        <v>4728</v>
      </c>
      <c r="F21" s="100"/>
      <c r="G21" s="100"/>
      <c r="H21" s="100"/>
      <c r="I21" s="102">
        <f t="shared" si="0"/>
        <v>2.5085781381235434E-3</v>
      </c>
      <c r="J21" s="102">
        <f t="shared" si="1"/>
        <v>5.3475935828877004E-2</v>
      </c>
      <c r="K21" s="99">
        <f t="shared" si="2"/>
        <v>240</v>
      </c>
      <c r="L21" s="103">
        <f t="shared" si="4"/>
        <v>6.1168314812926903E-3</v>
      </c>
      <c r="M21" s="100">
        <f t="shared" si="3"/>
        <v>-8</v>
      </c>
      <c r="N21" s="100">
        <f t="shared" si="5"/>
        <v>0</v>
      </c>
    </row>
    <row r="22" spans="1:14">
      <c r="A22" s="104">
        <v>21</v>
      </c>
      <c r="B22" s="101" t="s">
        <v>20</v>
      </c>
      <c r="C22" s="99">
        <v>380</v>
      </c>
      <c r="D22" s="99">
        <v>439</v>
      </c>
      <c r="E22" s="100">
        <v>441</v>
      </c>
      <c r="F22" s="100"/>
      <c r="G22" s="100"/>
      <c r="H22" s="100"/>
      <c r="I22" s="102">
        <f t="shared" si="0"/>
        <v>2.3398539740111731E-4</v>
      </c>
      <c r="J22" s="102">
        <f t="shared" si="1"/>
        <v>0.16052631578947368</v>
      </c>
      <c r="K22" s="99">
        <f t="shared" si="2"/>
        <v>61</v>
      </c>
      <c r="L22" s="103">
        <f t="shared" si="4"/>
        <v>1.554694668161892E-3</v>
      </c>
      <c r="M22" s="100">
        <f t="shared" si="3"/>
        <v>2</v>
      </c>
      <c r="N22" s="100">
        <f t="shared" si="5"/>
        <v>0</v>
      </c>
    </row>
    <row r="23" spans="1:14">
      <c r="A23" s="104">
        <v>22</v>
      </c>
      <c r="B23" s="101" t="s">
        <v>21</v>
      </c>
      <c r="C23" s="99">
        <v>13187</v>
      </c>
      <c r="D23" s="99">
        <v>13471</v>
      </c>
      <c r="E23" s="100">
        <v>13460</v>
      </c>
      <c r="F23" s="100"/>
      <c r="G23" s="100"/>
      <c r="H23" s="100"/>
      <c r="I23" s="102">
        <f t="shared" si="0"/>
        <v>7.1415951224921516E-3</v>
      </c>
      <c r="J23" s="102">
        <f t="shared" si="1"/>
        <v>2.070220671873815E-2</v>
      </c>
      <c r="K23" s="99">
        <f t="shared" si="2"/>
        <v>273</v>
      </c>
      <c r="L23" s="103">
        <f t="shared" si="4"/>
        <v>6.9578958099704357E-3</v>
      </c>
      <c r="M23" s="100">
        <f t="shared" si="3"/>
        <v>-11</v>
      </c>
      <c r="N23" s="100">
        <f t="shared" si="5"/>
        <v>0</v>
      </c>
    </row>
    <row r="24" spans="1:14">
      <c r="A24" s="104">
        <v>23</v>
      </c>
      <c r="B24" s="101" t="s">
        <v>22</v>
      </c>
      <c r="C24" s="99">
        <v>14152</v>
      </c>
      <c r="D24" s="99">
        <v>14320</v>
      </c>
      <c r="E24" s="100">
        <v>14247</v>
      </c>
      <c r="F24" s="100"/>
      <c r="G24" s="100"/>
      <c r="H24" s="100"/>
      <c r="I24" s="102">
        <f t="shared" si="0"/>
        <v>7.5591608997136461E-3</v>
      </c>
      <c r="J24" s="102">
        <f t="shared" si="1"/>
        <v>6.7128321085358957E-3</v>
      </c>
      <c r="K24" s="99">
        <f t="shared" si="2"/>
        <v>95</v>
      </c>
      <c r="L24" s="103">
        <f t="shared" si="4"/>
        <v>2.4212457946783568E-3</v>
      </c>
      <c r="M24" s="100">
        <f t="shared" si="3"/>
        <v>-73</v>
      </c>
      <c r="N24" s="100">
        <f t="shared" si="5"/>
        <v>0</v>
      </c>
    </row>
    <row r="25" spans="1:14">
      <c r="A25" s="104">
        <v>24</v>
      </c>
      <c r="B25" s="101" t="s">
        <v>23</v>
      </c>
      <c r="C25" s="99">
        <v>6752</v>
      </c>
      <c r="D25" s="99">
        <v>6725</v>
      </c>
      <c r="E25" s="100">
        <v>6699</v>
      </c>
      <c r="F25" s="100"/>
      <c r="G25" s="100"/>
      <c r="H25" s="100"/>
      <c r="I25" s="102">
        <f t="shared" si="0"/>
        <v>3.5543496081407817E-3</v>
      </c>
      <c r="J25" s="102">
        <f t="shared" si="1"/>
        <v>-7.8495260663507104E-3</v>
      </c>
      <c r="K25" s="99">
        <f t="shared" si="2"/>
        <v>-53</v>
      </c>
      <c r="L25" s="103">
        <f t="shared" si="4"/>
        <v>-1.3508002854521358E-3</v>
      </c>
      <c r="M25" s="100">
        <f t="shared" si="3"/>
        <v>-26</v>
      </c>
      <c r="N25" s="100">
        <f t="shared" si="5"/>
        <v>0</v>
      </c>
    </row>
    <row r="26" spans="1:14">
      <c r="A26" s="104">
        <v>25</v>
      </c>
      <c r="B26" s="101" t="s">
        <v>24</v>
      </c>
      <c r="C26" s="99">
        <v>35155</v>
      </c>
      <c r="D26" s="99">
        <v>35816</v>
      </c>
      <c r="E26" s="100">
        <v>35624</v>
      </c>
      <c r="F26" s="100"/>
      <c r="G26" s="100"/>
      <c r="H26" s="100"/>
      <c r="I26" s="102">
        <f t="shared" si="0"/>
        <v>1.8901351013644905E-2</v>
      </c>
      <c r="J26" s="102">
        <f t="shared" si="1"/>
        <v>1.3340918788223582E-2</v>
      </c>
      <c r="K26" s="99">
        <f t="shared" si="2"/>
        <v>469</v>
      </c>
      <c r="L26" s="103">
        <f t="shared" si="4"/>
        <v>1.1953308186359465E-2</v>
      </c>
      <c r="M26" s="100">
        <f t="shared" si="3"/>
        <v>-192</v>
      </c>
      <c r="N26" s="100">
        <f t="shared" si="5"/>
        <v>0</v>
      </c>
    </row>
    <row r="27" spans="1:14">
      <c r="A27" s="104">
        <v>26</v>
      </c>
      <c r="B27" s="101" t="s">
        <v>25</v>
      </c>
      <c r="C27" s="99">
        <v>1670</v>
      </c>
      <c r="D27" s="99">
        <v>1742</v>
      </c>
      <c r="E27" s="100">
        <v>1771</v>
      </c>
      <c r="F27" s="100"/>
      <c r="G27" s="100"/>
      <c r="H27" s="100"/>
      <c r="I27" s="102">
        <f t="shared" si="0"/>
        <v>9.3965564353147102E-4</v>
      </c>
      <c r="J27" s="102">
        <f t="shared" si="1"/>
        <v>6.0479041916167667E-2</v>
      </c>
      <c r="K27" s="99">
        <f t="shared" si="2"/>
        <v>101</v>
      </c>
      <c r="L27" s="103">
        <f t="shared" si="4"/>
        <v>2.5741665817106737E-3</v>
      </c>
      <c r="M27" s="100">
        <f t="shared" si="3"/>
        <v>29</v>
      </c>
      <c r="N27" s="100">
        <f t="shared" si="5"/>
        <v>0</v>
      </c>
    </row>
    <row r="28" spans="1:14">
      <c r="A28" s="104">
        <v>27</v>
      </c>
      <c r="B28" s="101" t="s">
        <v>26</v>
      </c>
      <c r="C28" s="99">
        <v>5985</v>
      </c>
      <c r="D28" s="99">
        <v>6318</v>
      </c>
      <c r="E28" s="100">
        <v>6305</v>
      </c>
      <c r="F28" s="100"/>
      <c r="G28" s="100"/>
      <c r="H28" s="100"/>
      <c r="I28" s="102">
        <f t="shared" si="0"/>
        <v>3.3453014299638199E-3</v>
      </c>
      <c r="J28" s="102">
        <f t="shared" si="1"/>
        <v>5.3467000835421885E-2</v>
      </c>
      <c r="K28" s="99">
        <f t="shared" si="2"/>
        <v>320</v>
      </c>
      <c r="L28" s="103">
        <f t="shared" si="4"/>
        <v>8.1557753083902531E-3</v>
      </c>
      <c r="M28" s="100">
        <f t="shared" si="3"/>
        <v>-13</v>
      </c>
      <c r="N28" s="100">
        <f t="shared" si="5"/>
        <v>0</v>
      </c>
    </row>
    <row r="29" spans="1:14">
      <c r="A29" s="104">
        <v>28</v>
      </c>
      <c r="B29" s="101" t="s">
        <v>27</v>
      </c>
      <c r="C29" s="99">
        <v>11035</v>
      </c>
      <c r="D29" s="99">
        <v>11804</v>
      </c>
      <c r="E29" s="100">
        <v>11786</v>
      </c>
      <c r="F29" s="100"/>
      <c r="G29" s="100"/>
      <c r="H29" s="100"/>
      <c r="I29" s="102">
        <f t="shared" si="0"/>
        <v>6.2534056548062779E-3</v>
      </c>
      <c r="J29" s="102">
        <f t="shared" si="1"/>
        <v>6.8056184866334385E-2</v>
      </c>
      <c r="K29" s="99">
        <f t="shared" si="2"/>
        <v>751</v>
      </c>
      <c r="L29" s="103">
        <f t="shared" si="4"/>
        <v>1.9140585176878378E-2</v>
      </c>
      <c r="M29" s="100">
        <f t="shared" si="3"/>
        <v>-18</v>
      </c>
      <c r="N29" s="100">
        <f t="shared" si="5"/>
        <v>0</v>
      </c>
    </row>
    <row r="30" spans="1:14">
      <c r="A30" s="104">
        <v>29</v>
      </c>
      <c r="B30" s="101" t="s">
        <v>28</v>
      </c>
      <c r="C30" s="99">
        <v>3674</v>
      </c>
      <c r="D30" s="99">
        <v>3825</v>
      </c>
      <c r="E30" s="100">
        <v>3819</v>
      </c>
      <c r="F30" s="100"/>
      <c r="G30" s="100"/>
      <c r="H30" s="100"/>
      <c r="I30" s="102">
        <f t="shared" si="0"/>
        <v>2.0262817067457301E-3</v>
      </c>
      <c r="J30" s="102">
        <f t="shared" si="1"/>
        <v>3.9466521502449649E-2</v>
      </c>
      <c r="K30" s="99">
        <f t="shared" si="2"/>
        <v>145</v>
      </c>
      <c r="L30" s="103">
        <f t="shared" si="4"/>
        <v>3.6955856866143339E-3</v>
      </c>
      <c r="M30" s="100">
        <f t="shared" si="3"/>
        <v>-6</v>
      </c>
      <c r="N30" s="100">
        <f t="shared" si="5"/>
        <v>0</v>
      </c>
    </row>
    <row r="31" spans="1:14">
      <c r="A31" s="104">
        <v>30</v>
      </c>
      <c r="B31" s="101" t="s">
        <v>29</v>
      </c>
      <c r="C31" s="99">
        <v>1060</v>
      </c>
      <c r="D31" s="99">
        <v>1148</v>
      </c>
      <c r="E31" s="100">
        <v>1147</v>
      </c>
      <c r="F31" s="100"/>
      <c r="G31" s="100"/>
      <c r="H31" s="100"/>
      <c r="I31" s="102">
        <f t="shared" si="0"/>
        <v>6.0857426489587647E-4</v>
      </c>
      <c r="J31" s="102">
        <f t="shared" si="1"/>
        <v>8.2075471698113203E-2</v>
      </c>
      <c r="K31" s="99">
        <f t="shared" si="2"/>
        <v>87</v>
      </c>
      <c r="L31" s="103">
        <f t="shared" si="4"/>
        <v>2.2173514119686001E-3</v>
      </c>
      <c r="M31" s="100">
        <f t="shared" si="3"/>
        <v>-1</v>
      </c>
      <c r="N31" s="100">
        <f t="shared" si="5"/>
        <v>0</v>
      </c>
    </row>
    <row r="32" spans="1:14">
      <c r="A32" s="104">
        <v>31</v>
      </c>
      <c r="B32" s="101" t="s">
        <v>30</v>
      </c>
      <c r="C32" s="99">
        <v>22097</v>
      </c>
      <c r="D32" s="99">
        <v>22158</v>
      </c>
      <c r="E32" s="100">
        <v>22053</v>
      </c>
      <c r="F32" s="100"/>
      <c r="G32" s="100"/>
      <c r="H32" s="100"/>
      <c r="I32" s="102">
        <f t="shared" si="0"/>
        <v>1.1700861607453152E-2</v>
      </c>
      <c r="J32" s="102">
        <f t="shared" si="1"/>
        <v>-1.9912205276734398E-3</v>
      </c>
      <c r="K32" s="99">
        <f t="shared" si="2"/>
        <v>-44</v>
      </c>
      <c r="L32" s="103">
        <f t="shared" si="4"/>
        <v>-1.12141910490366E-3</v>
      </c>
      <c r="M32" s="100">
        <f t="shared" si="3"/>
        <v>-105</v>
      </c>
      <c r="N32" s="100">
        <f t="shared" si="5"/>
        <v>0</v>
      </c>
    </row>
    <row r="33" spans="1:14">
      <c r="A33" s="104">
        <v>32</v>
      </c>
      <c r="B33" s="101" t="s">
        <v>31</v>
      </c>
      <c r="C33" s="99">
        <v>6556</v>
      </c>
      <c r="D33" s="99">
        <v>6879</v>
      </c>
      <c r="E33" s="100">
        <v>6894</v>
      </c>
      <c r="F33" s="100"/>
      <c r="G33" s="100"/>
      <c r="H33" s="100"/>
      <c r="I33" s="102">
        <f t="shared" si="0"/>
        <v>3.6578125389644051E-3</v>
      </c>
      <c r="J33" s="102">
        <f t="shared" si="1"/>
        <v>5.1555826723611961E-2</v>
      </c>
      <c r="K33" s="99">
        <f t="shared" si="2"/>
        <v>338</v>
      </c>
      <c r="L33" s="103">
        <f t="shared" si="4"/>
        <v>8.6145376694872055E-3</v>
      </c>
      <c r="M33" s="100">
        <f t="shared" si="3"/>
        <v>15</v>
      </c>
      <c r="N33" s="100">
        <f t="shared" si="5"/>
        <v>0</v>
      </c>
    </row>
    <row r="34" spans="1:14">
      <c r="A34" s="104">
        <v>33</v>
      </c>
      <c r="B34" s="101" t="s">
        <v>32</v>
      </c>
      <c r="C34" s="99">
        <v>19237</v>
      </c>
      <c r="D34" s="99">
        <v>19065</v>
      </c>
      <c r="E34" s="100">
        <v>19029</v>
      </c>
      <c r="F34" s="100"/>
      <c r="G34" s="100"/>
      <c r="H34" s="100"/>
      <c r="I34" s="102">
        <f t="shared" si="0"/>
        <v>1.0096390310988346E-2</v>
      </c>
      <c r="J34" s="102">
        <f t="shared" si="1"/>
        <v>-1.0812496751052659E-2</v>
      </c>
      <c r="K34" s="99">
        <f t="shared" si="2"/>
        <v>-208</v>
      </c>
      <c r="L34" s="103">
        <f t="shared" si="4"/>
        <v>-5.3012539504536651E-3</v>
      </c>
      <c r="M34" s="100">
        <f t="shared" si="3"/>
        <v>-36</v>
      </c>
      <c r="N34" s="100">
        <f t="shared" si="5"/>
        <v>0</v>
      </c>
    </row>
    <row r="35" spans="1:14">
      <c r="A35" s="104">
        <v>35</v>
      </c>
      <c r="B35" s="101" t="s">
        <v>33</v>
      </c>
      <c r="C35" s="100">
        <v>14846</v>
      </c>
      <c r="D35" s="100">
        <v>13757</v>
      </c>
      <c r="E35" s="100">
        <v>13844</v>
      </c>
      <c r="F35" s="100"/>
      <c r="G35" s="100"/>
      <c r="H35" s="100"/>
      <c r="I35" s="102">
        <f t="shared" ref="I35:I66" si="6">E35/$E$92</f>
        <v>7.3453375093448254E-3</v>
      </c>
      <c r="J35" s="102">
        <f t="shared" si="1"/>
        <v>-6.7492927387848581E-2</v>
      </c>
      <c r="K35" s="99">
        <f t="shared" si="2"/>
        <v>-1002</v>
      </c>
      <c r="L35" s="103">
        <f t="shared" si="4"/>
        <v>-2.5537771434396981E-2</v>
      </c>
      <c r="M35" s="100">
        <f t="shared" si="3"/>
        <v>87</v>
      </c>
      <c r="N35" s="100">
        <f t="shared" si="5"/>
        <v>0</v>
      </c>
    </row>
    <row r="36" spans="1:14">
      <c r="A36" s="104">
        <v>36</v>
      </c>
      <c r="B36" s="101" t="s">
        <v>34</v>
      </c>
      <c r="C36" s="100">
        <v>903</v>
      </c>
      <c r="D36" s="100">
        <v>946</v>
      </c>
      <c r="E36" s="100">
        <v>881</v>
      </c>
      <c r="F36" s="100"/>
      <c r="G36" s="100"/>
      <c r="H36" s="100"/>
      <c r="I36" s="102">
        <f t="shared" si="6"/>
        <v>4.6744021566980576E-4</v>
      </c>
      <c r="J36" s="102">
        <f t="shared" si="1"/>
        <v>-2.4363233665559248E-2</v>
      </c>
      <c r="K36" s="99">
        <f t="shared" si="2"/>
        <v>-22</v>
      </c>
      <c r="L36" s="103">
        <f t="shared" si="4"/>
        <v>-5.6070955245183E-4</v>
      </c>
      <c r="M36" s="100">
        <f t="shared" si="3"/>
        <v>-65</v>
      </c>
      <c r="N36" s="100">
        <f t="shared" si="5"/>
        <v>0</v>
      </c>
    </row>
    <row r="37" spans="1:14">
      <c r="A37" s="104">
        <v>37</v>
      </c>
      <c r="B37" s="101" t="s">
        <v>35</v>
      </c>
      <c r="C37" s="100">
        <v>546</v>
      </c>
      <c r="D37" s="100">
        <v>600</v>
      </c>
      <c r="E37" s="100">
        <v>600</v>
      </c>
      <c r="F37" s="100"/>
      <c r="G37" s="100"/>
      <c r="H37" s="100"/>
      <c r="I37" s="102">
        <f t="shared" si="6"/>
        <v>3.1834747945730244E-4</v>
      </c>
      <c r="J37" s="102">
        <f t="shared" si="1"/>
        <v>9.8901098901098897E-2</v>
      </c>
      <c r="K37" s="99">
        <f t="shared" si="2"/>
        <v>54</v>
      </c>
      <c r="L37" s="103">
        <f t="shared" si="4"/>
        <v>1.3762870832908552E-3</v>
      </c>
      <c r="M37" s="100">
        <f t="shared" si="3"/>
        <v>0</v>
      </c>
      <c r="N37" s="100">
        <f t="shared" si="5"/>
        <v>0</v>
      </c>
    </row>
    <row r="38" spans="1:14">
      <c r="A38" s="104">
        <v>38</v>
      </c>
      <c r="B38" s="101" t="s">
        <v>36</v>
      </c>
      <c r="C38" s="100">
        <v>3487</v>
      </c>
      <c r="D38" s="100">
        <v>3683</v>
      </c>
      <c r="E38" s="100">
        <v>3703</v>
      </c>
      <c r="F38" s="100"/>
      <c r="G38" s="100"/>
      <c r="H38" s="100"/>
      <c r="I38" s="102">
        <f t="shared" si="6"/>
        <v>1.9647345273839851E-3</v>
      </c>
      <c r="J38" s="102">
        <f t="shared" si="1"/>
        <v>6.1944364783481504E-2</v>
      </c>
      <c r="K38" s="99">
        <f t="shared" si="2"/>
        <v>216</v>
      </c>
      <c r="L38" s="103">
        <f t="shared" si="4"/>
        <v>5.505148333163421E-3</v>
      </c>
      <c r="M38" s="100">
        <f t="shared" si="3"/>
        <v>20</v>
      </c>
      <c r="N38" s="100">
        <f t="shared" si="5"/>
        <v>0</v>
      </c>
    </row>
    <row r="39" spans="1:14">
      <c r="A39" s="104">
        <v>39</v>
      </c>
      <c r="B39" s="101" t="s">
        <v>37</v>
      </c>
      <c r="C39" s="100">
        <v>115</v>
      </c>
      <c r="D39" s="100">
        <v>114</v>
      </c>
      <c r="E39" s="100">
        <v>113</v>
      </c>
      <c r="F39" s="100"/>
      <c r="G39" s="100"/>
      <c r="H39" s="100"/>
      <c r="I39" s="102">
        <f t="shared" si="6"/>
        <v>5.9955441964458626E-5</v>
      </c>
      <c r="J39" s="102">
        <f t="shared" si="1"/>
        <v>-1.7391304347826087E-2</v>
      </c>
      <c r="K39" s="99">
        <f t="shared" si="2"/>
        <v>-2</v>
      </c>
      <c r="L39" s="103">
        <f t="shared" si="4"/>
        <v>-5.0973595677439085E-5</v>
      </c>
      <c r="M39" s="100">
        <f t="shared" si="3"/>
        <v>-1</v>
      </c>
      <c r="N39" s="100">
        <f t="shared" si="5"/>
        <v>0</v>
      </c>
    </row>
    <row r="40" spans="1:14">
      <c r="A40" s="104">
        <v>41</v>
      </c>
      <c r="B40" s="101" t="s">
        <v>38</v>
      </c>
      <c r="C40" s="100">
        <v>142715</v>
      </c>
      <c r="D40" s="100">
        <v>128722</v>
      </c>
      <c r="E40" s="100">
        <v>124324</v>
      </c>
      <c r="F40" s="100"/>
      <c r="G40" s="100"/>
      <c r="H40" s="100"/>
      <c r="I40" s="102">
        <f t="shared" si="6"/>
        <v>6.5963720060082776E-2</v>
      </c>
      <c r="J40" s="102">
        <f t="shared" si="1"/>
        <v>-0.12886522089479033</v>
      </c>
      <c r="K40" s="99">
        <f t="shared" si="2"/>
        <v>-18391</v>
      </c>
      <c r="L40" s="103">
        <f t="shared" si="4"/>
        <v>-0.4687276990518911</v>
      </c>
      <c r="M40" s="100">
        <f t="shared" si="3"/>
        <v>-4398</v>
      </c>
      <c r="N40" s="100">
        <f t="shared" si="5"/>
        <v>0</v>
      </c>
    </row>
    <row r="41" spans="1:14">
      <c r="A41" s="104">
        <v>42</v>
      </c>
      <c r="B41" s="101" t="s">
        <v>39</v>
      </c>
      <c r="C41" s="100">
        <v>16012</v>
      </c>
      <c r="D41" s="100">
        <v>15752</v>
      </c>
      <c r="E41" s="100">
        <v>15199</v>
      </c>
      <c r="F41" s="100"/>
      <c r="G41" s="100"/>
      <c r="H41" s="100"/>
      <c r="I41" s="102">
        <f t="shared" si="6"/>
        <v>8.0642722337858994E-3</v>
      </c>
      <c r="J41" s="102">
        <f t="shared" si="1"/>
        <v>-5.0774419185610792E-2</v>
      </c>
      <c r="K41" s="99">
        <f t="shared" si="2"/>
        <v>-813</v>
      </c>
      <c r="L41" s="103">
        <f t="shared" si="4"/>
        <v>-2.0720766642878988E-2</v>
      </c>
      <c r="M41" s="100">
        <f t="shared" si="3"/>
        <v>-553</v>
      </c>
      <c r="N41" s="100">
        <f t="shared" si="5"/>
        <v>0</v>
      </c>
    </row>
    <row r="42" spans="1:14">
      <c r="A42" s="104">
        <v>43</v>
      </c>
      <c r="B42" s="101" t="s">
        <v>40</v>
      </c>
      <c r="C42" s="100">
        <v>57101</v>
      </c>
      <c r="D42" s="100">
        <v>58208</v>
      </c>
      <c r="E42" s="100">
        <v>57630</v>
      </c>
      <c r="F42" s="100"/>
      <c r="G42" s="100"/>
      <c r="H42" s="100"/>
      <c r="I42" s="102">
        <f t="shared" si="6"/>
        <v>3.05772754018739E-2</v>
      </c>
      <c r="J42" s="102">
        <f t="shared" si="1"/>
        <v>9.2642860895606038E-3</v>
      </c>
      <c r="K42" s="99">
        <f t="shared" si="2"/>
        <v>529</v>
      </c>
      <c r="L42" s="103">
        <f t="shared" si="4"/>
        <v>1.3482516056682638E-2</v>
      </c>
      <c r="M42" s="100">
        <f t="shared" si="3"/>
        <v>-578</v>
      </c>
      <c r="N42" s="100">
        <f t="shared" si="5"/>
        <v>0</v>
      </c>
    </row>
    <row r="43" spans="1:14">
      <c r="A43" s="104">
        <v>45</v>
      </c>
      <c r="B43" s="101" t="s">
        <v>41</v>
      </c>
      <c r="C43" s="100">
        <v>52421</v>
      </c>
      <c r="D43" s="100">
        <v>55556</v>
      </c>
      <c r="E43" s="100">
        <v>55685</v>
      </c>
      <c r="F43" s="100"/>
      <c r="G43" s="100"/>
      <c r="H43" s="100"/>
      <c r="I43" s="102">
        <f t="shared" si="6"/>
        <v>2.954529898929981E-2</v>
      </c>
      <c r="J43" s="102">
        <f t="shared" si="1"/>
        <v>6.2265122756147345E-2</v>
      </c>
      <c r="K43" s="99">
        <f t="shared" si="2"/>
        <v>3264</v>
      </c>
      <c r="L43" s="103">
        <f t="shared" si="4"/>
        <v>8.3188908145580595E-2</v>
      </c>
      <c r="M43" s="100">
        <f t="shared" si="3"/>
        <v>129</v>
      </c>
      <c r="N43" s="100">
        <f t="shared" si="5"/>
        <v>0</v>
      </c>
    </row>
    <row r="44" spans="1:14">
      <c r="A44" s="104">
        <v>46</v>
      </c>
      <c r="B44" s="101" t="s">
        <v>42</v>
      </c>
      <c r="C44" s="100">
        <v>134184</v>
      </c>
      <c r="D44" s="100">
        <v>139879</v>
      </c>
      <c r="E44" s="100">
        <v>139990</v>
      </c>
      <c r="F44" s="100"/>
      <c r="G44" s="100"/>
      <c r="H44" s="100"/>
      <c r="I44" s="102">
        <f t="shared" si="6"/>
        <v>7.4275772748712943E-2</v>
      </c>
      <c r="J44" s="102">
        <f t="shared" si="1"/>
        <v>4.3268944136409707E-2</v>
      </c>
      <c r="K44" s="99">
        <f t="shared" si="2"/>
        <v>5806</v>
      </c>
      <c r="L44" s="103">
        <f t="shared" si="4"/>
        <v>0.14797634825160566</v>
      </c>
      <c r="M44" s="100">
        <f t="shared" si="3"/>
        <v>111</v>
      </c>
      <c r="N44" s="100">
        <f t="shared" si="5"/>
        <v>0</v>
      </c>
    </row>
    <row r="45" spans="1:14">
      <c r="A45" s="104">
        <v>47</v>
      </c>
      <c r="B45" s="101" t="s">
        <v>43</v>
      </c>
      <c r="C45" s="100">
        <v>314804</v>
      </c>
      <c r="D45" s="100">
        <v>323503</v>
      </c>
      <c r="E45" s="100">
        <v>322475</v>
      </c>
      <c r="F45" s="100"/>
      <c r="G45" s="100"/>
      <c r="H45" s="100"/>
      <c r="I45" s="102">
        <f t="shared" si="6"/>
        <v>0.17109850572998933</v>
      </c>
      <c r="J45" s="102">
        <f t="shared" si="1"/>
        <v>2.4367542979123517E-2</v>
      </c>
      <c r="K45" s="99">
        <f t="shared" si="2"/>
        <v>7671</v>
      </c>
      <c r="L45" s="103">
        <f t="shared" si="4"/>
        <v>0.19550922622081762</v>
      </c>
      <c r="M45" s="100">
        <f t="shared" si="3"/>
        <v>-1028</v>
      </c>
      <c r="N45" s="100">
        <f t="shared" si="5"/>
        <v>0</v>
      </c>
    </row>
    <row r="46" spans="1:14">
      <c r="A46" s="104">
        <v>49</v>
      </c>
      <c r="B46" s="101" t="s">
        <v>44</v>
      </c>
      <c r="C46" s="100">
        <v>119605</v>
      </c>
      <c r="D46" s="100">
        <v>125926</v>
      </c>
      <c r="E46" s="100">
        <v>127390</v>
      </c>
      <c r="F46" s="100"/>
      <c r="G46" s="100"/>
      <c r="H46" s="100"/>
      <c r="I46" s="102">
        <f t="shared" si="6"/>
        <v>6.7590475680109591E-2</v>
      </c>
      <c r="J46" s="102">
        <f t="shared" si="1"/>
        <v>6.5089252121566826E-2</v>
      </c>
      <c r="K46" s="99">
        <f t="shared" si="2"/>
        <v>7785</v>
      </c>
      <c r="L46" s="103">
        <f t="shared" si="4"/>
        <v>0.19841472117443165</v>
      </c>
      <c r="M46" s="100">
        <f t="shared" si="3"/>
        <v>1464</v>
      </c>
      <c r="N46" s="100">
        <f t="shared" si="5"/>
        <v>0</v>
      </c>
    </row>
    <row r="47" spans="1:14">
      <c r="A47" s="104">
        <v>50</v>
      </c>
      <c r="B47" s="101" t="s">
        <v>45</v>
      </c>
      <c r="C47" s="100">
        <v>2602</v>
      </c>
      <c r="D47" s="100">
        <v>3093</v>
      </c>
      <c r="E47" s="100">
        <v>2941</v>
      </c>
      <c r="F47" s="100"/>
      <c r="G47" s="100"/>
      <c r="H47" s="100"/>
      <c r="I47" s="102">
        <f t="shared" si="6"/>
        <v>1.5604332284732108E-3</v>
      </c>
      <c r="J47" s="102">
        <f t="shared" si="1"/>
        <v>0.13028439661798616</v>
      </c>
      <c r="K47" s="99">
        <f t="shared" si="2"/>
        <v>339</v>
      </c>
      <c r="L47" s="103">
        <f t="shared" si="4"/>
        <v>8.6400244673259258E-3</v>
      </c>
      <c r="M47" s="100">
        <f t="shared" si="3"/>
        <v>-152</v>
      </c>
      <c r="N47" s="100">
        <f t="shared" si="5"/>
        <v>0</v>
      </c>
    </row>
    <row r="48" spans="1:14">
      <c r="A48" s="104">
        <v>51</v>
      </c>
      <c r="B48" s="101" t="s">
        <v>46</v>
      </c>
      <c r="C48" s="100">
        <v>284</v>
      </c>
      <c r="D48" s="100">
        <v>284</v>
      </c>
      <c r="E48" s="100">
        <v>285</v>
      </c>
      <c r="F48" s="100"/>
      <c r="G48" s="100"/>
      <c r="H48" s="100"/>
      <c r="I48" s="102">
        <f t="shared" si="6"/>
        <v>1.5121505274221867E-4</v>
      </c>
      <c r="J48" s="102">
        <f t="shared" si="1"/>
        <v>3.5211267605633804E-3</v>
      </c>
      <c r="K48" s="99">
        <f t="shared" si="2"/>
        <v>1</v>
      </c>
      <c r="L48" s="103">
        <f t="shared" si="4"/>
        <v>2.5486797838719542E-5</v>
      </c>
      <c r="M48" s="100">
        <f t="shared" si="3"/>
        <v>1</v>
      </c>
      <c r="N48" s="100">
        <f t="shared" si="5"/>
        <v>0</v>
      </c>
    </row>
    <row r="49" spans="1:14">
      <c r="A49" s="104">
        <v>52</v>
      </c>
      <c r="B49" s="101" t="s">
        <v>47</v>
      </c>
      <c r="C49" s="100">
        <v>18337</v>
      </c>
      <c r="D49" s="100">
        <v>18702</v>
      </c>
      <c r="E49" s="100">
        <v>18693</v>
      </c>
      <c r="F49" s="100"/>
      <c r="G49" s="100"/>
      <c r="H49" s="100"/>
      <c r="I49" s="102">
        <f t="shared" si="6"/>
        <v>9.9181157224922569E-3</v>
      </c>
      <c r="J49" s="102">
        <f t="shared" si="1"/>
        <v>1.9414298958390142E-2</v>
      </c>
      <c r="K49" s="99">
        <f t="shared" si="2"/>
        <v>356</v>
      </c>
      <c r="L49" s="103">
        <f t="shared" si="4"/>
        <v>9.0733000305841579E-3</v>
      </c>
      <c r="M49" s="100">
        <f t="shared" si="3"/>
        <v>-9</v>
      </c>
      <c r="N49" s="100">
        <f t="shared" si="5"/>
        <v>0</v>
      </c>
    </row>
    <row r="50" spans="1:14">
      <c r="A50" s="104">
        <v>53</v>
      </c>
      <c r="B50" s="101" t="s">
        <v>48</v>
      </c>
      <c r="C50" s="100">
        <v>2701</v>
      </c>
      <c r="D50" s="100">
        <v>3006</v>
      </c>
      <c r="E50" s="100">
        <v>3003</v>
      </c>
      <c r="F50" s="100"/>
      <c r="G50" s="100"/>
      <c r="H50" s="100"/>
      <c r="I50" s="102">
        <f t="shared" si="6"/>
        <v>1.5933291346837987E-3</v>
      </c>
      <c r="J50" s="102">
        <f t="shared" si="1"/>
        <v>0.11181044057756387</v>
      </c>
      <c r="K50" s="99">
        <f t="shared" si="2"/>
        <v>302</v>
      </c>
      <c r="L50" s="103">
        <f t="shared" si="4"/>
        <v>7.6970129472933024E-3</v>
      </c>
      <c r="M50" s="100">
        <f t="shared" si="3"/>
        <v>-3</v>
      </c>
      <c r="N50" s="100">
        <f t="shared" si="5"/>
        <v>0</v>
      </c>
    </row>
    <row r="51" spans="1:14">
      <c r="A51" s="104">
        <v>55</v>
      </c>
      <c r="B51" s="101" t="s">
        <v>49</v>
      </c>
      <c r="C51" s="100">
        <v>18508</v>
      </c>
      <c r="D51" s="100">
        <v>19589</v>
      </c>
      <c r="E51" s="100">
        <v>19123</v>
      </c>
      <c r="F51" s="100"/>
      <c r="G51" s="100"/>
      <c r="H51" s="100"/>
      <c r="I51" s="102">
        <f t="shared" si="6"/>
        <v>1.0146264749436657E-2</v>
      </c>
      <c r="J51" s="102">
        <f t="shared" si="1"/>
        <v>3.3228874000432243E-2</v>
      </c>
      <c r="K51" s="99">
        <f t="shared" si="2"/>
        <v>615</v>
      </c>
      <c r="L51" s="103">
        <f t="shared" si="4"/>
        <v>1.5674380670812518E-2</v>
      </c>
      <c r="M51" s="100">
        <f t="shared" si="3"/>
        <v>-466</v>
      </c>
      <c r="N51" s="100">
        <f t="shared" si="5"/>
        <v>0</v>
      </c>
    </row>
    <row r="52" spans="1:14">
      <c r="A52" s="104">
        <v>56</v>
      </c>
      <c r="B52" s="101" t="s">
        <v>50</v>
      </c>
      <c r="C52" s="100">
        <v>116583</v>
      </c>
      <c r="D52" s="100">
        <v>120181</v>
      </c>
      <c r="E52" s="100">
        <v>121345</v>
      </c>
      <c r="F52" s="100"/>
      <c r="G52" s="100"/>
      <c r="H52" s="100"/>
      <c r="I52" s="102">
        <f t="shared" si="6"/>
        <v>6.4383124824577267E-2</v>
      </c>
      <c r="J52" s="102">
        <f t="shared" si="1"/>
        <v>4.0846435586663579E-2</v>
      </c>
      <c r="K52" s="99">
        <f t="shared" si="2"/>
        <v>4762</v>
      </c>
      <c r="L52" s="103">
        <f t="shared" si="4"/>
        <v>0.12136813130798246</v>
      </c>
      <c r="M52" s="100">
        <f t="shared" si="3"/>
        <v>1164</v>
      </c>
      <c r="N52" s="100">
        <f t="shared" si="5"/>
        <v>0</v>
      </c>
    </row>
    <row r="53" spans="1:14">
      <c r="A53" s="104">
        <v>58</v>
      </c>
      <c r="B53" s="101" t="s">
        <v>51</v>
      </c>
      <c r="C53" s="100">
        <v>2398</v>
      </c>
      <c r="D53" s="100">
        <v>2668</v>
      </c>
      <c r="E53" s="100">
        <v>2673</v>
      </c>
      <c r="F53" s="100"/>
      <c r="G53" s="100"/>
      <c r="H53" s="100"/>
      <c r="I53" s="102">
        <f t="shared" si="6"/>
        <v>1.4182380209822824E-3</v>
      </c>
      <c r="J53" s="102">
        <f t="shared" si="1"/>
        <v>0.11467889908256881</v>
      </c>
      <c r="K53" s="99">
        <f t="shared" si="2"/>
        <v>275</v>
      </c>
      <c r="L53" s="103">
        <f t="shared" si="4"/>
        <v>7.0088694056478747E-3</v>
      </c>
      <c r="M53" s="100">
        <f t="shared" si="3"/>
        <v>5</v>
      </c>
      <c r="N53" s="100">
        <f t="shared" si="5"/>
        <v>0</v>
      </c>
    </row>
    <row r="54" spans="1:14">
      <c r="A54" s="104">
        <v>59</v>
      </c>
      <c r="B54" s="101" t="s">
        <v>52</v>
      </c>
      <c r="C54" s="100">
        <v>2102</v>
      </c>
      <c r="D54" s="100">
        <v>2114</v>
      </c>
      <c r="E54" s="100">
        <v>2109</v>
      </c>
      <c r="F54" s="100"/>
      <c r="G54" s="100"/>
      <c r="H54" s="100"/>
      <c r="I54" s="102">
        <f t="shared" si="6"/>
        <v>1.1189913902924181E-3</v>
      </c>
      <c r="J54" s="102">
        <f t="shared" si="1"/>
        <v>3.3301617507136062E-3</v>
      </c>
      <c r="K54" s="99">
        <f t="shared" si="2"/>
        <v>7</v>
      </c>
      <c r="L54" s="103">
        <f t="shared" si="4"/>
        <v>1.784075848710368E-4</v>
      </c>
      <c r="M54" s="100">
        <f t="shared" si="3"/>
        <v>-5</v>
      </c>
      <c r="N54" s="100">
        <f t="shared" si="5"/>
        <v>0</v>
      </c>
    </row>
    <row r="55" spans="1:14">
      <c r="A55" s="104">
        <v>60</v>
      </c>
      <c r="B55" s="101" t="s">
        <v>53</v>
      </c>
      <c r="C55" s="100">
        <v>737</v>
      </c>
      <c r="D55" s="100">
        <v>766</v>
      </c>
      <c r="E55" s="100">
        <v>755</v>
      </c>
      <c r="F55" s="100"/>
      <c r="G55" s="100"/>
      <c r="H55" s="100"/>
      <c r="I55" s="102">
        <f t="shared" si="6"/>
        <v>4.0058724498377225E-4</v>
      </c>
      <c r="J55" s="102">
        <f t="shared" si="1"/>
        <v>2.4423337856173677E-2</v>
      </c>
      <c r="K55" s="99">
        <f t="shared" si="2"/>
        <v>18</v>
      </c>
      <c r="L55" s="103">
        <f t="shared" si="4"/>
        <v>4.587623610969518E-4</v>
      </c>
      <c r="M55" s="100">
        <f t="shared" si="3"/>
        <v>-11</v>
      </c>
      <c r="N55" s="100">
        <f t="shared" si="5"/>
        <v>0</v>
      </c>
    </row>
    <row r="56" spans="1:14">
      <c r="A56" s="104">
        <v>61</v>
      </c>
      <c r="B56" s="101" t="s">
        <v>54</v>
      </c>
      <c r="C56" s="100">
        <v>3159</v>
      </c>
      <c r="D56" s="100">
        <v>3035</v>
      </c>
      <c r="E56" s="100">
        <v>3024</v>
      </c>
      <c r="F56" s="100"/>
      <c r="G56" s="100"/>
      <c r="H56" s="100"/>
      <c r="I56" s="102">
        <f t="shared" si="6"/>
        <v>1.6044712964648042E-3</v>
      </c>
      <c r="J56" s="102">
        <f t="shared" si="1"/>
        <v>-4.2735042735042736E-2</v>
      </c>
      <c r="K56" s="99">
        <f t="shared" si="2"/>
        <v>-135</v>
      </c>
      <c r="L56" s="103">
        <f t="shared" si="4"/>
        <v>-3.4407177082271382E-3</v>
      </c>
      <c r="M56" s="100">
        <f t="shared" si="3"/>
        <v>-11</v>
      </c>
      <c r="N56" s="100">
        <f t="shared" si="5"/>
        <v>0</v>
      </c>
    </row>
    <row r="57" spans="1:14">
      <c r="A57" s="104">
        <v>62</v>
      </c>
      <c r="B57" s="101" t="s">
        <v>55</v>
      </c>
      <c r="C57" s="100">
        <v>8199</v>
      </c>
      <c r="D57" s="100">
        <v>9163</v>
      </c>
      <c r="E57" s="100">
        <v>9242</v>
      </c>
      <c r="F57" s="100"/>
      <c r="G57" s="100"/>
      <c r="H57" s="100"/>
      <c r="I57" s="102">
        <f t="shared" si="6"/>
        <v>4.9036123419073149E-3</v>
      </c>
      <c r="J57" s="102">
        <f t="shared" si="1"/>
        <v>0.12721063544334674</v>
      </c>
      <c r="K57" s="99">
        <f t="shared" si="2"/>
        <v>1043</v>
      </c>
      <c r="L57" s="103">
        <f t="shared" si="4"/>
        <v>2.6582730145784484E-2</v>
      </c>
      <c r="M57" s="100">
        <f t="shared" si="3"/>
        <v>79</v>
      </c>
      <c r="N57" s="100">
        <f t="shared" si="5"/>
        <v>0</v>
      </c>
    </row>
    <row r="58" spans="1:14">
      <c r="A58" s="104">
        <v>63</v>
      </c>
      <c r="B58" s="101" t="s">
        <v>56</v>
      </c>
      <c r="C58" s="100">
        <v>1738</v>
      </c>
      <c r="D58" s="100">
        <v>1866</v>
      </c>
      <c r="E58" s="100">
        <v>1863</v>
      </c>
      <c r="F58" s="100"/>
      <c r="G58" s="100"/>
      <c r="H58" s="100"/>
      <c r="I58" s="102">
        <f t="shared" si="6"/>
        <v>9.8846892371492415E-4</v>
      </c>
      <c r="J58" s="102">
        <f t="shared" si="1"/>
        <v>7.1921749136939009E-2</v>
      </c>
      <c r="K58" s="99">
        <f t="shared" si="2"/>
        <v>125</v>
      </c>
      <c r="L58" s="103">
        <f t="shared" si="4"/>
        <v>3.185849729839943E-3</v>
      </c>
      <c r="M58" s="100">
        <f t="shared" si="3"/>
        <v>-3</v>
      </c>
      <c r="N58" s="100">
        <f t="shared" si="5"/>
        <v>0</v>
      </c>
    </row>
    <row r="59" spans="1:14">
      <c r="A59" s="104">
        <v>64</v>
      </c>
      <c r="B59" s="101" t="s">
        <v>57</v>
      </c>
      <c r="C59" s="100">
        <v>7132</v>
      </c>
      <c r="D59" s="100">
        <v>7216</v>
      </c>
      <c r="E59" s="100">
        <v>7216</v>
      </c>
      <c r="F59" s="100"/>
      <c r="G59" s="100"/>
      <c r="H59" s="100"/>
      <c r="I59" s="102">
        <f t="shared" si="6"/>
        <v>3.8286590196064908E-3</v>
      </c>
      <c r="J59" s="102">
        <f t="shared" si="1"/>
        <v>1.1777902411665733E-2</v>
      </c>
      <c r="K59" s="99">
        <f t="shared" si="2"/>
        <v>84</v>
      </c>
      <c r="L59" s="103">
        <f t="shared" si="4"/>
        <v>2.1408910184524416E-3</v>
      </c>
      <c r="M59" s="100">
        <f t="shared" si="3"/>
        <v>0</v>
      </c>
      <c r="N59" s="100">
        <f t="shared" si="5"/>
        <v>0</v>
      </c>
    </row>
    <row r="60" spans="1:14">
      <c r="A60" s="104">
        <v>65</v>
      </c>
      <c r="B60" s="101" t="s">
        <v>58</v>
      </c>
      <c r="C60" s="100">
        <v>3795</v>
      </c>
      <c r="D60" s="100">
        <v>3722</v>
      </c>
      <c r="E60" s="100">
        <v>3696</v>
      </c>
      <c r="F60" s="100"/>
      <c r="G60" s="100"/>
      <c r="H60" s="100"/>
      <c r="I60" s="102">
        <f t="shared" si="6"/>
        <v>1.9610204734569832E-3</v>
      </c>
      <c r="J60" s="102">
        <f t="shared" si="1"/>
        <v>-2.6086956521739129E-2</v>
      </c>
      <c r="K60" s="99">
        <f t="shared" si="2"/>
        <v>-99</v>
      </c>
      <c r="L60" s="103">
        <f t="shared" si="4"/>
        <v>-2.5231929860332347E-3</v>
      </c>
      <c r="M60" s="100">
        <f t="shared" si="3"/>
        <v>-26</v>
      </c>
      <c r="N60" s="100">
        <f t="shared" si="5"/>
        <v>0</v>
      </c>
    </row>
    <row r="61" spans="1:14">
      <c r="A61" s="104">
        <v>66</v>
      </c>
      <c r="B61" s="101" t="s">
        <v>59</v>
      </c>
      <c r="C61" s="100">
        <v>11726</v>
      </c>
      <c r="D61" s="100">
        <v>12072</v>
      </c>
      <c r="E61" s="100">
        <v>12086</v>
      </c>
      <c r="F61" s="100"/>
      <c r="G61" s="100"/>
      <c r="H61" s="100"/>
      <c r="I61" s="102">
        <f t="shared" si="6"/>
        <v>6.4125793945349289E-3</v>
      </c>
      <c r="J61" s="102">
        <f t="shared" si="1"/>
        <v>3.0701006310762408E-2</v>
      </c>
      <c r="K61" s="99">
        <f t="shared" si="2"/>
        <v>360</v>
      </c>
      <c r="L61" s="103">
        <f t="shared" si="4"/>
        <v>9.1752472219390358E-3</v>
      </c>
      <c r="M61" s="100">
        <f t="shared" si="3"/>
        <v>14</v>
      </c>
      <c r="N61" s="100">
        <f t="shared" si="5"/>
        <v>0</v>
      </c>
    </row>
    <row r="62" spans="1:14">
      <c r="A62" s="104">
        <v>68</v>
      </c>
      <c r="B62" s="101" t="s">
        <v>60</v>
      </c>
      <c r="C62" s="100">
        <v>57189</v>
      </c>
      <c r="D62" s="100">
        <v>61137</v>
      </c>
      <c r="E62" s="100">
        <v>61428</v>
      </c>
      <c r="F62" s="100"/>
      <c r="G62" s="100"/>
      <c r="H62" s="100"/>
      <c r="I62" s="102">
        <f t="shared" si="6"/>
        <v>3.2592414946838622E-2</v>
      </c>
      <c r="J62" s="102">
        <f t="shared" si="1"/>
        <v>7.4122645963384567E-2</v>
      </c>
      <c r="K62" s="99">
        <f t="shared" si="2"/>
        <v>4239</v>
      </c>
      <c r="L62" s="103">
        <f t="shared" si="4"/>
        <v>0.10803853603833215</v>
      </c>
      <c r="M62" s="100">
        <f t="shared" si="3"/>
        <v>291</v>
      </c>
      <c r="N62" s="100">
        <f t="shared" si="5"/>
        <v>0</v>
      </c>
    </row>
    <row r="63" spans="1:14">
      <c r="A63" s="104">
        <v>69</v>
      </c>
      <c r="B63" s="101" t="s">
        <v>61</v>
      </c>
      <c r="C63" s="100">
        <v>47820</v>
      </c>
      <c r="D63" s="100">
        <v>50687</v>
      </c>
      <c r="E63" s="100">
        <v>50637</v>
      </c>
      <c r="F63" s="100"/>
      <c r="G63" s="100"/>
      <c r="H63" s="100"/>
      <c r="I63" s="102">
        <f t="shared" si="6"/>
        <v>2.6866935528799041E-2</v>
      </c>
      <c r="J63" s="102">
        <f t="shared" si="1"/>
        <v>5.8908406524466751E-2</v>
      </c>
      <c r="K63" s="99">
        <f t="shared" si="2"/>
        <v>2817</v>
      </c>
      <c r="L63" s="103">
        <f t="shared" si="4"/>
        <v>7.1796309511672957E-2</v>
      </c>
      <c r="M63" s="100">
        <f t="shared" si="3"/>
        <v>-50</v>
      </c>
      <c r="N63" s="100">
        <f t="shared" si="5"/>
        <v>0</v>
      </c>
    </row>
    <row r="64" spans="1:14">
      <c r="A64" s="104">
        <v>70</v>
      </c>
      <c r="B64" s="101" t="s">
        <v>62</v>
      </c>
      <c r="C64" s="100">
        <v>19860</v>
      </c>
      <c r="D64" s="100">
        <v>19990</v>
      </c>
      <c r="E64" s="100">
        <v>19924</v>
      </c>
      <c r="F64" s="100"/>
      <c r="G64" s="100"/>
      <c r="H64" s="100"/>
      <c r="I64" s="102">
        <f t="shared" si="6"/>
        <v>1.0571258634512156E-2</v>
      </c>
      <c r="J64" s="102">
        <f t="shared" si="1"/>
        <v>3.2225579053373615E-3</v>
      </c>
      <c r="K64" s="99">
        <f t="shared" si="2"/>
        <v>64</v>
      </c>
      <c r="L64" s="103">
        <f t="shared" si="4"/>
        <v>1.6311550616780507E-3</v>
      </c>
      <c r="M64" s="100">
        <f t="shared" si="3"/>
        <v>-66</v>
      </c>
      <c r="N64" s="100">
        <f t="shared" si="5"/>
        <v>0</v>
      </c>
    </row>
    <row r="65" spans="1:14">
      <c r="A65" s="104">
        <v>71</v>
      </c>
      <c r="B65" s="101" t="s">
        <v>63</v>
      </c>
      <c r="C65" s="100">
        <v>24211</v>
      </c>
      <c r="D65" s="100">
        <v>25357</v>
      </c>
      <c r="E65" s="100">
        <v>25232</v>
      </c>
      <c r="F65" s="100"/>
      <c r="G65" s="100"/>
      <c r="H65" s="100"/>
      <c r="I65" s="102">
        <f t="shared" si="6"/>
        <v>1.3387572669444426E-2</v>
      </c>
      <c r="J65" s="102">
        <f t="shared" si="1"/>
        <v>4.2170914047333856E-2</v>
      </c>
      <c r="K65" s="99">
        <f t="shared" si="2"/>
        <v>1021</v>
      </c>
      <c r="L65" s="103">
        <f t="shared" si="4"/>
        <v>2.6022020593332654E-2</v>
      </c>
      <c r="M65" s="100">
        <f t="shared" si="3"/>
        <v>-125</v>
      </c>
      <c r="N65" s="100">
        <f t="shared" si="5"/>
        <v>0</v>
      </c>
    </row>
    <row r="66" spans="1:14">
      <c r="A66" s="104">
        <v>72</v>
      </c>
      <c r="B66" s="101" t="s">
        <v>64</v>
      </c>
      <c r="C66" s="100">
        <v>848</v>
      </c>
      <c r="D66" s="100">
        <v>940</v>
      </c>
      <c r="E66" s="100">
        <v>934</v>
      </c>
      <c r="F66" s="100"/>
      <c r="G66" s="100"/>
      <c r="H66" s="100"/>
      <c r="I66" s="102">
        <f t="shared" si="6"/>
        <v>4.9556090968853417E-4</v>
      </c>
      <c r="J66" s="102">
        <f t="shared" si="1"/>
        <v>0.10141509433962265</v>
      </c>
      <c r="K66" s="99">
        <f t="shared" si="2"/>
        <v>86</v>
      </c>
      <c r="L66" s="103">
        <f t="shared" si="4"/>
        <v>2.1918646141298806E-3</v>
      </c>
      <c r="M66" s="100">
        <f t="shared" si="3"/>
        <v>-6</v>
      </c>
      <c r="N66" s="100">
        <f t="shared" si="5"/>
        <v>0</v>
      </c>
    </row>
    <row r="67" spans="1:14">
      <c r="A67" s="104">
        <v>73</v>
      </c>
      <c r="B67" s="101" t="s">
        <v>65</v>
      </c>
      <c r="C67" s="100">
        <v>7365</v>
      </c>
      <c r="D67" s="100">
        <v>7399</v>
      </c>
      <c r="E67" s="100">
        <v>7359</v>
      </c>
      <c r="F67" s="100"/>
      <c r="G67" s="100"/>
      <c r="H67" s="100"/>
      <c r="I67" s="102">
        <f t="shared" ref="I67:I92" si="7">E67/$E$92</f>
        <v>3.9045318355438144E-3</v>
      </c>
      <c r="J67" s="102">
        <f t="shared" ref="J67:J90" si="8">(E67-C67)/C67</f>
        <v>-8.1466395112016296E-4</v>
      </c>
      <c r="K67" s="99">
        <f t="shared" ref="K67:K90" si="9">E67-C67</f>
        <v>-6</v>
      </c>
      <c r="L67" s="103">
        <f t="shared" si="4"/>
        <v>-1.5292078703231727E-4</v>
      </c>
      <c r="M67" s="100">
        <f t="shared" ref="M67:M90" si="10">E67-D67</f>
        <v>-40</v>
      </c>
      <c r="N67" s="100">
        <f t="shared" si="5"/>
        <v>0</v>
      </c>
    </row>
    <row r="68" spans="1:14">
      <c r="A68" s="104">
        <v>74</v>
      </c>
      <c r="B68" s="101" t="s">
        <v>66</v>
      </c>
      <c r="C68" s="100">
        <v>8389</v>
      </c>
      <c r="D68" s="100">
        <v>9149</v>
      </c>
      <c r="E68" s="100">
        <v>9107</v>
      </c>
      <c r="F68" s="100"/>
      <c r="G68" s="100"/>
      <c r="H68" s="100"/>
      <c r="I68" s="102">
        <f t="shared" si="7"/>
        <v>4.8319841590294225E-3</v>
      </c>
      <c r="J68" s="102">
        <f t="shared" si="8"/>
        <v>8.5588270354035045E-2</v>
      </c>
      <c r="K68" s="99">
        <f t="shared" si="9"/>
        <v>718</v>
      </c>
      <c r="L68" s="103">
        <f t="shared" ref="L68:L92" si="11">K68/$K$92</f>
        <v>1.8299520848200631E-2</v>
      </c>
      <c r="M68" s="100">
        <f t="shared" si="10"/>
        <v>-42</v>
      </c>
      <c r="N68" s="100">
        <f t="shared" ref="N68:N92" si="12">H68-G68</f>
        <v>0</v>
      </c>
    </row>
    <row r="69" spans="1:14">
      <c r="A69" s="104">
        <v>75</v>
      </c>
      <c r="B69" s="101" t="s">
        <v>67</v>
      </c>
      <c r="C69" s="100">
        <v>2362</v>
      </c>
      <c r="D69" s="100">
        <v>2700</v>
      </c>
      <c r="E69" s="100">
        <v>2722</v>
      </c>
      <c r="F69" s="100"/>
      <c r="G69" s="100"/>
      <c r="H69" s="100"/>
      <c r="I69" s="102">
        <f t="shared" si="7"/>
        <v>1.4442363984712955E-3</v>
      </c>
      <c r="J69" s="102">
        <f t="shared" si="8"/>
        <v>0.15241320914479256</v>
      </c>
      <c r="K69" s="99">
        <f t="shared" si="9"/>
        <v>360</v>
      </c>
      <c r="L69" s="103">
        <f t="shared" si="11"/>
        <v>9.1752472219390358E-3</v>
      </c>
      <c r="M69" s="100">
        <f t="shared" si="10"/>
        <v>22</v>
      </c>
      <c r="N69" s="100">
        <f t="shared" si="12"/>
        <v>0</v>
      </c>
    </row>
    <row r="70" spans="1:14">
      <c r="A70" s="104">
        <v>77</v>
      </c>
      <c r="B70" s="101" t="s">
        <v>68</v>
      </c>
      <c r="C70" s="100">
        <v>5729</v>
      </c>
      <c r="D70" s="100">
        <v>6012</v>
      </c>
      <c r="E70" s="100">
        <v>5954</v>
      </c>
      <c r="F70" s="100"/>
      <c r="G70" s="100"/>
      <c r="H70" s="100"/>
      <c r="I70" s="102">
        <f t="shared" si="7"/>
        <v>3.1590681544812977E-3</v>
      </c>
      <c r="J70" s="102">
        <f t="shared" si="8"/>
        <v>3.9273869785302847E-2</v>
      </c>
      <c r="K70" s="99">
        <f t="shared" si="9"/>
        <v>225</v>
      </c>
      <c r="L70" s="103">
        <f t="shared" si="11"/>
        <v>5.7345295137118972E-3</v>
      </c>
      <c r="M70" s="100">
        <f t="shared" si="10"/>
        <v>-58</v>
      </c>
      <c r="N70" s="100">
        <f t="shared" si="12"/>
        <v>0</v>
      </c>
    </row>
    <row r="71" spans="1:14">
      <c r="A71" s="104">
        <v>78</v>
      </c>
      <c r="B71" s="101" t="s">
        <v>69</v>
      </c>
      <c r="C71" s="100">
        <v>2070</v>
      </c>
      <c r="D71" s="100">
        <v>1915</v>
      </c>
      <c r="E71" s="100">
        <v>1942</v>
      </c>
      <c r="F71" s="100"/>
      <c r="G71" s="100"/>
      <c r="H71" s="100"/>
      <c r="I71" s="102">
        <f t="shared" si="7"/>
        <v>1.0303846751768021E-3</v>
      </c>
      <c r="J71" s="102">
        <f t="shared" si="8"/>
        <v>-6.183574879227053E-2</v>
      </c>
      <c r="K71" s="99">
        <f t="shared" si="9"/>
        <v>-128</v>
      </c>
      <c r="L71" s="103">
        <f t="shared" si="11"/>
        <v>-3.2623101233561014E-3</v>
      </c>
      <c r="M71" s="100">
        <f t="shared" si="10"/>
        <v>27</v>
      </c>
      <c r="N71" s="100">
        <f t="shared" si="12"/>
        <v>0</v>
      </c>
    </row>
    <row r="72" spans="1:14">
      <c r="A72" s="104">
        <v>79</v>
      </c>
      <c r="B72" s="101" t="s">
        <v>70</v>
      </c>
      <c r="C72" s="100">
        <v>7921</v>
      </c>
      <c r="D72" s="100">
        <v>8425</v>
      </c>
      <c r="E72" s="100">
        <v>8428</v>
      </c>
      <c r="F72" s="100"/>
      <c r="G72" s="100"/>
      <c r="H72" s="100"/>
      <c r="I72" s="102">
        <f t="shared" si="7"/>
        <v>4.4717209281102416E-3</v>
      </c>
      <c r="J72" s="102">
        <f t="shared" si="8"/>
        <v>6.4007069814417367E-2</v>
      </c>
      <c r="K72" s="99">
        <f t="shared" si="9"/>
        <v>507</v>
      </c>
      <c r="L72" s="103">
        <f t="shared" si="11"/>
        <v>1.2921806504230809E-2</v>
      </c>
      <c r="M72" s="100">
        <f t="shared" si="10"/>
        <v>3</v>
      </c>
      <c r="N72" s="100">
        <f t="shared" si="12"/>
        <v>0</v>
      </c>
    </row>
    <row r="73" spans="1:14">
      <c r="A73" s="104">
        <v>80</v>
      </c>
      <c r="B73" s="101" t="s">
        <v>71</v>
      </c>
      <c r="C73" s="100">
        <v>20723</v>
      </c>
      <c r="D73" s="100">
        <v>22701</v>
      </c>
      <c r="E73" s="100">
        <v>22673</v>
      </c>
      <c r="F73" s="100"/>
      <c r="G73" s="100"/>
      <c r="H73" s="100"/>
      <c r="I73" s="102">
        <f t="shared" si="7"/>
        <v>1.202982066955903E-2</v>
      </c>
      <c r="J73" s="102">
        <f t="shared" si="8"/>
        <v>9.4098344834242148E-2</v>
      </c>
      <c r="K73" s="99">
        <f t="shared" si="9"/>
        <v>1950</v>
      </c>
      <c r="L73" s="103">
        <f t="shared" si="11"/>
        <v>4.9699255785503112E-2</v>
      </c>
      <c r="M73" s="100">
        <f t="shared" si="10"/>
        <v>-28</v>
      </c>
      <c r="N73" s="100">
        <f t="shared" si="12"/>
        <v>0</v>
      </c>
    </row>
    <row r="74" spans="1:14">
      <c r="A74" s="104">
        <v>81</v>
      </c>
      <c r="B74" s="101" t="s">
        <v>72</v>
      </c>
      <c r="C74" s="100">
        <v>54962</v>
      </c>
      <c r="D74" s="100">
        <v>48918</v>
      </c>
      <c r="E74" s="100">
        <v>49509</v>
      </c>
      <c r="F74" s="100"/>
      <c r="G74" s="100"/>
      <c r="H74" s="100"/>
      <c r="I74" s="102">
        <f t="shared" si="7"/>
        <v>2.6268442267419312E-2</v>
      </c>
      <c r="J74" s="102">
        <f t="shared" si="8"/>
        <v>-9.9214002401659326E-2</v>
      </c>
      <c r="K74" s="99">
        <f t="shared" si="9"/>
        <v>-5453</v>
      </c>
      <c r="L74" s="103">
        <f t="shared" si="11"/>
        <v>-0.13897950861453767</v>
      </c>
      <c r="M74" s="100">
        <f t="shared" si="10"/>
        <v>591</v>
      </c>
      <c r="N74" s="100">
        <f t="shared" si="12"/>
        <v>0</v>
      </c>
    </row>
    <row r="75" spans="1:14">
      <c r="A75" s="104">
        <v>82</v>
      </c>
      <c r="B75" s="101" t="s">
        <v>73</v>
      </c>
      <c r="C75" s="100">
        <v>49911</v>
      </c>
      <c r="D75" s="100">
        <v>49626</v>
      </c>
      <c r="E75" s="100">
        <v>49359</v>
      </c>
      <c r="F75" s="100"/>
      <c r="G75" s="100"/>
      <c r="H75" s="100"/>
      <c r="I75" s="102">
        <f t="shared" si="7"/>
        <v>2.6188855397554986E-2</v>
      </c>
      <c r="J75" s="102">
        <f t="shared" si="8"/>
        <v>-1.1059686241509888E-2</v>
      </c>
      <c r="K75" s="99">
        <f t="shared" si="9"/>
        <v>-552</v>
      </c>
      <c r="L75" s="103">
        <f t="shared" si="11"/>
        <v>-1.4068712406973188E-2</v>
      </c>
      <c r="M75" s="100">
        <f t="shared" si="10"/>
        <v>-267</v>
      </c>
      <c r="N75" s="100">
        <f t="shared" si="12"/>
        <v>0</v>
      </c>
    </row>
    <row r="76" spans="1:14">
      <c r="A76" s="104">
        <v>84</v>
      </c>
      <c r="B76" s="101" t="s">
        <v>74</v>
      </c>
      <c r="C76" s="100">
        <v>3212</v>
      </c>
      <c r="D76" s="100">
        <v>4240</v>
      </c>
      <c r="E76" s="100">
        <v>4332</v>
      </c>
      <c r="F76" s="100"/>
      <c r="G76" s="100"/>
      <c r="H76" s="100"/>
      <c r="I76" s="102">
        <f t="shared" si="7"/>
        <v>2.2984688016817237E-3</v>
      </c>
      <c r="J76" s="102">
        <f t="shared" si="8"/>
        <v>0.34869240348692404</v>
      </c>
      <c r="K76" s="99">
        <f t="shared" si="9"/>
        <v>1120</v>
      </c>
      <c r="L76" s="103">
        <f t="shared" si="11"/>
        <v>2.8545213579365888E-2</v>
      </c>
      <c r="M76" s="100">
        <f t="shared" si="10"/>
        <v>92</v>
      </c>
      <c r="N76" s="100">
        <f t="shared" si="12"/>
        <v>0</v>
      </c>
    </row>
    <row r="77" spans="1:14">
      <c r="A77" s="104">
        <v>85</v>
      </c>
      <c r="B77" s="101" t="s">
        <v>75</v>
      </c>
      <c r="C77" s="100">
        <v>32772</v>
      </c>
      <c r="D77" s="100">
        <v>34677</v>
      </c>
      <c r="E77" s="100">
        <v>36027</v>
      </c>
      <c r="F77" s="100"/>
      <c r="G77" s="100"/>
      <c r="H77" s="100"/>
      <c r="I77" s="102">
        <f t="shared" si="7"/>
        <v>1.9115174404013724E-2</v>
      </c>
      <c r="J77" s="102">
        <f t="shared" si="8"/>
        <v>9.9322592456975473E-2</v>
      </c>
      <c r="K77" s="99">
        <f t="shared" si="9"/>
        <v>3255</v>
      </c>
      <c r="L77" s="103">
        <f t="shared" si="11"/>
        <v>8.2959526965032115E-2</v>
      </c>
      <c r="M77" s="100">
        <f t="shared" si="10"/>
        <v>1350</v>
      </c>
      <c r="N77" s="100">
        <f t="shared" si="12"/>
        <v>0</v>
      </c>
    </row>
    <row r="78" spans="1:14">
      <c r="A78" s="104">
        <v>86</v>
      </c>
      <c r="B78" s="101" t="s">
        <v>76</v>
      </c>
      <c r="C78" s="100">
        <v>22941</v>
      </c>
      <c r="D78" s="100">
        <v>25960</v>
      </c>
      <c r="E78" s="100">
        <v>26170</v>
      </c>
      <c r="F78" s="100"/>
      <c r="G78" s="100"/>
      <c r="H78" s="100"/>
      <c r="I78" s="102">
        <f t="shared" si="7"/>
        <v>1.3885255895662675E-2</v>
      </c>
      <c r="J78" s="102">
        <f t="shared" si="8"/>
        <v>0.14075236476178021</v>
      </c>
      <c r="K78" s="99">
        <f t="shared" si="9"/>
        <v>3229</v>
      </c>
      <c r="L78" s="103">
        <f t="shared" si="11"/>
        <v>8.2296870221225407E-2</v>
      </c>
      <c r="M78" s="100">
        <f t="shared" si="10"/>
        <v>210</v>
      </c>
      <c r="N78" s="100">
        <f t="shared" si="12"/>
        <v>0</v>
      </c>
    </row>
    <row r="79" spans="1:14">
      <c r="A79" s="104">
        <v>87</v>
      </c>
      <c r="B79" s="101" t="s">
        <v>77</v>
      </c>
      <c r="C79" s="100">
        <v>1451</v>
      </c>
      <c r="D79" s="100">
        <v>1634</v>
      </c>
      <c r="E79" s="100">
        <v>1648</v>
      </c>
      <c r="F79" s="100"/>
      <c r="G79" s="100"/>
      <c r="H79" s="100"/>
      <c r="I79" s="102">
        <f t="shared" si="7"/>
        <v>8.7439441024272403E-4</v>
      </c>
      <c r="J79" s="102">
        <f t="shared" si="8"/>
        <v>0.13576843556168161</v>
      </c>
      <c r="K79" s="99">
        <f t="shared" si="9"/>
        <v>197</v>
      </c>
      <c r="L79" s="103">
        <f t="shared" si="11"/>
        <v>5.02089917422775E-3</v>
      </c>
      <c r="M79" s="100">
        <f t="shared" si="10"/>
        <v>14</v>
      </c>
      <c r="N79" s="100">
        <f t="shared" si="12"/>
        <v>0</v>
      </c>
    </row>
    <row r="80" spans="1:14">
      <c r="A80" s="104">
        <v>88</v>
      </c>
      <c r="B80" s="101" t="s">
        <v>78</v>
      </c>
      <c r="C80" s="100">
        <v>4863</v>
      </c>
      <c r="D80" s="100">
        <v>5128</v>
      </c>
      <c r="E80" s="100">
        <v>5190</v>
      </c>
      <c r="F80" s="100"/>
      <c r="G80" s="100"/>
      <c r="H80" s="100"/>
      <c r="I80" s="102">
        <f t="shared" si="7"/>
        <v>2.7537056973056663E-3</v>
      </c>
      <c r="J80" s="102">
        <f t="shared" si="8"/>
        <v>6.7242442936458979E-2</v>
      </c>
      <c r="K80" s="99">
        <f t="shared" si="9"/>
        <v>327</v>
      </c>
      <c r="L80" s="103">
        <f t="shared" si="11"/>
        <v>8.3341828932612903E-3</v>
      </c>
      <c r="M80" s="100">
        <f t="shared" si="10"/>
        <v>62</v>
      </c>
      <c r="N80" s="100">
        <f t="shared" si="12"/>
        <v>0</v>
      </c>
    </row>
    <row r="81" spans="1:15">
      <c r="A81" s="104">
        <v>90</v>
      </c>
      <c r="B81" s="101" t="s">
        <v>79</v>
      </c>
      <c r="C81" s="100">
        <v>1429</v>
      </c>
      <c r="D81" s="100">
        <v>1452</v>
      </c>
      <c r="E81" s="100">
        <v>1485</v>
      </c>
      <c r="F81" s="100"/>
      <c r="G81" s="100"/>
      <c r="H81" s="100"/>
      <c r="I81" s="102">
        <f t="shared" si="7"/>
        <v>7.8791001165682357E-4</v>
      </c>
      <c r="J81" s="102">
        <f t="shared" si="8"/>
        <v>3.9188243526941918E-2</v>
      </c>
      <c r="K81" s="99">
        <f t="shared" si="9"/>
        <v>56</v>
      </c>
      <c r="L81" s="103">
        <f t="shared" si="11"/>
        <v>1.4272606789682944E-3</v>
      </c>
      <c r="M81" s="100">
        <f t="shared" si="10"/>
        <v>33</v>
      </c>
      <c r="N81" s="100">
        <f t="shared" si="12"/>
        <v>0</v>
      </c>
      <c r="O81" s="9"/>
    </row>
    <row r="82" spans="1:15">
      <c r="A82" s="104">
        <v>91</v>
      </c>
      <c r="B82" s="101" t="s">
        <v>80</v>
      </c>
      <c r="C82" s="100">
        <v>439</v>
      </c>
      <c r="D82" s="100">
        <v>514</v>
      </c>
      <c r="E82" s="100">
        <v>514</v>
      </c>
      <c r="F82" s="100"/>
      <c r="G82" s="100"/>
      <c r="H82" s="100"/>
      <c r="I82" s="102">
        <f t="shared" si="7"/>
        <v>2.727176740684224E-4</v>
      </c>
      <c r="J82" s="102">
        <f t="shared" si="8"/>
        <v>0.17084282460136674</v>
      </c>
      <c r="K82" s="99">
        <f t="shared" si="9"/>
        <v>75</v>
      </c>
      <c r="L82" s="103">
        <f t="shared" si="11"/>
        <v>1.9115098379039657E-3</v>
      </c>
      <c r="M82" s="100">
        <f t="shared" si="10"/>
        <v>0</v>
      </c>
      <c r="N82" s="100">
        <f t="shared" si="12"/>
        <v>0</v>
      </c>
    </row>
    <row r="83" spans="1:15">
      <c r="A83" s="104">
        <v>92</v>
      </c>
      <c r="B83" s="101" t="s">
        <v>81</v>
      </c>
      <c r="C83" s="100">
        <v>3294</v>
      </c>
      <c r="D83" s="100">
        <v>3136</v>
      </c>
      <c r="E83" s="100">
        <v>3112</v>
      </c>
      <c r="F83" s="100"/>
      <c r="G83" s="100"/>
      <c r="H83" s="100"/>
      <c r="I83" s="102">
        <f t="shared" si="7"/>
        <v>1.651162260118542E-3</v>
      </c>
      <c r="J83" s="102">
        <f t="shared" si="8"/>
        <v>-5.525197328476017E-2</v>
      </c>
      <c r="K83" s="99">
        <f t="shared" si="9"/>
        <v>-182</v>
      </c>
      <c r="L83" s="103">
        <f t="shared" si="11"/>
        <v>-4.6385972066469569E-3</v>
      </c>
      <c r="M83" s="100">
        <f t="shared" si="10"/>
        <v>-24</v>
      </c>
      <c r="N83" s="100">
        <f t="shared" si="12"/>
        <v>0</v>
      </c>
    </row>
    <row r="84" spans="1:15">
      <c r="A84" s="104">
        <v>93</v>
      </c>
      <c r="B84" s="101" t="s">
        <v>82</v>
      </c>
      <c r="C84" s="100">
        <v>8151</v>
      </c>
      <c r="D84" s="100">
        <v>8952</v>
      </c>
      <c r="E84" s="100">
        <v>8861</v>
      </c>
      <c r="F84" s="100"/>
      <c r="G84" s="100"/>
      <c r="H84" s="100"/>
      <c r="I84" s="102">
        <f t="shared" si="7"/>
        <v>4.7014616924519279E-3</v>
      </c>
      <c r="J84" s="102">
        <f t="shared" si="8"/>
        <v>8.7105876579560787E-2</v>
      </c>
      <c r="K84" s="99">
        <f t="shared" si="9"/>
        <v>710</v>
      </c>
      <c r="L84" s="103">
        <f t="shared" si="11"/>
        <v>1.8095626465490875E-2</v>
      </c>
      <c r="M84" s="100">
        <f t="shared" si="10"/>
        <v>-91</v>
      </c>
      <c r="N84" s="100">
        <f t="shared" si="12"/>
        <v>0</v>
      </c>
    </row>
    <row r="85" spans="1:15">
      <c r="A85" s="104">
        <v>94</v>
      </c>
      <c r="B85" s="101" t="s">
        <v>83</v>
      </c>
      <c r="C85" s="100">
        <v>9918</v>
      </c>
      <c r="D85" s="100">
        <v>10676</v>
      </c>
      <c r="E85" s="100">
        <v>10845</v>
      </c>
      <c r="F85" s="100"/>
      <c r="G85" s="100"/>
      <c r="H85" s="100"/>
      <c r="I85" s="102">
        <f t="shared" si="7"/>
        <v>5.7541306911907415E-3</v>
      </c>
      <c r="J85" s="102">
        <f t="shared" si="8"/>
        <v>9.3466424682395646E-2</v>
      </c>
      <c r="K85" s="99">
        <f t="shared" si="9"/>
        <v>927</v>
      </c>
      <c r="L85" s="103">
        <f t="shared" si="11"/>
        <v>2.3626261596493017E-2</v>
      </c>
      <c r="M85" s="100">
        <f t="shared" si="10"/>
        <v>169</v>
      </c>
      <c r="N85" s="100">
        <f t="shared" si="12"/>
        <v>0</v>
      </c>
    </row>
    <row r="86" spans="1:15">
      <c r="A86" s="104">
        <v>95</v>
      </c>
      <c r="B86" s="101" t="s">
        <v>84</v>
      </c>
      <c r="C86" s="100">
        <v>11868</v>
      </c>
      <c r="D86" s="100">
        <v>11852</v>
      </c>
      <c r="E86" s="100">
        <v>11829</v>
      </c>
      <c r="F86" s="100"/>
      <c r="G86" s="100"/>
      <c r="H86" s="100"/>
      <c r="I86" s="102">
        <f t="shared" si="7"/>
        <v>6.2762205575007174E-3</v>
      </c>
      <c r="J86" s="102">
        <f t="shared" si="8"/>
        <v>-3.2861476238624874E-3</v>
      </c>
      <c r="K86" s="99">
        <f t="shared" si="9"/>
        <v>-39</v>
      </c>
      <c r="L86" s="103">
        <f t="shared" si="11"/>
        <v>-9.9398511571006216E-4</v>
      </c>
      <c r="M86" s="100">
        <f t="shared" si="10"/>
        <v>-23</v>
      </c>
      <c r="N86" s="100">
        <f t="shared" si="12"/>
        <v>0</v>
      </c>
    </row>
    <row r="87" spans="1:15">
      <c r="A87" s="104">
        <v>96</v>
      </c>
      <c r="B87" s="101" t="s">
        <v>85</v>
      </c>
      <c r="C87" s="100">
        <v>31281</v>
      </c>
      <c r="D87" s="100">
        <v>32882</v>
      </c>
      <c r="E87" s="100">
        <v>32893</v>
      </c>
      <c r="F87" s="100"/>
      <c r="G87" s="100"/>
      <c r="H87" s="100"/>
      <c r="I87" s="102">
        <f t="shared" si="7"/>
        <v>1.7452339402981749E-2</v>
      </c>
      <c r="J87" s="102">
        <f t="shared" si="8"/>
        <v>5.153287938365142E-2</v>
      </c>
      <c r="K87" s="99">
        <f t="shared" si="9"/>
        <v>1612</v>
      </c>
      <c r="L87" s="103">
        <f t="shared" si="11"/>
        <v>4.1084718116015904E-2</v>
      </c>
      <c r="M87" s="100">
        <f t="shared" si="10"/>
        <v>11</v>
      </c>
      <c r="N87" s="100">
        <f t="shared" si="12"/>
        <v>0</v>
      </c>
    </row>
    <row r="88" spans="1:15">
      <c r="A88" s="104">
        <v>97</v>
      </c>
      <c r="B88" s="101" t="s">
        <v>86</v>
      </c>
      <c r="C88" s="100">
        <v>15517</v>
      </c>
      <c r="D88" s="100">
        <v>12671</v>
      </c>
      <c r="E88" s="100">
        <v>12301</v>
      </c>
      <c r="F88" s="100"/>
      <c r="G88" s="100"/>
      <c r="H88" s="100"/>
      <c r="I88" s="102">
        <f t="shared" si="7"/>
        <v>6.526653908007129E-3</v>
      </c>
      <c r="J88" s="102">
        <f t="shared" si="8"/>
        <v>-0.20725655732422504</v>
      </c>
      <c r="K88" s="99">
        <f t="shared" si="9"/>
        <v>-3216</v>
      </c>
      <c r="L88" s="103">
        <f t="shared" si="11"/>
        <v>-8.1965541849322046E-2</v>
      </c>
      <c r="M88" s="100">
        <f t="shared" si="10"/>
        <v>-370</v>
      </c>
      <c r="N88" s="100">
        <f t="shared" si="12"/>
        <v>0</v>
      </c>
    </row>
    <row r="89" spans="1:15">
      <c r="A89" s="104">
        <v>98</v>
      </c>
      <c r="B89" s="101" t="s">
        <v>87</v>
      </c>
      <c r="C89" s="100">
        <v>414</v>
      </c>
      <c r="D89" s="100">
        <v>387</v>
      </c>
      <c r="E89" s="100">
        <v>383</v>
      </c>
      <c r="F89" s="100"/>
      <c r="G89" s="100"/>
      <c r="H89" s="100"/>
      <c r="I89" s="102">
        <f t="shared" si="7"/>
        <v>2.0321180772024474E-4</v>
      </c>
      <c r="J89" s="102">
        <f t="shared" si="8"/>
        <v>-7.4879227053140096E-2</v>
      </c>
      <c r="K89" s="99">
        <f t="shared" si="9"/>
        <v>-31</v>
      </c>
      <c r="L89" s="103">
        <f t="shared" si="11"/>
        <v>-7.9009073300030587E-4</v>
      </c>
      <c r="M89" s="100">
        <f t="shared" si="10"/>
        <v>-4</v>
      </c>
      <c r="N89" s="100">
        <f t="shared" si="12"/>
        <v>0</v>
      </c>
    </row>
    <row r="90" spans="1:15">
      <c r="A90" s="104">
        <v>99</v>
      </c>
      <c r="B90" s="101" t="s">
        <v>88</v>
      </c>
      <c r="C90" s="100">
        <v>428</v>
      </c>
      <c r="D90" s="100">
        <v>436</v>
      </c>
      <c r="E90" s="100">
        <v>440</v>
      </c>
      <c r="F90" s="100"/>
      <c r="G90" s="100"/>
      <c r="H90" s="100"/>
      <c r="I90" s="102">
        <f t="shared" si="7"/>
        <v>2.3345481826868845E-4</v>
      </c>
      <c r="J90" s="102">
        <f t="shared" si="8"/>
        <v>2.8037383177570093E-2</v>
      </c>
      <c r="K90" s="99">
        <f t="shared" si="9"/>
        <v>12</v>
      </c>
      <c r="L90" s="103">
        <f t="shared" si="11"/>
        <v>3.0584157406463453E-4</v>
      </c>
      <c r="M90" s="100">
        <f t="shared" si="10"/>
        <v>4</v>
      </c>
      <c r="N90" s="100">
        <f t="shared" si="12"/>
        <v>0</v>
      </c>
    </row>
    <row r="91" spans="1:15">
      <c r="A91" s="104"/>
      <c r="B91" s="101" t="s">
        <v>285</v>
      </c>
      <c r="C91" s="100">
        <v>37669</v>
      </c>
      <c r="D91" s="100">
        <v>43332</v>
      </c>
      <c r="E91" s="100">
        <v>44446</v>
      </c>
      <c r="F91" s="100"/>
      <c r="G91" s="100"/>
      <c r="H91" s="100"/>
      <c r="I91" s="102">
        <f>E91/$E$92</f>
        <v>2.3582120119932107E-2</v>
      </c>
      <c r="J91" s="102">
        <f>(E91-C91)/C91</f>
        <v>0.17990920916403408</v>
      </c>
      <c r="K91" s="99">
        <f>E91-C91</f>
        <v>6777</v>
      </c>
      <c r="L91" s="103">
        <f>K91/$K$92</f>
        <v>0.17272402895300235</v>
      </c>
      <c r="M91" s="100">
        <f>E91-D91</f>
        <v>1114</v>
      </c>
      <c r="N91" s="100">
        <f>H91-G91</f>
        <v>0</v>
      </c>
    </row>
    <row r="92" spans="1:15" s="112" customFormat="1">
      <c r="A92" s="189" t="s">
        <v>89</v>
      </c>
      <c r="B92" s="189"/>
      <c r="C92" s="64">
        <v>1845497</v>
      </c>
      <c r="D92" s="64">
        <v>1886842</v>
      </c>
      <c r="E92" s="64">
        <v>1884733</v>
      </c>
      <c r="F92" s="64"/>
      <c r="G92" s="64"/>
      <c r="H92" s="64"/>
      <c r="I92" s="102">
        <f t="shared" si="7"/>
        <v>1</v>
      </c>
      <c r="J92" s="102">
        <f>(E92-C92)/C92</f>
        <v>2.1260397605631438E-2</v>
      </c>
      <c r="K92" s="99">
        <f>E92-C92</f>
        <v>39236</v>
      </c>
      <c r="L92" s="103">
        <f t="shared" si="11"/>
        <v>1</v>
      </c>
      <c r="M92" s="99">
        <f>E92-D92</f>
        <v>-2109</v>
      </c>
      <c r="N92" s="100">
        <f t="shared" si="12"/>
        <v>0</v>
      </c>
      <c r="O92" s="19"/>
    </row>
    <row r="93" spans="1:15">
      <c r="C93" s="128"/>
      <c r="D93" s="128"/>
      <c r="E93" s="131"/>
      <c r="F93" s="143"/>
      <c r="G93" s="143"/>
      <c r="H93" s="143"/>
    </row>
    <row r="94" spans="1:15">
      <c r="C94" s="129"/>
      <c r="D94" s="127"/>
      <c r="E94" s="130"/>
      <c r="F94" s="130"/>
      <c r="G94" s="130"/>
      <c r="H94" s="130"/>
    </row>
    <row r="95" spans="1:15">
      <c r="C95" s="128"/>
      <c r="D95" s="128"/>
      <c r="E95" s="131"/>
      <c r="F95" s="143"/>
      <c r="G95" s="143"/>
      <c r="H95" s="143"/>
    </row>
    <row r="96" spans="1:15">
      <c r="C96" s="128"/>
      <c r="D96" s="128"/>
      <c r="E96" s="131"/>
      <c r="F96" s="143"/>
      <c r="G96" s="143"/>
      <c r="H96" s="143"/>
    </row>
    <row r="97" spans="3:8">
      <c r="C97" s="128"/>
      <c r="D97" s="129"/>
      <c r="E97" s="129"/>
      <c r="F97" s="143"/>
      <c r="G97" s="143"/>
      <c r="H97" s="143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44"/>
  <sheetViews>
    <sheetView topLeftCell="K1" zoomScale="80" zoomScaleNormal="80" workbookViewId="0">
      <pane ySplit="2" topLeftCell="A3" activePane="bottomLeft" state="frozen"/>
      <selection pane="bottomLeft" activeCell="V13" sqref="V13"/>
    </sheetView>
  </sheetViews>
  <sheetFormatPr defaultColWidth="9.140625" defaultRowHeight="15"/>
  <cols>
    <col min="1" max="1" width="12.7109375" style="5" bestFit="1" customWidth="1"/>
    <col min="2" max="2" width="16.42578125" style="5" bestFit="1" customWidth="1"/>
    <col min="3" max="8" width="12" style="5" customWidth="1"/>
    <col min="9" max="9" width="19.140625" style="5" customWidth="1"/>
    <col min="10" max="11" width="33.140625" style="5" customWidth="1"/>
    <col min="12" max="12" width="18.42578125" style="5" customWidth="1"/>
    <col min="13" max="14" width="33.140625" style="5" customWidth="1"/>
    <col min="15" max="16384" width="9.140625" style="5"/>
  </cols>
  <sheetData>
    <row r="1" spans="1:14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4" ht="30">
      <c r="A2" s="95" t="s">
        <v>91</v>
      </c>
      <c r="B2" s="95" t="s">
        <v>174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94" t="s">
        <v>304</v>
      </c>
      <c r="J2" s="94" t="s">
        <v>321</v>
      </c>
      <c r="K2" s="94" t="s">
        <v>325</v>
      </c>
      <c r="L2" s="94" t="s">
        <v>312</v>
      </c>
      <c r="M2" s="98" t="s">
        <v>323</v>
      </c>
      <c r="N2" s="163" t="s">
        <v>326</v>
      </c>
    </row>
    <row r="3" spans="1:14">
      <c r="A3" s="41">
        <v>1</v>
      </c>
      <c r="B3" s="106" t="s">
        <v>92</v>
      </c>
      <c r="C3" s="100">
        <v>41164</v>
      </c>
      <c r="D3" s="100">
        <v>41590</v>
      </c>
      <c r="E3" s="100">
        <v>41579</v>
      </c>
      <c r="F3" s="100"/>
      <c r="G3" s="100"/>
      <c r="H3" s="100"/>
      <c r="I3" s="102">
        <f t="shared" ref="I3:I66" si="0">E3/$E$84</f>
        <v>2.206094974725863E-2</v>
      </c>
      <c r="J3" s="102">
        <f t="shared" ref="J3:J66" si="1">(E3-C3)/C3</f>
        <v>1.0081624720629677E-2</v>
      </c>
      <c r="K3" s="99">
        <f t="shared" ref="K3:K66" si="2">E3-C3</f>
        <v>415</v>
      </c>
      <c r="L3" s="103">
        <f>K3/$K$84</f>
        <v>1.057702110306861E-2</v>
      </c>
      <c r="M3" s="100">
        <f t="shared" ref="M3:M66" si="3">E3-D3</f>
        <v>-11</v>
      </c>
      <c r="N3" s="100">
        <f>H3-G3</f>
        <v>0</v>
      </c>
    </row>
    <row r="4" spans="1:14">
      <c r="A4" s="41">
        <v>2</v>
      </c>
      <c r="B4" s="106" t="s">
        <v>93</v>
      </c>
      <c r="C4" s="100">
        <v>7040</v>
      </c>
      <c r="D4" s="100">
        <v>7424</v>
      </c>
      <c r="E4" s="100">
        <v>7419</v>
      </c>
      <c r="F4" s="100"/>
      <c r="G4" s="100"/>
      <c r="H4" s="100"/>
      <c r="I4" s="102">
        <f t="shared" si="0"/>
        <v>3.936366583489545E-3</v>
      </c>
      <c r="J4" s="102">
        <f t="shared" si="1"/>
        <v>5.3835227272727271E-2</v>
      </c>
      <c r="K4" s="99">
        <f t="shared" si="2"/>
        <v>379</v>
      </c>
      <c r="L4" s="103">
        <f t="shared" ref="L4:L67" si="4">K4/$K$84</f>
        <v>9.6594963808747068E-3</v>
      </c>
      <c r="M4" s="100">
        <f t="shared" si="3"/>
        <v>-5</v>
      </c>
      <c r="N4" s="100">
        <f t="shared" ref="N4:N67" si="5">H4-G4</f>
        <v>0</v>
      </c>
    </row>
    <row r="5" spans="1:14">
      <c r="A5" s="41">
        <v>3</v>
      </c>
      <c r="B5" s="106" t="s">
        <v>94</v>
      </c>
      <c r="C5" s="100">
        <v>13151</v>
      </c>
      <c r="D5" s="100">
        <v>13587</v>
      </c>
      <c r="E5" s="100">
        <v>13479</v>
      </c>
      <c r="F5" s="100"/>
      <c r="G5" s="100"/>
      <c r="H5" s="100"/>
      <c r="I5" s="102">
        <f t="shared" si="0"/>
        <v>7.1516761260082993E-3</v>
      </c>
      <c r="J5" s="102">
        <f t="shared" si="1"/>
        <v>2.4941069120218994E-2</v>
      </c>
      <c r="K5" s="99">
        <f t="shared" si="2"/>
        <v>328</v>
      </c>
      <c r="L5" s="103">
        <f t="shared" si="4"/>
        <v>8.3596696911000107E-3</v>
      </c>
      <c r="M5" s="100">
        <f t="shared" si="3"/>
        <v>-108</v>
      </c>
      <c r="N5" s="100">
        <f t="shared" si="5"/>
        <v>0</v>
      </c>
    </row>
    <row r="6" spans="1:14">
      <c r="A6" s="41">
        <v>4</v>
      </c>
      <c r="B6" s="106" t="s">
        <v>95</v>
      </c>
      <c r="C6" s="100">
        <v>2883</v>
      </c>
      <c r="D6" s="100">
        <v>2899</v>
      </c>
      <c r="E6" s="100">
        <v>2940</v>
      </c>
      <c r="F6" s="100"/>
      <c r="G6" s="100"/>
      <c r="H6" s="100"/>
      <c r="I6" s="102">
        <f t="shared" si="0"/>
        <v>1.559902649340782E-3</v>
      </c>
      <c r="J6" s="102">
        <f t="shared" si="1"/>
        <v>1.9771071800208116E-2</v>
      </c>
      <c r="K6" s="99">
        <f t="shared" si="2"/>
        <v>57</v>
      </c>
      <c r="L6" s="103">
        <f t="shared" si="4"/>
        <v>1.4527474768070139E-3</v>
      </c>
      <c r="M6" s="100">
        <f t="shared" si="3"/>
        <v>41</v>
      </c>
      <c r="N6" s="100">
        <f t="shared" si="5"/>
        <v>0</v>
      </c>
    </row>
    <row r="7" spans="1:14">
      <c r="A7" s="41">
        <v>5</v>
      </c>
      <c r="B7" s="106" t="s">
        <v>96</v>
      </c>
      <c r="C7" s="100">
        <v>6133</v>
      </c>
      <c r="D7" s="100">
        <v>6269</v>
      </c>
      <c r="E7" s="100">
        <v>6278</v>
      </c>
      <c r="F7" s="100"/>
      <c r="G7" s="100"/>
      <c r="H7" s="100"/>
      <c r="I7" s="102">
        <f t="shared" si="0"/>
        <v>3.3309757933882413E-3</v>
      </c>
      <c r="J7" s="102">
        <f t="shared" si="1"/>
        <v>2.3642589271156041E-2</v>
      </c>
      <c r="K7" s="99">
        <f t="shared" si="2"/>
        <v>145</v>
      </c>
      <c r="L7" s="103">
        <f t="shared" si="4"/>
        <v>3.6955856866143339E-3</v>
      </c>
      <c r="M7" s="100">
        <f t="shared" si="3"/>
        <v>9</v>
      </c>
      <c r="N7" s="100">
        <f t="shared" si="5"/>
        <v>0</v>
      </c>
    </row>
    <row r="8" spans="1:14">
      <c r="A8" s="41">
        <v>6</v>
      </c>
      <c r="B8" s="106" t="s">
        <v>97</v>
      </c>
      <c r="C8" s="100">
        <v>143071</v>
      </c>
      <c r="D8" s="100">
        <v>145130</v>
      </c>
      <c r="E8" s="100">
        <v>145222</v>
      </c>
      <c r="F8" s="100"/>
      <c r="G8" s="100"/>
      <c r="H8" s="100"/>
      <c r="I8" s="102">
        <f t="shared" si="0"/>
        <v>7.7051762769580631E-2</v>
      </c>
      <c r="J8" s="102">
        <f t="shared" si="1"/>
        <v>1.5034493363434938E-2</v>
      </c>
      <c r="K8" s="99">
        <f t="shared" si="2"/>
        <v>2151</v>
      </c>
      <c r="L8" s="103">
        <f t="shared" si="4"/>
        <v>5.4822102151085739E-2</v>
      </c>
      <c r="M8" s="100">
        <f t="shared" si="3"/>
        <v>92</v>
      </c>
      <c r="N8" s="100">
        <f t="shared" si="5"/>
        <v>0</v>
      </c>
    </row>
    <row r="9" spans="1:14">
      <c r="A9" s="41">
        <v>7</v>
      </c>
      <c r="B9" s="106" t="s">
        <v>98</v>
      </c>
      <c r="C9" s="100">
        <v>72517</v>
      </c>
      <c r="D9" s="100">
        <v>74787</v>
      </c>
      <c r="E9" s="100">
        <v>74492</v>
      </c>
      <c r="F9" s="100"/>
      <c r="G9" s="100"/>
      <c r="H9" s="100"/>
      <c r="I9" s="102">
        <f t="shared" si="0"/>
        <v>3.9523900732888959E-2</v>
      </c>
      <c r="J9" s="102">
        <f t="shared" si="1"/>
        <v>2.7234993174014368E-2</v>
      </c>
      <c r="K9" s="99">
        <f t="shared" si="2"/>
        <v>1975</v>
      </c>
      <c r="L9" s="103">
        <f t="shared" si="4"/>
        <v>5.0336425731471096E-2</v>
      </c>
      <c r="M9" s="100">
        <f t="shared" si="3"/>
        <v>-295</v>
      </c>
      <c r="N9" s="100">
        <f t="shared" si="5"/>
        <v>0</v>
      </c>
    </row>
    <row r="10" spans="1:14">
      <c r="A10" s="41">
        <v>8</v>
      </c>
      <c r="B10" s="106" t="s">
        <v>99</v>
      </c>
      <c r="C10" s="100">
        <v>3942</v>
      </c>
      <c r="D10" s="100">
        <v>4096</v>
      </c>
      <c r="E10" s="100">
        <v>4097</v>
      </c>
      <c r="F10" s="100"/>
      <c r="G10" s="100"/>
      <c r="H10" s="100"/>
      <c r="I10" s="102">
        <f t="shared" si="0"/>
        <v>2.1737827055609469E-3</v>
      </c>
      <c r="J10" s="102">
        <f t="shared" si="1"/>
        <v>3.9320142059868085E-2</v>
      </c>
      <c r="K10" s="99">
        <f t="shared" si="2"/>
        <v>155</v>
      </c>
      <c r="L10" s="103">
        <f t="shared" si="4"/>
        <v>3.9504536650015291E-3</v>
      </c>
      <c r="M10" s="100">
        <f t="shared" si="3"/>
        <v>1</v>
      </c>
      <c r="N10" s="100">
        <f t="shared" si="5"/>
        <v>0</v>
      </c>
    </row>
    <row r="11" spans="1:14">
      <c r="A11" s="41">
        <v>9</v>
      </c>
      <c r="B11" s="106" t="s">
        <v>100</v>
      </c>
      <c r="C11" s="100">
        <v>27569</v>
      </c>
      <c r="D11" s="100">
        <v>28280</v>
      </c>
      <c r="E11" s="100">
        <v>28151</v>
      </c>
      <c r="F11" s="100"/>
      <c r="G11" s="100"/>
      <c r="H11" s="100"/>
      <c r="I11" s="102">
        <f t="shared" si="0"/>
        <v>1.4936333157004201E-2</v>
      </c>
      <c r="J11" s="102">
        <f t="shared" si="1"/>
        <v>2.1110667779027169E-2</v>
      </c>
      <c r="K11" s="99">
        <f t="shared" si="2"/>
        <v>582</v>
      </c>
      <c r="L11" s="103">
        <f t="shared" si="4"/>
        <v>1.4833316342134775E-2</v>
      </c>
      <c r="M11" s="100">
        <f t="shared" si="3"/>
        <v>-129</v>
      </c>
      <c r="N11" s="100">
        <f t="shared" si="5"/>
        <v>0</v>
      </c>
    </row>
    <row r="12" spans="1:14">
      <c r="A12" s="41">
        <v>10</v>
      </c>
      <c r="B12" s="106" t="s">
        <v>101</v>
      </c>
      <c r="C12" s="100">
        <v>29365</v>
      </c>
      <c r="D12" s="100">
        <v>30231</v>
      </c>
      <c r="E12" s="100">
        <v>30034</v>
      </c>
      <c r="F12" s="100"/>
      <c r="G12" s="100"/>
      <c r="H12" s="100"/>
      <c r="I12" s="102">
        <f t="shared" si="0"/>
        <v>1.5935413663367703E-2</v>
      </c>
      <c r="J12" s="102">
        <f t="shared" si="1"/>
        <v>2.2782223735739827E-2</v>
      </c>
      <c r="K12" s="99">
        <f t="shared" si="2"/>
        <v>669</v>
      </c>
      <c r="L12" s="103">
        <f t="shared" si="4"/>
        <v>1.7050667754103375E-2</v>
      </c>
      <c r="M12" s="100">
        <f t="shared" si="3"/>
        <v>-197</v>
      </c>
      <c r="N12" s="100">
        <f t="shared" si="5"/>
        <v>0</v>
      </c>
    </row>
    <row r="13" spans="1:14">
      <c r="A13" s="41">
        <v>11</v>
      </c>
      <c r="B13" s="106" t="s">
        <v>102</v>
      </c>
      <c r="C13" s="100">
        <v>4658</v>
      </c>
      <c r="D13" s="100">
        <v>4766</v>
      </c>
      <c r="E13" s="100">
        <v>4771</v>
      </c>
      <c r="F13" s="100"/>
      <c r="G13" s="100"/>
      <c r="H13" s="100"/>
      <c r="I13" s="102">
        <f t="shared" si="0"/>
        <v>2.5313930408179834E-3</v>
      </c>
      <c r="J13" s="102">
        <f t="shared" si="1"/>
        <v>2.4259338772005153E-2</v>
      </c>
      <c r="K13" s="99">
        <f t="shared" si="2"/>
        <v>113</v>
      </c>
      <c r="L13" s="103">
        <f t="shared" si="4"/>
        <v>2.8800081557753083E-3</v>
      </c>
      <c r="M13" s="100">
        <f t="shared" si="3"/>
        <v>5</v>
      </c>
      <c r="N13" s="100">
        <f t="shared" si="5"/>
        <v>0</v>
      </c>
    </row>
    <row r="14" spans="1:14">
      <c r="A14" s="41">
        <v>12</v>
      </c>
      <c r="B14" s="106" t="s">
        <v>103</v>
      </c>
      <c r="C14" s="100">
        <v>2725</v>
      </c>
      <c r="D14" s="100">
        <v>2808</v>
      </c>
      <c r="E14" s="100">
        <v>2828</v>
      </c>
      <c r="F14" s="100"/>
      <c r="G14" s="100"/>
      <c r="H14" s="100"/>
      <c r="I14" s="102">
        <f t="shared" si="0"/>
        <v>1.5004777865087521E-3</v>
      </c>
      <c r="J14" s="102">
        <f t="shared" si="1"/>
        <v>3.7798165137614678E-2</v>
      </c>
      <c r="K14" s="99">
        <f t="shared" si="2"/>
        <v>103</v>
      </c>
      <c r="L14" s="103">
        <f t="shared" si="4"/>
        <v>2.6251401773881131E-3</v>
      </c>
      <c r="M14" s="100">
        <f t="shared" si="3"/>
        <v>20</v>
      </c>
      <c r="N14" s="100">
        <f t="shared" si="5"/>
        <v>0</v>
      </c>
    </row>
    <row r="15" spans="1:14">
      <c r="A15" s="41">
        <v>13</v>
      </c>
      <c r="B15" s="106" t="s">
        <v>104</v>
      </c>
      <c r="C15" s="100">
        <v>2974</v>
      </c>
      <c r="D15" s="100">
        <v>3003</v>
      </c>
      <c r="E15" s="100">
        <v>2977</v>
      </c>
      <c r="F15" s="100"/>
      <c r="G15" s="100"/>
      <c r="H15" s="100"/>
      <c r="I15" s="102">
        <f t="shared" si="0"/>
        <v>1.5795340772406488E-3</v>
      </c>
      <c r="J15" s="102">
        <f t="shared" si="1"/>
        <v>1.0087424344317419E-3</v>
      </c>
      <c r="K15" s="99">
        <f t="shared" si="2"/>
        <v>3</v>
      </c>
      <c r="L15" s="103">
        <f t="shared" si="4"/>
        <v>7.6460393516158634E-5</v>
      </c>
      <c r="M15" s="100">
        <f t="shared" si="3"/>
        <v>-26</v>
      </c>
      <c r="N15" s="100">
        <f t="shared" si="5"/>
        <v>0</v>
      </c>
    </row>
    <row r="16" spans="1:14">
      <c r="A16" s="41">
        <v>14</v>
      </c>
      <c r="B16" s="106" t="s">
        <v>105</v>
      </c>
      <c r="C16" s="100">
        <v>7261</v>
      </c>
      <c r="D16" s="100">
        <v>7488</v>
      </c>
      <c r="E16" s="100">
        <v>7437</v>
      </c>
      <c r="F16" s="100"/>
      <c r="G16" s="100"/>
      <c r="H16" s="100"/>
      <c r="I16" s="102">
        <f t="shared" si="0"/>
        <v>3.9459170078732638E-3</v>
      </c>
      <c r="J16" s="102">
        <f t="shared" si="1"/>
        <v>2.4239085525409723E-2</v>
      </c>
      <c r="K16" s="99">
        <f t="shared" si="2"/>
        <v>176</v>
      </c>
      <c r="L16" s="103">
        <f t="shared" si="4"/>
        <v>4.48567641961464E-3</v>
      </c>
      <c r="M16" s="100">
        <f t="shared" si="3"/>
        <v>-51</v>
      </c>
      <c r="N16" s="100">
        <f t="shared" si="5"/>
        <v>0</v>
      </c>
    </row>
    <row r="17" spans="1:14">
      <c r="A17" s="41">
        <v>15</v>
      </c>
      <c r="B17" s="106" t="s">
        <v>106</v>
      </c>
      <c r="C17" s="100">
        <v>6113</v>
      </c>
      <c r="D17" s="100">
        <v>6278</v>
      </c>
      <c r="E17" s="100">
        <v>6288</v>
      </c>
      <c r="F17" s="100"/>
      <c r="G17" s="100"/>
      <c r="H17" s="100"/>
      <c r="I17" s="102">
        <f t="shared" si="0"/>
        <v>3.3362815847125297E-3</v>
      </c>
      <c r="J17" s="102">
        <f t="shared" si="1"/>
        <v>2.8627515131686571E-2</v>
      </c>
      <c r="K17" s="99">
        <f t="shared" si="2"/>
        <v>175</v>
      </c>
      <c r="L17" s="103">
        <f t="shared" si="4"/>
        <v>4.4601896217759205E-3</v>
      </c>
      <c r="M17" s="100">
        <f t="shared" si="3"/>
        <v>10</v>
      </c>
      <c r="N17" s="100">
        <f t="shared" si="5"/>
        <v>0</v>
      </c>
    </row>
    <row r="18" spans="1:14">
      <c r="A18" s="41">
        <v>16</v>
      </c>
      <c r="B18" s="106" t="s">
        <v>107</v>
      </c>
      <c r="C18" s="100">
        <v>76819</v>
      </c>
      <c r="D18" s="100">
        <v>78369</v>
      </c>
      <c r="E18" s="100">
        <v>78138</v>
      </c>
      <c r="F18" s="100"/>
      <c r="G18" s="100"/>
      <c r="H18" s="100"/>
      <c r="I18" s="102">
        <f t="shared" si="0"/>
        <v>4.1458392249724495E-2</v>
      </c>
      <c r="J18" s="102">
        <f t="shared" si="1"/>
        <v>1.7170231322979991E-2</v>
      </c>
      <c r="K18" s="99">
        <f t="shared" si="2"/>
        <v>1319</v>
      </c>
      <c r="L18" s="103">
        <f t="shared" si="4"/>
        <v>3.3617086349271075E-2</v>
      </c>
      <c r="M18" s="100">
        <f t="shared" si="3"/>
        <v>-231</v>
      </c>
      <c r="N18" s="100">
        <f t="shared" si="5"/>
        <v>0</v>
      </c>
    </row>
    <row r="19" spans="1:14">
      <c r="A19" s="41">
        <v>17</v>
      </c>
      <c r="B19" s="106" t="s">
        <v>108</v>
      </c>
      <c r="C19" s="100">
        <v>14456</v>
      </c>
      <c r="D19" s="100">
        <v>14814</v>
      </c>
      <c r="E19" s="100">
        <v>14606</v>
      </c>
      <c r="F19" s="100"/>
      <c r="G19" s="100"/>
      <c r="H19" s="100"/>
      <c r="I19" s="102">
        <f t="shared" si="0"/>
        <v>7.7496388082555993E-3</v>
      </c>
      <c r="J19" s="102">
        <f t="shared" si="1"/>
        <v>1.0376314333148865E-2</v>
      </c>
      <c r="K19" s="99">
        <f t="shared" si="2"/>
        <v>150</v>
      </c>
      <c r="L19" s="103">
        <f t="shared" si="4"/>
        <v>3.8230196758079313E-3</v>
      </c>
      <c r="M19" s="100">
        <f t="shared" si="3"/>
        <v>-208</v>
      </c>
      <c r="N19" s="100">
        <f t="shared" si="5"/>
        <v>0</v>
      </c>
    </row>
    <row r="20" spans="1:14">
      <c r="A20" s="41">
        <v>18</v>
      </c>
      <c r="B20" s="106" t="s">
        <v>109</v>
      </c>
      <c r="C20" s="100">
        <v>3207</v>
      </c>
      <c r="D20" s="100">
        <v>3194</v>
      </c>
      <c r="E20" s="100">
        <v>3180</v>
      </c>
      <c r="F20" s="100"/>
      <c r="G20" s="100"/>
      <c r="H20" s="100"/>
      <c r="I20" s="102">
        <f t="shared" si="0"/>
        <v>1.6872416411237029E-3</v>
      </c>
      <c r="J20" s="102">
        <f t="shared" si="1"/>
        <v>-8.4190832553788595E-3</v>
      </c>
      <c r="K20" s="99">
        <f t="shared" si="2"/>
        <v>-27</v>
      </c>
      <c r="L20" s="103">
        <f t="shared" si="4"/>
        <v>-6.8814354164542762E-4</v>
      </c>
      <c r="M20" s="100">
        <f t="shared" si="3"/>
        <v>-14</v>
      </c>
      <c r="N20" s="100">
        <f t="shared" si="5"/>
        <v>0</v>
      </c>
    </row>
    <row r="21" spans="1:14">
      <c r="A21" s="41">
        <v>19</v>
      </c>
      <c r="B21" s="106" t="s">
        <v>110</v>
      </c>
      <c r="C21" s="100">
        <v>8777</v>
      </c>
      <c r="D21" s="100">
        <v>8811</v>
      </c>
      <c r="E21" s="100">
        <v>8829</v>
      </c>
      <c r="F21" s="100"/>
      <c r="G21" s="100"/>
      <c r="H21" s="100"/>
      <c r="I21" s="102">
        <f t="shared" si="0"/>
        <v>4.6844831602142053E-3</v>
      </c>
      <c r="J21" s="102">
        <f t="shared" si="1"/>
        <v>5.9245755953059136E-3</v>
      </c>
      <c r="K21" s="99">
        <f t="shared" si="2"/>
        <v>52</v>
      </c>
      <c r="L21" s="103">
        <f t="shared" si="4"/>
        <v>1.3253134876134163E-3</v>
      </c>
      <c r="M21" s="100">
        <f t="shared" si="3"/>
        <v>18</v>
      </c>
      <c r="N21" s="100">
        <f t="shared" si="5"/>
        <v>0</v>
      </c>
    </row>
    <row r="22" spans="1:14">
      <c r="A22" s="41">
        <v>20</v>
      </c>
      <c r="B22" s="106" t="s">
        <v>111</v>
      </c>
      <c r="C22" s="100">
        <v>25983</v>
      </c>
      <c r="D22" s="100">
        <v>26122</v>
      </c>
      <c r="E22" s="100">
        <v>25982</v>
      </c>
      <c r="F22" s="100"/>
      <c r="G22" s="100"/>
      <c r="H22" s="100"/>
      <c r="I22" s="102">
        <f t="shared" si="0"/>
        <v>1.3785507018766054E-2</v>
      </c>
      <c r="J22" s="102">
        <f t="shared" si="1"/>
        <v>-3.8486702844167337E-5</v>
      </c>
      <c r="K22" s="99">
        <f t="shared" si="2"/>
        <v>-1</v>
      </c>
      <c r="L22" s="103">
        <f t="shared" si="4"/>
        <v>-2.5486797838719542E-5</v>
      </c>
      <c r="M22" s="100">
        <f t="shared" si="3"/>
        <v>-140</v>
      </c>
      <c r="N22" s="100">
        <f t="shared" si="5"/>
        <v>0</v>
      </c>
    </row>
    <row r="23" spans="1:14">
      <c r="A23" s="41">
        <v>21</v>
      </c>
      <c r="B23" s="106" t="s">
        <v>112</v>
      </c>
      <c r="C23" s="100">
        <v>15287</v>
      </c>
      <c r="D23" s="100">
        <v>16229</v>
      </c>
      <c r="E23" s="100">
        <v>16311</v>
      </c>
      <c r="F23" s="100"/>
      <c r="G23" s="100"/>
      <c r="H23" s="100"/>
      <c r="I23" s="102">
        <f t="shared" si="0"/>
        <v>8.6542762290467666E-3</v>
      </c>
      <c r="J23" s="102">
        <f t="shared" si="1"/>
        <v>6.6985019951592853E-2</v>
      </c>
      <c r="K23" s="99">
        <f t="shared" si="2"/>
        <v>1024</v>
      </c>
      <c r="L23" s="103">
        <f t="shared" si="4"/>
        <v>2.6098480986848811E-2</v>
      </c>
      <c r="M23" s="100">
        <f t="shared" si="3"/>
        <v>82</v>
      </c>
      <c r="N23" s="100">
        <f t="shared" si="5"/>
        <v>0</v>
      </c>
    </row>
    <row r="24" spans="1:14">
      <c r="A24" s="41">
        <v>22</v>
      </c>
      <c r="B24" s="106" t="s">
        <v>113</v>
      </c>
      <c r="C24" s="100">
        <v>9544</v>
      </c>
      <c r="D24" s="100">
        <v>9816</v>
      </c>
      <c r="E24" s="100">
        <v>9796</v>
      </c>
      <c r="F24" s="100"/>
      <c r="G24" s="100"/>
      <c r="H24" s="100"/>
      <c r="I24" s="102">
        <f t="shared" si="0"/>
        <v>5.1975531812728914E-3</v>
      </c>
      <c r="J24" s="102">
        <f t="shared" si="1"/>
        <v>2.6404023470243086E-2</v>
      </c>
      <c r="K24" s="99">
        <f t="shared" si="2"/>
        <v>252</v>
      </c>
      <c r="L24" s="103">
        <f t="shared" si="4"/>
        <v>6.4226730553573249E-3</v>
      </c>
      <c r="M24" s="100">
        <f t="shared" si="3"/>
        <v>-20</v>
      </c>
      <c r="N24" s="100">
        <f t="shared" si="5"/>
        <v>0</v>
      </c>
    </row>
    <row r="25" spans="1:14">
      <c r="A25" s="41">
        <v>23</v>
      </c>
      <c r="B25" s="106" t="s">
        <v>114</v>
      </c>
      <c r="C25" s="100">
        <v>7958</v>
      </c>
      <c r="D25" s="100">
        <v>8347</v>
      </c>
      <c r="E25" s="100">
        <v>8398</v>
      </c>
      <c r="F25" s="100"/>
      <c r="G25" s="100"/>
      <c r="H25" s="100"/>
      <c r="I25" s="102">
        <f t="shared" si="0"/>
        <v>4.4558035541373761E-3</v>
      </c>
      <c r="J25" s="102">
        <f t="shared" si="1"/>
        <v>5.529027393817542E-2</v>
      </c>
      <c r="K25" s="99">
        <f t="shared" si="2"/>
        <v>440</v>
      </c>
      <c r="L25" s="103">
        <f t="shared" si="4"/>
        <v>1.12141910490366E-2</v>
      </c>
      <c r="M25" s="100">
        <f t="shared" si="3"/>
        <v>51</v>
      </c>
      <c r="N25" s="100">
        <f t="shared" si="5"/>
        <v>0</v>
      </c>
    </row>
    <row r="26" spans="1:14">
      <c r="A26" s="41">
        <v>24</v>
      </c>
      <c r="B26" s="106" t="s">
        <v>115</v>
      </c>
      <c r="C26" s="100">
        <v>3970</v>
      </c>
      <c r="D26" s="100">
        <v>4140</v>
      </c>
      <c r="E26" s="100">
        <v>4111</v>
      </c>
      <c r="F26" s="100"/>
      <c r="G26" s="100"/>
      <c r="H26" s="100"/>
      <c r="I26" s="102">
        <f t="shared" si="0"/>
        <v>2.1812108134149507E-3</v>
      </c>
      <c r="J26" s="102">
        <f t="shared" si="1"/>
        <v>3.5516372795969774E-2</v>
      </c>
      <c r="K26" s="99">
        <f t="shared" si="2"/>
        <v>141</v>
      </c>
      <c r="L26" s="103">
        <f t="shared" si="4"/>
        <v>3.5936384952594555E-3</v>
      </c>
      <c r="M26" s="100">
        <f t="shared" si="3"/>
        <v>-29</v>
      </c>
      <c r="N26" s="100">
        <f t="shared" si="5"/>
        <v>0</v>
      </c>
    </row>
    <row r="27" spans="1:14">
      <c r="A27" s="41">
        <v>25</v>
      </c>
      <c r="B27" s="106" t="s">
        <v>116</v>
      </c>
      <c r="C27" s="100">
        <v>10592</v>
      </c>
      <c r="D27" s="100">
        <v>10603</v>
      </c>
      <c r="E27" s="100">
        <v>10678</v>
      </c>
      <c r="F27" s="100"/>
      <c r="G27" s="100"/>
      <c r="H27" s="100"/>
      <c r="I27" s="102">
        <f t="shared" si="0"/>
        <v>5.6655239760751257E-3</v>
      </c>
      <c r="J27" s="102">
        <f t="shared" si="1"/>
        <v>8.1193353474320242E-3</v>
      </c>
      <c r="K27" s="99">
        <f t="shared" si="2"/>
        <v>86</v>
      </c>
      <c r="L27" s="103">
        <f t="shared" si="4"/>
        <v>2.1918646141298806E-3</v>
      </c>
      <c r="M27" s="100">
        <f t="shared" si="3"/>
        <v>75</v>
      </c>
      <c r="N27" s="100">
        <f t="shared" si="5"/>
        <v>0</v>
      </c>
    </row>
    <row r="28" spans="1:14">
      <c r="A28" s="41">
        <v>26</v>
      </c>
      <c r="B28" s="106" t="s">
        <v>117</v>
      </c>
      <c r="C28" s="100">
        <v>20659</v>
      </c>
      <c r="D28" s="100">
        <v>20980</v>
      </c>
      <c r="E28" s="100">
        <v>20962</v>
      </c>
      <c r="F28" s="100"/>
      <c r="G28" s="100"/>
      <c r="H28" s="100"/>
      <c r="I28" s="102">
        <f t="shared" si="0"/>
        <v>1.112199977397329E-2</v>
      </c>
      <c r="J28" s="102">
        <f t="shared" si="1"/>
        <v>1.4666731206737983E-2</v>
      </c>
      <c r="K28" s="99">
        <f t="shared" si="2"/>
        <v>303</v>
      </c>
      <c r="L28" s="103">
        <f t="shared" si="4"/>
        <v>7.7224997451320219E-3</v>
      </c>
      <c r="M28" s="100">
        <f t="shared" si="3"/>
        <v>-18</v>
      </c>
      <c r="N28" s="100">
        <f t="shared" si="5"/>
        <v>0</v>
      </c>
    </row>
    <row r="29" spans="1:14">
      <c r="A29" s="41">
        <v>27</v>
      </c>
      <c r="B29" s="106" t="s">
        <v>118</v>
      </c>
      <c r="C29" s="100">
        <v>33334</v>
      </c>
      <c r="D29" s="100">
        <v>33943</v>
      </c>
      <c r="E29" s="100">
        <v>33882</v>
      </c>
      <c r="F29" s="100"/>
      <c r="G29" s="100"/>
      <c r="H29" s="100"/>
      <c r="I29" s="102">
        <f t="shared" si="0"/>
        <v>1.7977082164953868E-2</v>
      </c>
      <c r="J29" s="102">
        <f t="shared" si="1"/>
        <v>1.6439671206575867E-2</v>
      </c>
      <c r="K29" s="99">
        <f t="shared" si="2"/>
        <v>548</v>
      </c>
      <c r="L29" s="103">
        <f t="shared" si="4"/>
        <v>1.396676521561831E-2</v>
      </c>
      <c r="M29" s="100">
        <f t="shared" si="3"/>
        <v>-61</v>
      </c>
      <c r="N29" s="100">
        <f t="shared" si="5"/>
        <v>0</v>
      </c>
    </row>
    <row r="30" spans="1:14">
      <c r="A30" s="41">
        <v>28</v>
      </c>
      <c r="B30" s="106" t="s">
        <v>119</v>
      </c>
      <c r="C30" s="100">
        <v>8847</v>
      </c>
      <c r="D30" s="100">
        <v>9136</v>
      </c>
      <c r="E30" s="100">
        <v>9203</v>
      </c>
      <c r="F30" s="100"/>
      <c r="G30" s="100"/>
      <c r="H30" s="100"/>
      <c r="I30" s="102">
        <f t="shared" si="0"/>
        <v>4.8829197557425904E-3</v>
      </c>
      <c r="J30" s="102">
        <f t="shared" si="1"/>
        <v>4.0239629252854077E-2</v>
      </c>
      <c r="K30" s="99">
        <f t="shared" si="2"/>
        <v>356</v>
      </c>
      <c r="L30" s="103">
        <f t="shared" si="4"/>
        <v>9.0733000305841579E-3</v>
      </c>
      <c r="M30" s="100">
        <f t="shared" si="3"/>
        <v>67</v>
      </c>
      <c r="N30" s="100">
        <f t="shared" si="5"/>
        <v>0</v>
      </c>
    </row>
    <row r="31" spans="1:14">
      <c r="A31" s="41">
        <v>29</v>
      </c>
      <c r="B31" s="106" t="s">
        <v>120</v>
      </c>
      <c r="C31" s="100">
        <v>2474</v>
      </c>
      <c r="D31" s="100">
        <v>2457</v>
      </c>
      <c r="E31" s="100">
        <v>2457</v>
      </c>
      <c r="F31" s="100"/>
      <c r="G31" s="100"/>
      <c r="H31" s="100"/>
      <c r="I31" s="102">
        <f t="shared" si="0"/>
        <v>1.3036329283776535E-3</v>
      </c>
      <c r="J31" s="102">
        <f t="shared" si="1"/>
        <v>-6.8714632174616003E-3</v>
      </c>
      <c r="K31" s="99">
        <f t="shared" si="2"/>
        <v>-17</v>
      </c>
      <c r="L31" s="103">
        <f t="shared" si="4"/>
        <v>-4.3327556325823221E-4</v>
      </c>
      <c r="M31" s="100">
        <f t="shared" si="3"/>
        <v>0</v>
      </c>
      <c r="N31" s="100">
        <f t="shared" si="5"/>
        <v>0</v>
      </c>
    </row>
    <row r="32" spans="1:14">
      <c r="A32" s="41">
        <v>30</v>
      </c>
      <c r="B32" s="106" t="s">
        <v>121</v>
      </c>
      <c r="C32" s="100">
        <v>1477</v>
      </c>
      <c r="D32" s="100">
        <v>1513</v>
      </c>
      <c r="E32" s="100">
        <v>1494</v>
      </c>
      <c r="F32" s="100"/>
      <c r="G32" s="100"/>
      <c r="H32" s="100"/>
      <c r="I32" s="102">
        <f t="shared" si="0"/>
        <v>7.9268522384868308E-4</v>
      </c>
      <c r="J32" s="102">
        <f t="shared" si="1"/>
        <v>1.1509817197020988E-2</v>
      </c>
      <c r="K32" s="99">
        <f t="shared" si="2"/>
        <v>17</v>
      </c>
      <c r="L32" s="103">
        <f t="shared" si="4"/>
        <v>4.3327556325823221E-4</v>
      </c>
      <c r="M32" s="100">
        <f t="shared" si="3"/>
        <v>-19</v>
      </c>
      <c r="N32" s="100">
        <f t="shared" si="5"/>
        <v>0</v>
      </c>
    </row>
    <row r="33" spans="1:14">
      <c r="A33" s="41">
        <v>31</v>
      </c>
      <c r="B33" s="106" t="s">
        <v>122</v>
      </c>
      <c r="C33" s="100">
        <v>22941</v>
      </c>
      <c r="D33" s="100">
        <v>23729</v>
      </c>
      <c r="E33" s="100">
        <v>23796</v>
      </c>
      <c r="F33" s="100"/>
      <c r="G33" s="100"/>
      <c r="H33" s="100"/>
      <c r="I33" s="102">
        <f t="shared" si="0"/>
        <v>1.2625661035276615E-2</v>
      </c>
      <c r="J33" s="102">
        <f t="shared" si="1"/>
        <v>3.7269517457826598E-2</v>
      </c>
      <c r="K33" s="99">
        <f t="shared" si="2"/>
        <v>855</v>
      </c>
      <c r="L33" s="103">
        <f t="shared" si="4"/>
        <v>2.1791212152105211E-2</v>
      </c>
      <c r="M33" s="100">
        <f t="shared" si="3"/>
        <v>67</v>
      </c>
      <c r="N33" s="100">
        <f t="shared" si="5"/>
        <v>0</v>
      </c>
    </row>
    <row r="34" spans="1:14">
      <c r="A34" s="41">
        <v>32</v>
      </c>
      <c r="B34" s="106" t="s">
        <v>123</v>
      </c>
      <c r="C34" s="100">
        <v>9123</v>
      </c>
      <c r="D34" s="100">
        <v>9299</v>
      </c>
      <c r="E34" s="100">
        <v>9267</v>
      </c>
      <c r="F34" s="100"/>
      <c r="G34" s="100"/>
      <c r="H34" s="100"/>
      <c r="I34" s="102">
        <f t="shared" si="0"/>
        <v>4.9168768202180364E-3</v>
      </c>
      <c r="J34" s="102">
        <f t="shared" si="1"/>
        <v>1.5784281486353174E-2</v>
      </c>
      <c r="K34" s="99">
        <f t="shared" si="2"/>
        <v>144</v>
      </c>
      <c r="L34" s="103">
        <f t="shared" si="4"/>
        <v>3.6700988887756144E-3</v>
      </c>
      <c r="M34" s="100">
        <f t="shared" si="3"/>
        <v>-32</v>
      </c>
      <c r="N34" s="100">
        <f t="shared" si="5"/>
        <v>0</v>
      </c>
    </row>
    <row r="35" spans="1:14">
      <c r="A35" s="41">
        <v>33</v>
      </c>
      <c r="B35" s="106" t="s">
        <v>124</v>
      </c>
      <c r="C35" s="100">
        <v>37565</v>
      </c>
      <c r="D35" s="100">
        <v>38249</v>
      </c>
      <c r="E35" s="100">
        <v>38235</v>
      </c>
      <c r="F35" s="100"/>
      <c r="G35" s="100"/>
      <c r="H35" s="100"/>
      <c r="I35" s="102">
        <f t="shared" si="0"/>
        <v>2.0286693128416598E-2</v>
      </c>
      <c r="J35" s="102">
        <f t="shared" si="1"/>
        <v>1.7835751364301877E-2</v>
      </c>
      <c r="K35" s="99">
        <f t="shared" si="2"/>
        <v>670</v>
      </c>
      <c r="L35" s="103">
        <f t="shared" si="4"/>
        <v>1.7076154551942092E-2</v>
      </c>
      <c r="M35" s="100">
        <f t="shared" si="3"/>
        <v>-14</v>
      </c>
      <c r="N35" s="100">
        <f t="shared" si="5"/>
        <v>0</v>
      </c>
    </row>
    <row r="36" spans="1:14">
      <c r="A36" s="41">
        <v>34</v>
      </c>
      <c r="B36" s="106" t="s">
        <v>125</v>
      </c>
      <c r="C36" s="100">
        <v>517744</v>
      </c>
      <c r="D36" s="100">
        <v>526514</v>
      </c>
      <c r="E36" s="100">
        <v>526525</v>
      </c>
      <c r="F36" s="100"/>
      <c r="G36" s="100"/>
      <c r="H36" s="100"/>
      <c r="I36" s="102">
        <f t="shared" si="0"/>
        <v>0.27936317770209362</v>
      </c>
      <c r="J36" s="102">
        <f t="shared" si="1"/>
        <v>1.6960119286751753E-2</v>
      </c>
      <c r="K36" s="99">
        <f t="shared" si="2"/>
        <v>8781</v>
      </c>
      <c r="L36" s="103">
        <f t="shared" si="4"/>
        <v>0.2237995718217963</v>
      </c>
      <c r="M36" s="100">
        <f t="shared" si="3"/>
        <v>11</v>
      </c>
      <c r="N36" s="100">
        <f t="shared" si="5"/>
        <v>0</v>
      </c>
    </row>
    <row r="37" spans="1:14">
      <c r="A37" s="41">
        <v>35</v>
      </c>
      <c r="B37" s="106" t="s">
        <v>126</v>
      </c>
      <c r="C37" s="100">
        <v>128604</v>
      </c>
      <c r="D37" s="100">
        <v>131683</v>
      </c>
      <c r="E37" s="100">
        <v>131257</v>
      </c>
      <c r="F37" s="100"/>
      <c r="G37" s="100"/>
      <c r="H37" s="100"/>
      <c r="I37" s="102">
        <f t="shared" si="0"/>
        <v>6.9642225185211917E-2</v>
      </c>
      <c r="J37" s="102">
        <f t="shared" si="1"/>
        <v>2.0629218375789245E-2</v>
      </c>
      <c r="K37" s="99">
        <f t="shared" si="2"/>
        <v>2653</v>
      </c>
      <c r="L37" s="103">
        <f t="shared" si="4"/>
        <v>6.7616474666122944E-2</v>
      </c>
      <c r="M37" s="100">
        <f t="shared" si="3"/>
        <v>-426</v>
      </c>
      <c r="N37" s="100">
        <f t="shared" si="5"/>
        <v>0</v>
      </c>
    </row>
    <row r="38" spans="1:14">
      <c r="A38" s="41">
        <v>36</v>
      </c>
      <c r="B38" s="106" t="s">
        <v>127</v>
      </c>
      <c r="C38" s="100">
        <v>3125</v>
      </c>
      <c r="D38" s="100">
        <v>3070</v>
      </c>
      <c r="E38" s="100">
        <v>3077</v>
      </c>
      <c r="F38" s="100"/>
      <c r="G38" s="100"/>
      <c r="H38" s="100"/>
      <c r="I38" s="102">
        <f t="shared" si="0"/>
        <v>1.6325919904835327E-3</v>
      </c>
      <c r="J38" s="102">
        <f t="shared" si="1"/>
        <v>-1.536E-2</v>
      </c>
      <c r="K38" s="99">
        <f t="shared" si="2"/>
        <v>-48</v>
      </c>
      <c r="L38" s="103">
        <f t="shared" si="4"/>
        <v>-1.2233662962585381E-3</v>
      </c>
      <c r="M38" s="100">
        <f t="shared" si="3"/>
        <v>7</v>
      </c>
      <c r="N38" s="100">
        <f t="shared" si="5"/>
        <v>0</v>
      </c>
    </row>
    <row r="39" spans="1:14">
      <c r="A39" s="41">
        <v>37</v>
      </c>
      <c r="B39" s="106" t="s">
        <v>128</v>
      </c>
      <c r="C39" s="100">
        <v>7649</v>
      </c>
      <c r="D39" s="100">
        <v>7933</v>
      </c>
      <c r="E39" s="100">
        <v>7991</v>
      </c>
      <c r="F39" s="100"/>
      <c r="G39" s="100"/>
      <c r="H39" s="100"/>
      <c r="I39" s="102">
        <f t="shared" si="0"/>
        <v>4.2398578472388395E-3</v>
      </c>
      <c r="J39" s="102">
        <f t="shared" si="1"/>
        <v>4.4711727023140281E-2</v>
      </c>
      <c r="K39" s="99">
        <f t="shared" si="2"/>
        <v>342</v>
      </c>
      <c r="L39" s="103">
        <f t="shared" si="4"/>
        <v>8.7164848608420834E-3</v>
      </c>
      <c r="M39" s="100">
        <f t="shared" si="3"/>
        <v>58</v>
      </c>
      <c r="N39" s="100">
        <f t="shared" si="5"/>
        <v>0</v>
      </c>
    </row>
    <row r="40" spans="1:14">
      <c r="A40" s="41">
        <v>38</v>
      </c>
      <c r="B40" s="106" t="s">
        <v>129</v>
      </c>
      <c r="C40" s="100">
        <v>30928</v>
      </c>
      <c r="D40" s="100">
        <v>31749</v>
      </c>
      <c r="E40" s="100">
        <v>31727</v>
      </c>
      <c r="F40" s="100"/>
      <c r="G40" s="100"/>
      <c r="H40" s="100"/>
      <c r="I40" s="102">
        <f t="shared" si="0"/>
        <v>1.6833684134569725E-2</v>
      </c>
      <c r="J40" s="102">
        <f t="shared" si="1"/>
        <v>2.5834195550957062E-2</v>
      </c>
      <c r="K40" s="99">
        <f t="shared" si="2"/>
        <v>799</v>
      </c>
      <c r="L40" s="103">
        <f t="shared" si="4"/>
        <v>2.0363951473136917E-2</v>
      </c>
      <c r="M40" s="100">
        <f t="shared" si="3"/>
        <v>-22</v>
      </c>
      <c r="N40" s="100">
        <f t="shared" si="5"/>
        <v>0</v>
      </c>
    </row>
    <row r="41" spans="1:14">
      <c r="A41" s="41">
        <v>39</v>
      </c>
      <c r="B41" s="106" t="s">
        <v>130</v>
      </c>
      <c r="C41" s="100">
        <v>8253</v>
      </c>
      <c r="D41" s="100">
        <v>8571</v>
      </c>
      <c r="E41" s="100">
        <v>8524</v>
      </c>
      <c r="F41" s="100"/>
      <c r="G41" s="100"/>
      <c r="H41" s="100"/>
      <c r="I41" s="102">
        <f t="shared" si="0"/>
        <v>4.5226565248234103E-3</v>
      </c>
      <c r="J41" s="102">
        <f t="shared" si="1"/>
        <v>3.2836544286925964E-2</v>
      </c>
      <c r="K41" s="99">
        <f t="shared" si="2"/>
        <v>271</v>
      </c>
      <c r="L41" s="103">
        <f t="shared" si="4"/>
        <v>6.9069222142929959E-3</v>
      </c>
      <c r="M41" s="100">
        <f t="shared" si="3"/>
        <v>-47</v>
      </c>
      <c r="N41" s="100">
        <f t="shared" si="5"/>
        <v>0</v>
      </c>
    </row>
    <row r="42" spans="1:14">
      <c r="A42" s="41">
        <v>40</v>
      </c>
      <c r="B42" s="106" t="s">
        <v>131</v>
      </c>
      <c r="C42" s="100">
        <v>3903</v>
      </c>
      <c r="D42" s="100">
        <v>3993</v>
      </c>
      <c r="E42" s="100">
        <v>3967</v>
      </c>
      <c r="F42" s="100"/>
      <c r="G42" s="100"/>
      <c r="H42" s="100"/>
      <c r="I42" s="102">
        <f t="shared" si="0"/>
        <v>2.1048074183451981E-3</v>
      </c>
      <c r="J42" s="102">
        <f t="shared" si="1"/>
        <v>1.6397642838841917E-2</v>
      </c>
      <c r="K42" s="99">
        <f t="shared" si="2"/>
        <v>64</v>
      </c>
      <c r="L42" s="103">
        <f t="shared" si="4"/>
        <v>1.6311550616780507E-3</v>
      </c>
      <c r="M42" s="100">
        <f t="shared" si="3"/>
        <v>-26</v>
      </c>
      <c r="N42" s="100">
        <f t="shared" si="5"/>
        <v>0</v>
      </c>
    </row>
    <row r="43" spans="1:14">
      <c r="A43" s="41">
        <v>41</v>
      </c>
      <c r="B43" s="106" t="s">
        <v>132</v>
      </c>
      <c r="C43" s="100">
        <v>45344</v>
      </c>
      <c r="D43" s="100">
        <v>47047</v>
      </c>
      <c r="E43" s="100">
        <v>46973</v>
      </c>
      <c r="F43" s="100"/>
      <c r="G43" s="100"/>
      <c r="H43" s="100"/>
      <c r="I43" s="102">
        <f t="shared" si="0"/>
        <v>2.4922893587579778E-2</v>
      </c>
      <c r="J43" s="102">
        <f t="shared" si="1"/>
        <v>3.5925370501058575E-2</v>
      </c>
      <c r="K43" s="99">
        <f t="shared" si="2"/>
        <v>1629</v>
      </c>
      <c r="L43" s="103">
        <f t="shared" si="4"/>
        <v>4.1517993679274133E-2</v>
      </c>
      <c r="M43" s="100">
        <f t="shared" si="3"/>
        <v>-74</v>
      </c>
      <c r="N43" s="100">
        <f t="shared" si="5"/>
        <v>0</v>
      </c>
    </row>
    <row r="44" spans="1:14">
      <c r="A44" s="41">
        <v>42</v>
      </c>
      <c r="B44" s="106" t="s">
        <v>133</v>
      </c>
      <c r="C44" s="100">
        <v>45352</v>
      </c>
      <c r="D44" s="100">
        <v>46260</v>
      </c>
      <c r="E44" s="100">
        <v>46158</v>
      </c>
      <c r="F44" s="100"/>
      <c r="G44" s="100"/>
      <c r="H44" s="100"/>
      <c r="I44" s="102">
        <f t="shared" si="0"/>
        <v>2.4490471594650277E-2</v>
      </c>
      <c r="J44" s="102">
        <f t="shared" si="1"/>
        <v>1.7772093843711412E-2</v>
      </c>
      <c r="K44" s="99">
        <f t="shared" si="2"/>
        <v>806</v>
      </c>
      <c r="L44" s="103">
        <f t="shared" si="4"/>
        <v>2.0542359058007952E-2</v>
      </c>
      <c r="M44" s="100">
        <f t="shared" si="3"/>
        <v>-102</v>
      </c>
      <c r="N44" s="100">
        <f t="shared" si="5"/>
        <v>0</v>
      </c>
    </row>
    <row r="45" spans="1:14">
      <c r="A45" s="41">
        <v>43</v>
      </c>
      <c r="B45" s="106" t="s">
        <v>134</v>
      </c>
      <c r="C45" s="100">
        <v>10644</v>
      </c>
      <c r="D45" s="100">
        <v>10829</v>
      </c>
      <c r="E45" s="100">
        <v>10852</v>
      </c>
      <c r="F45" s="100"/>
      <c r="G45" s="100"/>
      <c r="H45" s="100"/>
      <c r="I45" s="102">
        <f t="shared" si="0"/>
        <v>5.7578447451177434E-3</v>
      </c>
      <c r="J45" s="102">
        <f t="shared" si="1"/>
        <v>1.9541525742202179E-2</v>
      </c>
      <c r="K45" s="99">
        <f t="shared" si="2"/>
        <v>208</v>
      </c>
      <c r="L45" s="103">
        <f t="shared" si="4"/>
        <v>5.3012539504536651E-3</v>
      </c>
      <c r="M45" s="100">
        <f t="shared" si="3"/>
        <v>23</v>
      </c>
      <c r="N45" s="100">
        <f t="shared" si="5"/>
        <v>0</v>
      </c>
    </row>
    <row r="46" spans="1:14">
      <c r="A46" s="41">
        <v>44</v>
      </c>
      <c r="B46" s="106" t="s">
        <v>135</v>
      </c>
      <c r="C46" s="100">
        <v>12152</v>
      </c>
      <c r="D46" s="100">
        <v>12606</v>
      </c>
      <c r="E46" s="100">
        <v>12629</v>
      </c>
      <c r="F46" s="100"/>
      <c r="G46" s="100"/>
      <c r="H46" s="100"/>
      <c r="I46" s="102">
        <f t="shared" si="0"/>
        <v>6.7006838634437876E-3</v>
      </c>
      <c r="J46" s="102">
        <f t="shared" si="1"/>
        <v>3.9252797893350885E-2</v>
      </c>
      <c r="K46" s="99">
        <f t="shared" si="2"/>
        <v>477</v>
      </c>
      <c r="L46" s="103">
        <f t="shared" si="4"/>
        <v>1.2157202569069223E-2</v>
      </c>
      <c r="M46" s="100">
        <f t="shared" si="3"/>
        <v>23</v>
      </c>
      <c r="N46" s="100">
        <f t="shared" si="5"/>
        <v>0</v>
      </c>
    </row>
    <row r="47" spans="1:14">
      <c r="A47" s="41">
        <v>45</v>
      </c>
      <c r="B47" s="106" t="s">
        <v>136</v>
      </c>
      <c r="C47" s="100">
        <v>27967</v>
      </c>
      <c r="D47" s="100">
        <v>28435</v>
      </c>
      <c r="E47" s="100">
        <v>28360</v>
      </c>
      <c r="F47" s="100"/>
      <c r="G47" s="100"/>
      <c r="H47" s="100"/>
      <c r="I47" s="102">
        <f t="shared" si="0"/>
        <v>1.5047224195681828E-2</v>
      </c>
      <c r="J47" s="102">
        <f t="shared" si="1"/>
        <v>1.4052275896592413E-2</v>
      </c>
      <c r="K47" s="99">
        <f t="shared" si="2"/>
        <v>393</v>
      </c>
      <c r="L47" s="103">
        <f t="shared" si="4"/>
        <v>1.0016311550616781E-2</v>
      </c>
      <c r="M47" s="100">
        <f t="shared" si="3"/>
        <v>-75</v>
      </c>
      <c r="N47" s="100">
        <f t="shared" si="5"/>
        <v>0</v>
      </c>
    </row>
    <row r="48" spans="1:14">
      <c r="A48" s="41">
        <v>46</v>
      </c>
      <c r="B48" s="106" t="s">
        <v>137</v>
      </c>
      <c r="C48" s="100">
        <v>15930</v>
      </c>
      <c r="D48" s="100">
        <v>16319</v>
      </c>
      <c r="E48" s="100">
        <v>16289</v>
      </c>
      <c r="F48" s="100"/>
      <c r="G48" s="100"/>
      <c r="H48" s="100"/>
      <c r="I48" s="102">
        <f t="shared" si="0"/>
        <v>8.6426034881333328E-3</v>
      </c>
      <c r="J48" s="102">
        <f t="shared" si="1"/>
        <v>2.253609541745135E-2</v>
      </c>
      <c r="K48" s="99">
        <f t="shared" si="2"/>
        <v>359</v>
      </c>
      <c r="L48" s="103">
        <f t="shared" si="4"/>
        <v>9.1497604241003155E-3</v>
      </c>
      <c r="M48" s="100">
        <f t="shared" si="3"/>
        <v>-30</v>
      </c>
      <c r="N48" s="100">
        <f t="shared" si="5"/>
        <v>0</v>
      </c>
    </row>
    <row r="49" spans="1:14">
      <c r="A49" s="41">
        <v>47</v>
      </c>
      <c r="B49" s="106" t="s">
        <v>138</v>
      </c>
      <c r="C49" s="100">
        <v>5925</v>
      </c>
      <c r="D49" s="100">
        <v>6182</v>
      </c>
      <c r="E49" s="100">
        <v>6265</v>
      </c>
      <c r="F49" s="100"/>
      <c r="G49" s="100"/>
      <c r="H49" s="100"/>
      <c r="I49" s="102">
        <f t="shared" si="0"/>
        <v>3.3240782646666665E-3</v>
      </c>
      <c r="J49" s="102">
        <f t="shared" si="1"/>
        <v>5.7383966244725741E-2</v>
      </c>
      <c r="K49" s="99">
        <f t="shared" si="2"/>
        <v>340</v>
      </c>
      <c r="L49" s="103">
        <f t="shared" si="4"/>
        <v>8.6655112651646445E-3</v>
      </c>
      <c r="M49" s="100">
        <f t="shared" si="3"/>
        <v>83</v>
      </c>
      <c r="N49" s="100">
        <f t="shared" si="5"/>
        <v>0</v>
      </c>
    </row>
    <row r="50" spans="1:14">
      <c r="A50" s="41">
        <v>48</v>
      </c>
      <c r="B50" s="106" t="s">
        <v>139</v>
      </c>
      <c r="C50" s="100">
        <v>35524</v>
      </c>
      <c r="D50" s="100">
        <v>37596</v>
      </c>
      <c r="E50" s="100">
        <v>36955</v>
      </c>
      <c r="F50" s="100"/>
      <c r="G50" s="100"/>
      <c r="H50" s="100"/>
      <c r="I50" s="102">
        <f t="shared" si="0"/>
        <v>1.9607551838907687E-2</v>
      </c>
      <c r="J50" s="102">
        <f t="shared" si="1"/>
        <v>4.0282625830424502E-2</v>
      </c>
      <c r="K50" s="99">
        <f t="shared" si="2"/>
        <v>1431</v>
      </c>
      <c r="L50" s="103">
        <f t="shared" si="4"/>
        <v>3.6471607707207664E-2</v>
      </c>
      <c r="M50" s="100">
        <f t="shared" si="3"/>
        <v>-641</v>
      </c>
      <c r="N50" s="100">
        <f t="shared" si="5"/>
        <v>0</v>
      </c>
    </row>
    <row r="51" spans="1:14">
      <c r="A51" s="41">
        <v>49</v>
      </c>
      <c r="B51" s="106" t="s">
        <v>140</v>
      </c>
      <c r="C51" s="100">
        <v>2517</v>
      </c>
      <c r="D51" s="100">
        <v>2531</v>
      </c>
      <c r="E51" s="100">
        <v>2574</v>
      </c>
      <c r="F51" s="100"/>
      <c r="G51" s="100"/>
      <c r="H51" s="100"/>
      <c r="I51" s="102">
        <f t="shared" si="0"/>
        <v>1.3657106868718274E-3</v>
      </c>
      <c r="J51" s="102">
        <f t="shared" si="1"/>
        <v>2.2646007151370679E-2</v>
      </c>
      <c r="K51" s="99">
        <f t="shared" si="2"/>
        <v>57</v>
      </c>
      <c r="L51" s="103">
        <f t="shared" si="4"/>
        <v>1.4527474768070139E-3</v>
      </c>
      <c r="M51" s="100">
        <f t="shared" si="3"/>
        <v>43</v>
      </c>
      <c r="N51" s="100">
        <f t="shared" si="5"/>
        <v>0</v>
      </c>
    </row>
    <row r="52" spans="1:14">
      <c r="A52" s="41">
        <v>50</v>
      </c>
      <c r="B52" s="106" t="s">
        <v>141</v>
      </c>
      <c r="C52" s="100">
        <v>6302</v>
      </c>
      <c r="D52" s="100">
        <v>6563</v>
      </c>
      <c r="E52" s="100">
        <v>6555</v>
      </c>
      <c r="F52" s="100"/>
      <c r="G52" s="100"/>
      <c r="H52" s="100"/>
      <c r="I52" s="102">
        <f t="shared" si="0"/>
        <v>3.4779462130710291E-3</v>
      </c>
      <c r="J52" s="102">
        <f t="shared" si="1"/>
        <v>4.0145985401459854E-2</v>
      </c>
      <c r="K52" s="99">
        <f t="shared" si="2"/>
        <v>253</v>
      </c>
      <c r="L52" s="103">
        <f t="shared" si="4"/>
        <v>6.4481598531960444E-3</v>
      </c>
      <c r="M52" s="100">
        <f t="shared" si="3"/>
        <v>-8</v>
      </c>
      <c r="N52" s="100">
        <f t="shared" si="5"/>
        <v>0</v>
      </c>
    </row>
    <row r="53" spans="1:14">
      <c r="A53" s="41">
        <v>51</v>
      </c>
      <c r="B53" s="106" t="s">
        <v>142</v>
      </c>
      <c r="C53" s="100">
        <v>6158</v>
      </c>
      <c r="D53" s="100">
        <v>6232</v>
      </c>
      <c r="E53" s="100">
        <v>6228</v>
      </c>
      <c r="F53" s="100"/>
      <c r="G53" s="100"/>
      <c r="H53" s="100"/>
      <c r="I53" s="102">
        <f t="shared" si="0"/>
        <v>3.3044468367667995E-3</v>
      </c>
      <c r="J53" s="102">
        <f t="shared" si="1"/>
        <v>1.136732705423839E-2</v>
      </c>
      <c r="K53" s="99">
        <f t="shared" si="2"/>
        <v>70</v>
      </c>
      <c r="L53" s="103">
        <f t="shared" si="4"/>
        <v>1.784075848710368E-3</v>
      </c>
      <c r="M53" s="100">
        <f t="shared" si="3"/>
        <v>-4</v>
      </c>
      <c r="N53" s="100">
        <f t="shared" si="5"/>
        <v>0</v>
      </c>
    </row>
    <row r="54" spans="1:14">
      <c r="A54" s="41">
        <v>52</v>
      </c>
      <c r="B54" s="106" t="s">
        <v>143</v>
      </c>
      <c r="C54" s="100">
        <v>12910</v>
      </c>
      <c r="D54" s="100">
        <v>13485</v>
      </c>
      <c r="E54" s="100">
        <v>13507</v>
      </c>
      <c r="F54" s="100"/>
      <c r="G54" s="100"/>
      <c r="H54" s="100"/>
      <c r="I54" s="102">
        <f t="shared" si="0"/>
        <v>7.1665323417163069E-3</v>
      </c>
      <c r="J54" s="102">
        <f t="shared" si="1"/>
        <v>4.6243222308288146E-2</v>
      </c>
      <c r="K54" s="99">
        <f t="shared" si="2"/>
        <v>597</v>
      </c>
      <c r="L54" s="103">
        <f t="shared" si="4"/>
        <v>1.5215618309715568E-2</v>
      </c>
      <c r="M54" s="100">
        <f t="shared" si="3"/>
        <v>22</v>
      </c>
      <c r="N54" s="100">
        <f t="shared" si="5"/>
        <v>0</v>
      </c>
    </row>
    <row r="55" spans="1:14">
      <c r="A55" s="41">
        <v>53</v>
      </c>
      <c r="B55" s="106" t="s">
        <v>144</v>
      </c>
      <c r="C55" s="100">
        <v>7040</v>
      </c>
      <c r="D55" s="100">
        <v>7413</v>
      </c>
      <c r="E55" s="100">
        <v>7391</v>
      </c>
      <c r="F55" s="100"/>
      <c r="G55" s="100"/>
      <c r="H55" s="100"/>
      <c r="I55" s="102">
        <f t="shared" si="0"/>
        <v>3.9215103677815374E-3</v>
      </c>
      <c r="J55" s="102">
        <f t="shared" si="1"/>
        <v>4.9857954545454546E-2</v>
      </c>
      <c r="K55" s="99">
        <f t="shared" si="2"/>
        <v>351</v>
      </c>
      <c r="L55" s="103">
        <f t="shared" si="4"/>
        <v>8.9458660413905596E-3</v>
      </c>
      <c r="M55" s="100">
        <f t="shared" si="3"/>
        <v>-22</v>
      </c>
      <c r="N55" s="100">
        <f t="shared" si="5"/>
        <v>0</v>
      </c>
    </row>
    <row r="56" spans="1:14">
      <c r="A56" s="41">
        <v>54</v>
      </c>
      <c r="B56" s="106" t="s">
        <v>145</v>
      </c>
      <c r="C56" s="100">
        <v>22766</v>
      </c>
      <c r="D56" s="100">
        <v>22910</v>
      </c>
      <c r="E56" s="100">
        <v>22918</v>
      </c>
      <c r="F56" s="100"/>
      <c r="G56" s="100"/>
      <c r="H56" s="100"/>
      <c r="I56" s="102">
        <f t="shared" si="0"/>
        <v>1.2159812557004096E-2</v>
      </c>
      <c r="J56" s="102">
        <f t="shared" si="1"/>
        <v>6.6766230343494682E-3</v>
      </c>
      <c r="K56" s="99">
        <f t="shared" si="2"/>
        <v>152</v>
      </c>
      <c r="L56" s="103">
        <f t="shared" si="4"/>
        <v>3.8739932714853707E-3</v>
      </c>
      <c r="M56" s="100">
        <f t="shared" si="3"/>
        <v>8</v>
      </c>
      <c r="N56" s="100">
        <f t="shared" si="5"/>
        <v>0</v>
      </c>
    </row>
    <row r="57" spans="1:14">
      <c r="A57" s="41">
        <v>55</v>
      </c>
      <c r="B57" s="106" t="s">
        <v>146</v>
      </c>
      <c r="C57" s="100">
        <v>25746</v>
      </c>
      <c r="D57" s="100">
        <v>26278</v>
      </c>
      <c r="E57" s="100">
        <v>26426</v>
      </c>
      <c r="F57" s="100"/>
      <c r="G57" s="100"/>
      <c r="H57" s="100"/>
      <c r="I57" s="102">
        <f t="shared" si="0"/>
        <v>1.4021084153564458E-2</v>
      </c>
      <c r="J57" s="102">
        <f t="shared" si="1"/>
        <v>2.6411869805018254E-2</v>
      </c>
      <c r="K57" s="99">
        <f t="shared" si="2"/>
        <v>680</v>
      </c>
      <c r="L57" s="103">
        <f t="shared" si="4"/>
        <v>1.7331022530329289E-2</v>
      </c>
      <c r="M57" s="100">
        <f t="shared" si="3"/>
        <v>148</v>
      </c>
      <c r="N57" s="100">
        <f t="shared" si="5"/>
        <v>0</v>
      </c>
    </row>
    <row r="58" spans="1:14">
      <c r="A58" s="41">
        <v>56</v>
      </c>
      <c r="B58" s="106" t="s">
        <v>147</v>
      </c>
      <c r="C58" s="100">
        <v>2424</v>
      </c>
      <c r="D58" s="100">
        <v>2474</v>
      </c>
      <c r="E58" s="100">
        <v>2486</v>
      </c>
      <c r="F58" s="100"/>
      <c r="G58" s="100"/>
      <c r="H58" s="100"/>
      <c r="I58" s="102">
        <f t="shared" si="0"/>
        <v>1.3190197232180898E-3</v>
      </c>
      <c r="J58" s="102">
        <f t="shared" si="1"/>
        <v>2.5577557755775578E-2</v>
      </c>
      <c r="K58" s="99">
        <f t="shared" si="2"/>
        <v>62</v>
      </c>
      <c r="L58" s="103">
        <f t="shared" si="4"/>
        <v>1.5801814660006117E-3</v>
      </c>
      <c r="M58" s="100">
        <f t="shared" si="3"/>
        <v>12</v>
      </c>
      <c r="N58" s="100">
        <f t="shared" si="5"/>
        <v>0</v>
      </c>
    </row>
    <row r="59" spans="1:14">
      <c r="A59" s="41">
        <v>57</v>
      </c>
      <c r="B59" s="106" t="s">
        <v>148</v>
      </c>
      <c r="C59" s="100">
        <v>4210</v>
      </c>
      <c r="D59" s="100">
        <v>4360</v>
      </c>
      <c r="E59" s="100">
        <v>4309</v>
      </c>
      <c r="F59" s="100"/>
      <c r="G59" s="100"/>
      <c r="H59" s="100"/>
      <c r="I59" s="102">
        <f t="shared" si="0"/>
        <v>2.2862654816358605E-3</v>
      </c>
      <c r="J59" s="102">
        <f t="shared" si="1"/>
        <v>2.3515439429928741E-2</v>
      </c>
      <c r="K59" s="99">
        <f t="shared" si="2"/>
        <v>99</v>
      </c>
      <c r="L59" s="103">
        <f t="shared" si="4"/>
        <v>2.5231929860332347E-3</v>
      </c>
      <c r="M59" s="100">
        <f t="shared" si="3"/>
        <v>-51</v>
      </c>
      <c r="N59" s="100">
        <f t="shared" si="5"/>
        <v>0</v>
      </c>
    </row>
    <row r="60" spans="1:14">
      <c r="A60" s="41">
        <v>58</v>
      </c>
      <c r="B60" s="106" t="s">
        <v>149</v>
      </c>
      <c r="C60" s="100">
        <v>10263</v>
      </c>
      <c r="D60" s="100">
        <v>10539</v>
      </c>
      <c r="E60" s="100">
        <v>10447</v>
      </c>
      <c r="F60" s="100"/>
      <c r="G60" s="100"/>
      <c r="H60" s="100"/>
      <c r="I60" s="102">
        <f t="shared" si="0"/>
        <v>5.5429601964840647E-3</v>
      </c>
      <c r="J60" s="102">
        <f t="shared" si="1"/>
        <v>1.7928480950988989E-2</v>
      </c>
      <c r="K60" s="99">
        <f t="shared" si="2"/>
        <v>184</v>
      </c>
      <c r="L60" s="103">
        <f t="shared" si="4"/>
        <v>4.6895708023243958E-3</v>
      </c>
      <c r="M60" s="100">
        <f t="shared" si="3"/>
        <v>-92</v>
      </c>
      <c r="N60" s="100">
        <f t="shared" si="5"/>
        <v>0</v>
      </c>
    </row>
    <row r="61" spans="1:14">
      <c r="A61" s="41">
        <v>59</v>
      </c>
      <c r="B61" s="106" t="s">
        <v>150</v>
      </c>
      <c r="C61" s="100">
        <v>24258</v>
      </c>
      <c r="D61" s="100">
        <v>24888</v>
      </c>
      <c r="E61" s="100">
        <v>24698</v>
      </c>
      <c r="F61" s="100"/>
      <c r="G61" s="100"/>
      <c r="H61" s="100"/>
      <c r="I61" s="102">
        <f t="shared" si="0"/>
        <v>1.3104243412727427E-2</v>
      </c>
      <c r="J61" s="102">
        <f t="shared" si="1"/>
        <v>1.813834611262264E-2</v>
      </c>
      <c r="K61" s="99">
        <f t="shared" si="2"/>
        <v>440</v>
      </c>
      <c r="L61" s="103">
        <f t="shared" si="4"/>
        <v>1.12141910490366E-2</v>
      </c>
      <c r="M61" s="100">
        <f t="shared" si="3"/>
        <v>-190</v>
      </c>
      <c r="N61" s="100">
        <f t="shared" si="5"/>
        <v>0</v>
      </c>
    </row>
    <row r="62" spans="1:14">
      <c r="A62" s="41">
        <v>60</v>
      </c>
      <c r="B62" s="106" t="s">
        <v>151</v>
      </c>
      <c r="C62" s="100">
        <v>8912</v>
      </c>
      <c r="D62" s="100">
        <v>9069</v>
      </c>
      <c r="E62" s="100">
        <v>9074</v>
      </c>
      <c r="F62" s="100"/>
      <c r="G62" s="100"/>
      <c r="H62" s="100"/>
      <c r="I62" s="102">
        <f t="shared" si="0"/>
        <v>4.814475047659271E-3</v>
      </c>
      <c r="J62" s="102">
        <f t="shared" si="1"/>
        <v>1.8177737881508078E-2</v>
      </c>
      <c r="K62" s="99">
        <f t="shared" si="2"/>
        <v>162</v>
      </c>
      <c r="L62" s="103">
        <f t="shared" si="4"/>
        <v>4.1288612498725664E-3</v>
      </c>
      <c r="M62" s="100">
        <f t="shared" si="3"/>
        <v>5</v>
      </c>
      <c r="N62" s="100">
        <f t="shared" si="5"/>
        <v>0</v>
      </c>
    </row>
    <row r="63" spans="1:14">
      <c r="A63" s="41">
        <v>61</v>
      </c>
      <c r="B63" s="106" t="s">
        <v>152</v>
      </c>
      <c r="C63" s="100">
        <v>18215</v>
      </c>
      <c r="D63" s="100">
        <v>19281</v>
      </c>
      <c r="E63" s="100">
        <v>19427</v>
      </c>
      <c r="F63" s="100"/>
      <c r="G63" s="100"/>
      <c r="H63" s="100"/>
      <c r="I63" s="102">
        <f t="shared" si="0"/>
        <v>1.0307560805695025E-2</v>
      </c>
      <c r="J63" s="102">
        <f t="shared" si="1"/>
        <v>6.6538567115015101E-2</v>
      </c>
      <c r="K63" s="99">
        <f t="shared" si="2"/>
        <v>1212</v>
      </c>
      <c r="L63" s="103">
        <f t="shared" si="4"/>
        <v>3.0889998980528088E-2</v>
      </c>
      <c r="M63" s="100">
        <f t="shared" si="3"/>
        <v>146</v>
      </c>
      <c r="N63" s="100">
        <f t="shared" si="5"/>
        <v>0</v>
      </c>
    </row>
    <row r="64" spans="1:14">
      <c r="A64" s="41">
        <v>62</v>
      </c>
      <c r="B64" s="106" t="s">
        <v>153</v>
      </c>
      <c r="C64" s="100">
        <v>1354</v>
      </c>
      <c r="D64" s="100">
        <v>1382</v>
      </c>
      <c r="E64" s="100">
        <v>1360</v>
      </c>
      <c r="F64" s="100"/>
      <c r="G64" s="100"/>
      <c r="H64" s="100"/>
      <c r="I64" s="102">
        <f t="shared" si="0"/>
        <v>7.2158762010321887E-4</v>
      </c>
      <c r="J64" s="102">
        <f t="shared" si="1"/>
        <v>4.4313146233382573E-3</v>
      </c>
      <c r="K64" s="99">
        <f t="shared" si="2"/>
        <v>6</v>
      </c>
      <c r="L64" s="103">
        <f t="shared" si="4"/>
        <v>1.5292078703231727E-4</v>
      </c>
      <c r="M64" s="100">
        <f t="shared" si="3"/>
        <v>-22</v>
      </c>
      <c r="N64" s="100">
        <f t="shared" si="5"/>
        <v>0</v>
      </c>
    </row>
    <row r="65" spans="1:14">
      <c r="A65" s="41">
        <v>63</v>
      </c>
      <c r="B65" s="106" t="s">
        <v>154</v>
      </c>
      <c r="C65" s="100">
        <v>12959</v>
      </c>
      <c r="D65" s="100">
        <v>13667</v>
      </c>
      <c r="E65" s="100">
        <v>13735</v>
      </c>
      <c r="F65" s="100"/>
      <c r="G65" s="100"/>
      <c r="H65" s="100"/>
      <c r="I65" s="102">
        <f t="shared" si="0"/>
        <v>7.2875043839100819E-3</v>
      </c>
      <c r="J65" s="102">
        <f t="shared" si="1"/>
        <v>5.9881163670036271E-2</v>
      </c>
      <c r="K65" s="99">
        <f t="shared" si="2"/>
        <v>776</v>
      </c>
      <c r="L65" s="103">
        <f t="shared" si="4"/>
        <v>1.9777755122846366E-2</v>
      </c>
      <c r="M65" s="100">
        <f t="shared" si="3"/>
        <v>68</v>
      </c>
      <c r="N65" s="100">
        <f t="shared" si="5"/>
        <v>0</v>
      </c>
    </row>
    <row r="66" spans="1:14">
      <c r="A66" s="41">
        <v>64</v>
      </c>
      <c r="B66" s="106" t="s">
        <v>155</v>
      </c>
      <c r="C66" s="100">
        <v>9148</v>
      </c>
      <c r="D66" s="100">
        <v>9281</v>
      </c>
      <c r="E66" s="100">
        <v>9244</v>
      </c>
      <c r="F66" s="100"/>
      <c r="G66" s="100"/>
      <c r="H66" s="100"/>
      <c r="I66" s="102">
        <f t="shared" si="0"/>
        <v>4.9046735001721728E-3</v>
      </c>
      <c r="J66" s="102">
        <f t="shared" si="1"/>
        <v>1.0494097070397902E-2</v>
      </c>
      <c r="K66" s="99">
        <f t="shared" si="2"/>
        <v>96</v>
      </c>
      <c r="L66" s="103">
        <f t="shared" si="4"/>
        <v>2.4467325925170763E-3</v>
      </c>
      <c r="M66" s="100">
        <f t="shared" si="3"/>
        <v>-37</v>
      </c>
      <c r="N66" s="100">
        <f t="shared" si="5"/>
        <v>0</v>
      </c>
    </row>
    <row r="67" spans="1:14">
      <c r="A67" s="41">
        <v>65</v>
      </c>
      <c r="B67" s="106" t="s">
        <v>156</v>
      </c>
      <c r="C67" s="100">
        <v>8863</v>
      </c>
      <c r="D67" s="100">
        <v>9194</v>
      </c>
      <c r="E67" s="100">
        <v>9301</v>
      </c>
      <c r="F67" s="100"/>
      <c r="G67" s="100"/>
      <c r="H67" s="100"/>
      <c r="I67" s="102">
        <f t="shared" ref="I67:I84" si="6">E67/$E$84</f>
        <v>4.934916510720617E-3</v>
      </c>
      <c r="J67" s="102">
        <f t="shared" ref="J67:J84" si="7">(E67-C67)/C67</f>
        <v>4.9418932641317838E-2</v>
      </c>
      <c r="K67" s="99">
        <f t="shared" ref="K67:K84" si="8">E67-C67</f>
        <v>438</v>
      </c>
      <c r="L67" s="103">
        <f t="shared" si="4"/>
        <v>1.1163217453359161E-2</v>
      </c>
      <c r="M67" s="100">
        <f t="shared" ref="M67:M84" si="9">E67-D67</f>
        <v>107</v>
      </c>
      <c r="N67" s="100">
        <f t="shared" si="5"/>
        <v>0</v>
      </c>
    </row>
    <row r="68" spans="1:14">
      <c r="A68" s="41">
        <v>66</v>
      </c>
      <c r="B68" s="106" t="s">
        <v>157</v>
      </c>
      <c r="C68" s="100">
        <v>6071</v>
      </c>
      <c r="D68" s="100">
        <v>6116</v>
      </c>
      <c r="E68" s="100">
        <v>6080</v>
      </c>
      <c r="F68" s="100"/>
      <c r="G68" s="100"/>
      <c r="H68" s="100"/>
      <c r="I68" s="102">
        <f t="shared" si="6"/>
        <v>3.2259211251673314E-3</v>
      </c>
      <c r="J68" s="102">
        <f t="shared" si="7"/>
        <v>1.4824575852413111E-3</v>
      </c>
      <c r="K68" s="99">
        <f t="shared" si="8"/>
        <v>9</v>
      </c>
      <c r="L68" s="103">
        <f t="shared" ref="L68:L84" si="10">K68/$K$84</f>
        <v>2.293811805484759E-4</v>
      </c>
      <c r="M68" s="100">
        <f t="shared" si="9"/>
        <v>-36</v>
      </c>
      <c r="N68" s="100">
        <f t="shared" ref="N68:N84" si="11">H68-G68</f>
        <v>0</v>
      </c>
    </row>
    <row r="69" spans="1:14">
      <c r="A69" s="41">
        <v>67</v>
      </c>
      <c r="B69" s="106" t="s">
        <v>158</v>
      </c>
      <c r="C69" s="100">
        <v>11070</v>
      </c>
      <c r="D69" s="100">
        <v>11241</v>
      </c>
      <c r="E69" s="100">
        <v>11271</v>
      </c>
      <c r="F69" s="100"/>
      <c r="G69" s="100"/>
      <c r="H69" s="100"/>
      <c r="I69" s="102">
        <f t="shared" si="6"/>
        <v>5.9801574016054267E-3</v>
      </c>
      <c r="J69" s="102">
        <f t="shared" si="7"/>
        <v>1.8157181571815718E-2</v>
      </c>
      <c r="K69" s="99">
        <f t="shared" si="8"/>
        <v>201</v>
      </c>
      <c r="L69" s="103">
        <f t="shared" si="10"/>
        <v>5.1228463655826279E-3</v>
      </c>
      <c r="M69" s="100">
        <f t="shared" si="9"/>
        <v>30</v>
      </c>
      <c r="N69" s="100">
        <f t="shared" si="11"/>
        <v>0</v>
      </c>
    </row>
    <row r="70" spans="1:14">
      <c r="A70" s="41">
        <v>68</v>
      </c>
      <c r="B70" s="106" t="s">
        <v>159</v>
      </c>
      <c r="C70" s="100">
        <v>7284</v>
      </c>
      <c r="D70" s="100">
        <v>7483</v>
      </c>
      <c r="E70" s="100">
        <v>7480</v>
      </c>
      <c r="F70" s="100"/>
      <c r="G70" s="100"/>
      <c r="H70" s="100"/>
      <c r="I70" s="102">
        <f t="shared" si="6"/>
        <v>3.9687319105677034E-3</v>
      </c>
      <c r="J70" s="102">
        <f t="shared" si="7"/>
        <v>2.6908292147171883E-2</v>
      </c>
      <c r="K70" s="99">
        <f t="shared" si="8"/>
        <v>196</v>
      </c>
      <c r="L70" s="103">
        <f t="shared" si="10"/>
        <v>4.9954123763890305E-3</v>
      </c>
      <c r="M70" s="100">
        <f t="shared" si="9"/>
        <v>-3</v>
      </c>
      <c r="N70" s="100">
        <f t="shared" si="11"/>
        <v>0</v>
      </c>
    </row>
    <row r="71" spans="1:14">
      <c r="A71" s="41">
        <v>69</v>
      </c>
      <c r="B71" s="106" t="s">
        <v>160</v>
      </c>
      <c r="C71" s="100">
        <v>1234</v>
      </c>
      <c r="D71" s="100">
        <v>1288</v>
      </c>
      <c r="E71" s="100">
        <v>1314</v>
      </c>
      <c r="F71" s="100"/>
      <c r="G71" s="100"/>
      <c r="H71" s="100"/>
      <c r="I71" s="102">
        <f t="shared" si="6"/>
        <v>6.9718098001149236E-4</v>
      </c>
      <c r="J71" s="102">
        <f t="shared" si="7"/>
        <v>6.4829821717990274E-2</v>
      </c>
      <c r="K71" s="99">
        <f t="shared" si="8"/>
        <v>80</v>
      </c>
      <c r="L71" s="103">
        <f t="shared" si="10"/>
        <v>2.0389438270975633E-3</v>
      </c>
      <c r="M71" s="100">
        <f t="shared" si="9"/>
        <v>26</v>
      </c>
      <c r="N71" s="100">
        <f t="shared" si="11"/>
        <v>0</v>
      </c>
    </row>
    <row r="72" spans="1:14">
      <c r="A72" s="41">
        <v>70</v>
      </c>
      <c r="B72" s="106" t="s">
        <v>161</v>
      </c>
      <c r="C72" s="100">
        <v>4700</v>
      </c>
      <c r="D72" s="100">
        <v>4709</v>
      </c>
      <c r="E72" s="100">
        <v>4718</v>
      </c>
      <c r="F72" s="100"/>
      <c r="G72" s="100"/>
      <c r="H72" s="100"/>
      <c r="I72" s="102">
        <f t="shared" si="6"/>
        <v>2.5032723467992546E-3</v>
      </c>
      <c r="J72" s="102">
        <f t="shared" si="7"/>
        <v>3.829787234042553E-3</v>
      </c>
      <c r="K72" s="99">
        <f t="shared" si="8"/>
        <v>18</v>
      </c>
      <c r="L72" s="103">
        <f t="shared" si="10"/>
        <v>4.587623610969518E-4</v>
      </c>
      <c r="M72" s="100">
        <f t="shared" si="9"/>
        <v>9</v>
      </c>
      <c r="N72" s="100">
        <f t="shared" si="11"/>
        <v>0</v>
      </c>
    </row>
    <row r="73" spans="1:14">
      <c r="A73" s="41">
        <v>71</v>
      </c>
      <c r="B73" s="106" t="s">
        <v>162</v>
      </c>
      <c r="C73" s="100">
        <v>4978</v>
      </c>
      <c r="D73" s="100">
        <v>4894</v>
      </c>
      <c r="E73" s="100">
        <v>4851</v>
      </c>
      <c r="F73" s="100"/>
      <c r="G73" s="100"/>
      <c r="H73" s="100"/>
      <c r="I73" s="102">
        <f t="shared" si="6"/>
        <v>2.5738393714122903E-3</v>
      </c>
      <c r="J73" s="102">
        <f t="shared" si="7"/>
        <v>-2.5512253917235838E-2</v>
      </c>
      <c r="K73" s="99">
        <f t="shared" si="8"/>
        <v>-127</v>
      </c>
      <c r="L73" s="103">
        <f t="shared" si="10"/>
        <v>-3.2368233255173819E-3</v>
      </c>
      <c r="M73" s="100">
        <f t="shared" si="9"/>
        <v>-43</v>
      </c>
      <c r="N73" s="100">
        <f t="shared" si="11"/>
        <v>0</v>
      </c>
    </row>
    <row r="74" spans="1:14">
      <c r="A74" s="41">
        <v>72</v>
      </c>
      <c r="B74" s="106" t="s">
        <v>163</v>
      </c>
      <c r="C74" s="100">
        <v>4283</v>
      </c>
      <c r="D74" s="100">
        <v>4585</v>
      </c>
      <c r="E74" s="100">
        <v>4609</v>
      </c>
      <c r="F74" s="100"/>
      <c r="G74" s="100"/>
      <c r="H74" s="100"/>
      <c r="I74" s="102">
        <f t="shared" si="6"/>
        <v>2.4454392213645116E-3</v>
      </c>
      <c r="J74" s="102">
        <f t="shared" si="7"/>
        <v>7.6114872752743409E-2</v>
      </c>
      <c r="K74" s="99">
        <f t="shared" si="8"/>
        <v>326</v>
      </c>
      <c r="L74" s="103">
        <f t="shared" si="10"/>
        <v>8.3086960954225717E-3</v>
      </c>
      <c r="M74" s="100">
        <f t="shared" si="9"/>
        <v>24</v>
      </c>
      <c r="N74" s="100">
        <f t="shared" si="11"/>
        <v>0</v>
      </c>
    </row>
    <row r="75" spans="1:14">
      <c r="A75" s="41">
        <v>73</v>
      </c>
      <c r="B75" s="106" t="s">
        <v>164</v>
      </c>
      <c r="C75" s="100">
        <v>2600</v>
      </c>
      <c r="D75" s="100">
        <v>2810</v>
      </c>
      <c r="E75" s="100">
        <v>2828</v>
      </c>
      <c r="F75" s="100"/>
      <c r="G75" s="100"/>
      <c r="H75" s="100"/>
      <c r="I75" s="102">
        <f t="shared" si="6"/>
        <v>1.5004777865087521E-3</v>
      </c>
      <c r="J75" s="102">
        <f t="shared" si="7"/>
        <v>8.7692307692307694E-2</v>
      </c>
      <c r="K75" s="99">
        <f t="shared" si="8"/>
        <v>228</v>
      </c>
      <c r="L75" s="103">
        <f t="shared" si="10"/>
        <v>5.8109899072280556E-3</v>
      </c>
      <c r="M75" s="100">
        <f t="shared" si="9"/>
        <v>18</v>
      </c>
      <c r="N75" s="100">
        <f t="shared" si="11"/>
        <v>0</v>
      </c>
    </row>
    <row r="76" spans="1:14">
      <c r="A76" s="41">
        <v>74</v>
      </c>
      <c r="B76" s="106" t="s">
        <v>165</v>
      </c>
      <c r="C76" s="100">
        <v>4346</v>
      </c>
      <c r="D76" s="100">
        <v>4284</v>
      </c>
      <c r="E76" s="100">
        <v>4284</v>
      </c>
      <c r="F76" s="100"/>
      <c r="G76" s="100"/>
      <c r="H76" s="100"/>
      <c r="I76" s="102">
        <f t="shared" si="6"/>
        <v>2.2730010033251394E-3</v>
      </c>
      <c r="J76" s="102">
        <f t="shared" si="7"/>
        <v>-1.4265991716520939E-2</v>
      </c>
      <c r="K76" s="99">
        <f t="shared" si="8"/>
        <v>-62</v>
      </c>
      <c r="L76" s="103">
        <f t="shared" si="10"/>
        <v>-1.5801814660006117E-3</v>
      </c>
      <c r="M76" s="100">
        <f t="shared" si="9"/>
        <v>0</v>
      </c>
      <c r="N76" s="100">
        <f t="shared" si="11"/>
        <v>0</v>
      </c>
    </row>
    <row r="77" spans="1:14">
      <c r="A77" s="41">
        <v>75</v>
      </c>
      <c r="B77" s="106" t="s">
        <v>166</v>
      </c>
      <c r="C77" s="100">
        <v>1361</v>
      </c>
      <c r="D77" s="100">
        <v>1345</v>
      </c>
      <c r="E77" s="100">
        <v>1357</v>
      </c>
      <c r="F77" s="100"/>
      <c r="G77" s="100"/>
      <c r="H77" s="100"/>
      <c r="I77" s="102">
        <f t="shared" si="6"/>
        <v>7.199958827059324E-4</v>
      </c>
      <c r="J77" s="102">
        <f t="shared" si="7"/>
        <v>-2.9390154298310064E-3</v>
      </c>
      <c r="K77" s="99">
        <f t="shared" si="8"/>
        <v>-4</v>
      </c>
      <c r="L77" s="103">
        <f t="shared" si="10"/>
        <v>-1.0194719135487817E-4</v>
      </c>
      <c r="M77" s="100">
        <f t="shared" si="9"/>
        <v>12</v>
      </c>
      <c r="N77" s="100">
        <f t="shared" si="11"/>
        <v>0</v>
      </c>
    </row>
    <row r="78" spans="1:14">
      <c r="A78" s="41">
        <v>76</v>
      </c>
      <c r="B78" s="106" t="s">
        <v>167</v>
      </c>
      <c r="C78" s="100">
        <v>1999</v>
      </c>
      <c r="D78" s="100">
        <v>2075</v>
      </c>
      <c r="E78" s="100">
        <v>2103</v>
      </c>
      <c r="F78" s="100"/>
      <c r="G78" s="100"/>
      <c r="H78" s="100"/>
      <c r="I78" s="102">
        <f t="shared" si="6"/>
        <v>1.115807915497845E-3</v>
      </c>
      <c r="J78" s="102">
        <f t="shared" si="7"/>
        <v>5.2026013006503252E-2</v>
      </c>
      <c r="K78" s="99">
        <f t="shared" si="8"/>
        <v>104</v>
      </c>
      <c r="L78" s="103">
        <f t="shared" si="10"/>
        <v>2.6506269752268326E-3</v>
      </c>
      <c r="M78" s="100">
        <f t="shared" si="9"/>
        <v>28</v>
      </c>
      <c r="N78" s="100">
        <f t="shared" si="11"/>
        <v>0</v>
      </c>
    </row>
    <row r="79" spans="1:14">
      <c r="A79" s="41">
        <v>77</v>
      </c>
      <c r="B79" s="106" t="s">
        <v>168</v>
      </c>
      <c r="C79" s="100">
        <v>7030</v>
      </c>
      <c r="D79" s="100">
        <v>7215</v>
      </c>
      <c r="E79" s="100">
        <v>7147</v>
      </c>
      <c r="F79" s="100"/>
      <c r="G79" s="100"/>
      <c r="H79" s="100"/>
      <c r="I79" s="102">
        <f t="shared" si="6"/>
        <v>3.7920490594689008E-3</v>
      </c>
      <c r="J79" s="102">
        <f t="shared" si="7"/>
        <v>1.6642958748221907E-2</v>
      </c>
      <c r="K79" s="99">
        <f t="shared" si="8"/>
        <v>117</v>
      </c>
      <c r="L79" s="103">
        <f t="shared" si="10"/>
        <v>2.9819553471301867E-3</v>
      </c>
      <c r="M79" s="100">
        <f t="shared" si="9"/>
        <v>-68</v>
      </c>
      <c r="N79" s="100">
        <f t="shared" si="11"/>
        <v>0</v>
      </c>
    </row>
    <row r="80" spans="1:14">
      <c r="A80" s="41">
        <v>78</v>
      </c>
      <c r="B80" s="106" t="s">
        <v>169</v>
      </c>
      <c r="C80" s="100">
        <v>5248</v>
      </c>
      <c r="D80" s="100">
        <v>5157</v>
      </c>
      <c r="E80" s="100">
        <v>5143</v>
      </c>
      <c r="F80" s="100"/>
      <c r="G80" s="100"/>
      <c r="H80" s="100"/>
      <c r="I80" s="102">
        <f t="shared" si="6"/>
        <v>2.7287684780815109E-3</v>
      </c>
      <c r="J80" s="102">
        <f t="shared" si="7"/>
        <v>-2.0007621951219513E-2</v>
      </c>
      <c r="K80" s="99">
        <f t="shared" si="8"/>
        <v>-105</v>
      </c>
      <c r="L80" s="103">
        <f t="shared" si="10"/>
        <v>-2.676113773065552E-3</v>
      </c>
      <c r="M80" s="100">
        <f t="shared" si="9"/>
        <v>-14</v>
      </c>
      <c r="N80" s="100">
        <f t="shared" si="11"/>
        <v>0</v>
      </c>
    </row>
    <row r="81" spans="1:14">
      <c r="A81" s="41">
        <v>79</v>
      </c>
      <c r="B81" s="106" t="s">
        <v>170</v>
      </c>
      <c r="C81" s="100">
        <v>1660</v>
      </c>
      <c r="D81" s="100">
        <v>1666</v>
      </c>
      <c r="E81" s="100">
        <v>1672</v>
      </c>
      <c r="F81" s="100"/>
      <c r="G81" s="100"/>
      <c r="H81" s="100"/>
      <c r="I81" s="102">
        <f t="shared" si="6"/>
        <v>8.8712830942101609E-4</v>
      </c>
      <c r="J81" s="102">
        <f t="shared" si="7"/>
        <v>7.2289156626506026E-3</v>
      </c>
      <c r="K81" s="99">
        <f t="shared" si="8"/>
        <v>12</v>
      </c>
      <c r="L81" s="103">
        <f t="shared" si="10"/>
        <v>3.0584157406463453E-4</v>
      </c>
      <c r="M81" s="100">
        <f t="shared" si="9"/>
        <v>6</v>
      </c>
      <c r="N81" s="100">
        <f t="shared" si="11"/>
        <v>0</v>
      </c>
    </row>
    <row r="82" spans="1:14">
      <c r="A82" s="41">
        <v>80</v>
      </c>
      <c r="B82" s="106" t="s">
        <v>171</v>
      </c>
      <c r="C82" s="100">
        <v>6832</v>
      </c>
      <c r="D82" s="100">
        <v>7029</v>
      </c>
      <c r="E82" s="100">
        <v>7062</v>
      </c>
      <c r="F82" s="100"/>
      <c r="G82" s="100"/>
      <c r="H82" s="100"/>
      <c r="I82" s="102">
        <f t="shared" si="6"/>
        <v>3.7469498332124498E-3</v>
      </c>
      <c r="J82" s="102">
        <f t="shared" si="7"/>
        <v>3.3665105386416865E-2</v>
      </c>
      <c r="K82" s="99">
        <f t="shared" si="8"/>
        <v>230</v>
      </c>
      <c r="L82" s="103">
        <f t="shared" si="10"/>
        <v>5.8619635029054946E-3</v>
      </c>
      <c r="M82" s="100">
        <f t="shared" si="9"/>
        <v>33</v>
      </c>
      <c r="N82" s="100">
        <f t="shared" si="11"/>
        <v>0</v>
      </c>
    </row>
    <row r="83" spans="1:14">
      <c r="A83" s="41">
        <v>81</v>
      </c>
      <c r="B83" s="106" t="s">
        <v>172</v>
      </c>
      <c r="C83" s="100">
        <v>8133</v>
      </c>
      <c r="D83" s="100">
        <v>8224</v>
      </c>
      <c r="E83" s="100">
        <v>8268</v>
      </c>
      <c r="F83" s="100"/>
      <c r="G83" s="100"/>
      <c r="H83" s="100"/>
      <c r="I83" s="102">
        <f t="shared" si="6"/>
        <v>4.3868282669216278E-3</v>
      </c>
      <c r="J83" s="102">
        <f t="shared" si="7"/>
        <v>1.6599040944300997E-2</v>
      </c>
      <c r="K83" s="99">
        <f t="shared" si="8"/>
        <v>135</v>
      </c>
      <c r="L83" s="103">
        <f t="shared" si="10"/>
        <v>3.4407177082271382E-3</v>
      </c>
      <c r="M83" s="100">
        <f t="shared" si="9"/>
        <v>44</v>
      </c>
      <c r="N83" s="100">
        <f t="shared" si="11"/>
        <v>0</v>
      </c>
    </row>
    <row r="84" spans="1:14" s="112" customFormat="1">
      <c r="A84" s="194" t="s">
        <v>173</v>
      </c>
      <c r="B84" s="194"/>
      <c r="C84" s="66">
        <v>1845497</v>
      </c>
      <c r="D84" s="66">
        <v>1886842</v>
      </c>
      <c r="E84" s="66">
        <v>1884733</v>
      </c>
      <c r="F84" s="66"/>
      <c r="G84" s="66"/>
      <c r="H84" s="66"/>
      <c r="I84" s="102">
        <f t="shared" si="6"/>
        <v>1</v>
      </c>
      <c r="J84" s="102">
        <f t="shared" si="7"/>
        <v>2.1260397605631438E-2</v>
      </c>
      <c r="K84" s="99">
        <f t="shared" si="8"/>
        <v>39236</v>
      </c>
      <c r="L84" s="103">
        <f t="shared" si="10"/>
        <v>1</v>
      </c>
      <c r="M84" s="99">
        <f t="shared" si="9"/>
        <v>-2109</v>
      </c>
      <c r="N84" s="100">
        <f t="shared" si="11"/>
        <v>0</v>
      </c>
    </row>
    <row r="85" spans="1:14">
      <c r="C85" s="140"/>
      <c r="D85" s="140"/>
      <c r="E85" s="141"/>
      <c r="F85" s="143"/>
      <c r="G85" s="143"/>
      <c r="H85" s="143"/>
      <c r="I85" s="57"/>
      <c r="L85" s="12"/>
    </row>
    <row r="86" spans="1:14">
      <c r="C86" s="129"/>
      <c r="D86" s="129"/>
      <c r="E86" s="129"/>
      <c r="F86" s="129"/>
      <c r="G86" s="129"/>
      <c r="H86" s="129"/>
      <c r="L86" s="12"/>
    </row>
    <row r="87" spans="1:14">
      <c r="C87" s="140"/>
      <c r="D87" s="140"/>
      <c r="E87" s="141"/>
      <c r="F87" s="143"/>
      <c r="G87" s="143"/>
      <c r="H87" s="143"/>
      <c r="L87" s="12"/>
    </row>
    <row r="88" spans="1:14">
      <c r="C88" s="140"/>
      <c r="D88" s="140"/>
      <c r="E88" s="141"/>
      <c r="F88" s="143"/>
      <c r="G88" s="143"/>
      <c r="H88" s="143"/>
      <c r="L88" s="12"/>
    </row>
    <row r="89" spans="1:14">
      <c r="C89" s="140"/>
      <c r="D89" s="140"/>
      <c r="E89" s="141"/>
      <c r="F89" s="143"/>
      <c r="G89" s="143"/>
      <c r="H89" s="143"/>
      <c r="L89" s="12"/>
    </row>
    <row r="90" spans="1:14">
      <c r="C90" s="140"/>
      <c r="D90" s="140"/>
      <c r="E90" s="141"/>
      <c r="F90" s="143"/>
      <c r="G90" s="143"/>
      <c r="H90" s="143"/>
      <c r="L90" s="12"/>
    </row>
    <row r="91" spans="1:14">
      <c r="C91" s="140"/>
      <c r="D91" s="140"/>
      <c r="E91" s="141"/>
      <c r="F91" s="143"/>
      <c r="G91" s="143"/>
      <c r="H91" s="143"/>
    </row>
    <row r="92" spans="1:14">
      <c r="C92" s="140"/>
      <c r="D92" s="140"/>
      <c r="E92" s="141"/>
      <c r="F92" s="143"/>
      <c r="G92" s="143"/>
      <c r="H92" s="143"/>
    </row>
    <row r="93" spans="1:14">
      <c r="C93" s="140"/>
      <c r="D93" s="140"/>
      <c r="E93" s="141"/>
      <c r="F93" s="143"/>
      <c r="G93" s="143"/>
      <c r="H93" s="143"/>
    </row>
    <row r="94" spans="1:14">
      <c r="C94" s="140"/>
      <c r="D94" s="140"/>
      <c r="E94" s="141"/>
      <c r="F94" s="143"/>
      <c r="G94" s="143"/>
      <c r="H94" s="143"/>
    </row>
    <row r="95" spans="1:14">
      <c r="C95" s="140"/>
      <c r="D95" s="140"/>
      <c r="E95" s="141"/>
      <c r="F95" s="143"/>
      <c r="G95" s="143"/>
      <c r="H95" s="143"/>
    </row>
    <row r="96" spans="1:14">
      <c r="C96" s="140"/>
      <c r="D96" s="140"/>
      <c r="E96" s="141"/>
      <c r="F96" s="143"/>
      <c r="G96" s="143"/>
      <c r="H96" s="143"/>
    </row>
    <row r="97" spans="3:9">
      <c r="C97" s="140"/>
      <c r="D97" s="140"/>
      <c r="E97" s="141"/>
      <c r="F97" s="143"/>
      <c r="G97" s="143"/>
      <c r="H97" s="143"/>
    </row>
    <row r="98" spans="3:9">
      <c r="C98" s="140"/>
      <c r="D98" s="140"/>
      <c r="E98" s="141"/>
      <c r="F98" s="143"/>
      <c r="G98" s="143"/>
      <c r="H98" s="143"/>
    </row>
    <row r="99" spans="3:9">
      <c r="C99" s="140"/>
      <c r="D99" s="140"/>
      <c r="E99" s="141"/>
      <c r="F99" s="143"/>
      <c r="G99" s="143"/>
      <c r="H99" s="143"/>
    </row>
    <row r="100" spans="3:9">
      <c r="C100" s="140"/>
      <c r="D100" s="140"/>
      <c r="E100" s="141"/>
      <c r="F100" s="143"/>
      <c r="G100" s="143"/>
      <c r="H100" s="143"/>
    </row>
    <row r="101" spans="3:9">
      <c r="C101" s="140"/>
      <c r="D101" s="140"/>
      <c r="E101" s="141"/>
      <c r="F101" s="143"/>
      <c r="G101" s="143"/>
      <c r="H101" s="143"/>
    </row>
    <row r="102" spans="3:9">
      <c r="C102" s="140"/>
      <c r="D102" s="140"/>
      <c r="E102" s="141"/>
      <c r="F102" s="143"/>
      <c r="G102" s="143"/>
      <c r="H102" s="143"/>
      <c r="I102" s="11"/>
    </row>
    <row r="103" spans="3:9">
      <c r="C103" s="140"/>
      <c r="D103" s="140"/>
      <c r="E103" s="141"/>
      <c r="F103" s="143"/>
      <c r="G103" s="143"/>
      <c r="H103" s="143"/>
    </row>
    <row r="104" spans="3:9">
      <c r="C104" s="140"/>
      <c r="D104" s="140"/>
      <c r="E104" s="141"/>
      <c r="F104" s="143"/>
      <c r="G104" s="143"/>
      <c r="H104" s="143"/>
    </row>
    <row r="105" spans="3:9">
      <c r="C105" s="140"/>
      <c r="D105" s="140"/>
      <c r="E105" s="141"/>
      <c r="F105" s="143"/>
      <c r="G105" s="143"/>
      <c r="H105" s="143"/>
    </row>
    <row r="106" spans="3:9">
      <c r="C106" s="140"/>
      <c r="D106" s="140"/>
      <c r="E106" s="141"/>
      <c r="F106" s="143"/>
      <c r="G106" s="143"/>
      <c r="H106" s="143"/>
    </row>
    <row r="107" spans="3:9">
      <c r="C107" s="140"/>
      <c r="D107" s="140"/>
      <c r="E107" s="141"/>
      <c r="F107" s="143"/>
      <c r="G107" s="143"/>
      <c r="H107" s="143"/>
    </row>
    <row r="108" spans="3:9">
      <c r="C108" s="140"/>
      <c r="D108" s="140"/>
      <c r="E108" s="141"/>
      <c r="F108" s="143"/>
      <c r="G108" s="143"/>
      <c r="H108" s="143"/>
    </row>
    <row r="109" spans="3:9">
      <c r="C109" s="140"/>
      <c r="D109" s="140"/>
      <c r="E109" s="141"/>
      <c r="F109" s="143"/>
      <c r="G109" s="143"/>
      <c r="H109" s="143"/>
    </row>
    <row r="110" spans="3:9">
      <c r="C110" s="140"/>
      <c r="D110" s="140"/>
      <c r="E110" s="141"/>
      <c r="F110" s="143"/>
      <c r="G110" s="143"/>
      <c r="H110" s="143"/>
    </row>
    <row r="111" spans="3:9">
      <c r="C111" s="140"/>
      <c r="D111" s="140"/>
      <c r="E111" s="141"/>
      <c r="F111" s="143"/>
      <c r="G111" s="143"/>
      <c r="H111" s="143"/>
    </row>
    <row r="112" spans="3:9">
      <c r="C112" s="140"/>
      <c r="D112" s="140"/>
      <c r="E112" s="141"/>
      <c r="F112" s="143"/>
      <c r="G112" s="143"/>
      <c r="H112" s="143"/>
    </row>
    <row r="113" spans="3:8">
      <c r="C113" s="140"/>
      <c r="D113" s="140"/>
      <c r="E113" s="141"/>
      <c r="F113" s="143"/>
      <c r="G113" s="143"/>
      <c r="H113" s="143"/>
    </row>
    <row r="114" spans="3:8">
      <c r="C114" s="140"/>
      <c r="D114" s="140"/>
      <c r="E114" s="141"/>
      <c r="F114" s="143"/>
      <c r="G114" s="143"/>
      <c r="H114" s="143"/>
    </row>
    <row r="115" spans="3:8">
      <c r="C115" s="140"/>
      <c r="D115" s="140"/>
      <c r="E115" s="141"/>
      <c r="F115" s="143"/>
      <c r="G115" s="143"/>
      <c r="H115" s="143"/>
    </row>
    <row r="116" spans="3:8">
      <c r="C116" s="140"/>
      <c r="D116" s="140"/>
      <c r="E116" s="141"/>
      <c r="F116" s="143"/>
      <c r="G116" s="143"/>
      <c r="H116" s="143"/>
    </row>
    <row r="117" spans="3:8">
      <c r="C117" s="140"/>
      <c r="D117" s="140"/>
      <c r="E117" s="141"/>
      <c r="F117" s="143"/>
      <c r="G117" s="143"/>
      <c r="H117" s="143"/>
    </row>
    <row r="118" spans="3:8">
      <c r="C118" s="140"/>
      <c r="D118" s="140"/>
      <c r="E118" s="141"/>
      <c r="F118" s="143"/>
      <c r="G118" s="143"/>
      <c r="H118" s="143"/>
    </row>
    <row r="119" spans="3:8">
      <c r="C119" s="140"/>
      <c r="D119" s="140"/>
      <c r="E119" s="141"/>
      <c r="F119" s="143"/>
      <c r="G119" s="143"/>
      <c r="H119" s="143"/>
    </row>
    <row r="120" spans="3:8">
      <c r="C120" s="140"/>
      <c r="D120" s="140"/>
      <c r="E120" s="141"/>
      <c r="F120" s="143"/>
      <c r="G120" s="143"/>
      <c r="H120" s="143"/>
    </row>
    <row r="121" spans="3:8">
      <c r="C121" s="140"/>
      <c r="D121" s="140"/>
      <c r="E121" s="141"/>
      <c r="F121" s="143"/>
      <c r="G121" s="143"/>
      <c r="H121" s="143"/>
    </row>
    <row r="122" spans="3:8">
      <c r="C122" s="140"/>
      <c r="D122" s="140"/>
      <c r="E122" s="141"/>
      <c r="F122" s="143"/>
      <c r="G122" s="143"/>
      <c r="H122" s="143"/>
    </row>
    <row r="123" spans="3:8">
      <c r="C123" s="140"/>
      <c r="D123" s="140"/>
      <c r="E123" s="141"/>
      <c r="F123" s="143"/>
      <c r="G123" s="143"/>
      <c r="H123" s="143"/>
    </row>
    <row r="124" spans="3:8">
      <c r="C124" s="140"/>
      <c r="D124" s="140"/>
      <c r="E124" s="141"/>
      <c r="F124" s="143"/>
      <c r="G124" s="143"/>
      <c r="H124" s="143"/>
    </row>
    <row r="125" spans="3:8">
      <c r="C125" s="140"/>
      <c r="D125" s="140"/>
      <c r="E125" s="141"/>
      <c r="F125" s="143"/>
      <c r="G125" s="143"/>
      <c r="H125" s="143"/>
    </row>
    <row r="126" spans="3:8">
      <c r="C126" s="140"/>
      <c r="D126" s="140"/>
      <c r="E126" s="141"/>
      <c r="F126" s="143"/>
      <c r="G126" s="143"/>
      <c r="H126" s="143"/>
    </row>
    <row r="127" spans="3:8">
      <c r="C127" s="140"/>
      <c r="D127" s="140"/>
      <c r="E127" s="141"/>
      <c r="F127" s="143"/>
      <c r="G127" s="143"/>
      <c r="H127" s="143"/>
    </row>
    <row r="128" spans="3:8">
      <c r="C128" s="140"/>
      <c r="D128" s="140"/>
      <c r="E128" s="141"/>
      <c r="F128" s="143"/>
      <c r="G128" s="143"/>
      <c r="H128" s="143"/>
    </row>
    <row r="129" spans="3:8">
      <c r="C129" s="140"/>
      <c r="D129" s="140"/>
      <c r="E129" s="141"/>
      <c r="F129" s="143"/>
      <c r="G129" s="143"/>
      <c r="H129" s="143"/>
    </row>
    <row r="130" spans="3:8">
      <c r="C130" s="140"/>
      <c r="D130" s="140"/>
      <c r="E130" s="141"/>
      <c r="F130" s="143"/>
      <c r="G130" s="143"/>
      <c r="H130" s="143"/>
    </row>
    <row r="131" spans="3:8">
      <c r="C131" s="140"/>
      <c r="D131" s="140"/>
      <c r="E131" s="141"/>
      <c r="F131" s="143"/>
      <c r="G131" s="143"/>
      <c r="H131" s="143"/>
    </row>
    <row r="132" spans="3:8">
      <c r="C132" s="140"/>
      <c r="D132" s="140"/>
      <c r="E132" s="141"/>
      <c r="F132" s="143"/>
      <c r="G132" s="143"/>
      <c r="H132" s="143"/>
    </row>
    <row r="133" spans="3:8">
      <c r="C133" s="140"/>
      <c r="D133" s="140"/>
      <c r="E133" s="141"/>
      <c r="F133" s="143"/>
      <c r="G133" s="143"/>
      <c r="H133" s="143"/>
    </row>
    <row r="134" spans="3:8">
      <c r="C134" s="140"/>
      <c r="D134" s="140"/>
      <c r="E134" s="141"/>
      <c r="F134" s="143"/>
      <c r="G134" s="143"/>
      <c r="H134" s="143"/>
    </row>
    <row r="135" spans="3:8">
      <c r="C135" s="140"/>
      <c r="D135" s="140"/>
      <c r="E135" s="141"/>
      <c r="F135" s="143"/>
      <c r="G135" s="143"/>
      <c r="H135" s="143"/>
    </row>
    <row r="136" spans="3:8">
      <c r="C136" s="140"/>
      <c r="D136" s="140"/>
      <c r="E136" s="141"/>
      <c r="F136" s="143"/>
      <c r="G136" s="143"/>
      <c r="H136" s="143"/>
    </row>
    <row r="137" spans="3:8">
      <c r="C137" s="140"/>
      <c r="D137" s="140"/>
      <c r="E137" s="141"/>
      <c r="F137" s="143"/>
      <c r="G137" s="143"/>
      <c r="H137" s="143"/>
    </row>
    <row r="138" spans="3:8">
      <c r="C138" s="140"/>
      <c r="D138" s="140"/>
      <c r="E138" s="141"/>
      <c r="F138" s="143"/>
      <c r="G138" s="143"/>
      <c r="H138" s="143"/>
    </row>
    <row r="139" spans="3:8">
      <c r="C139" s="140"/>
      <c r="D139" s="140"/>
      <c r="E139" s="141"/>
      <c r="F139" s="143"/>
      <c r="G139" s="143"/>
      <c r="H139" s="143"/>
    </row>
    <row r="140" spans="3:8">
      <c r="C140" s="140"/>
      <c r="D140" s="140"/>
      <c r="E140" s="141"/>
      <c r="F140" s="143"/>
      <c r="G140" s="143"/>
      <c r="H140" s="143"/>
    </row>
    <row r="141" spans="3:8">
      <c r="C141" s="140"/>
      <c r="D141" s="140"/>
      <c r="E141" s="141"/>
      <c r="F141" s="143"/>
      <c r="G141" s="143"/>
      <c r="H141" s="143"/>
    </row>
    <row r="142" spans="3:8">
      <c r="C142" s="140"/>
      <c r="D142" s="140"/>
      <c r="E142" s="141"/>
      <c r="F142" s="143"/>
      <c r="G142" s="143"/>
      <c r="H142" s="143"/>
    </row>
    <row r="143" spans="3:8">
      <c r="C143" s="140"/>
      <c r="D143" s="140"/>
      <c r="E143" s="141"/>
      <c r="F143" s="143"/>
      <c r="G143" s="143"/>
      <c r="H143" s="143"/>
    </row>
    <row r="144" spans="3:8">
      <c r="C144" s="15"/>
      <c r="D144" s="15"/>
      <c r="E144" s="15"/>
      <c r="F144" s="15"/>
      <c r="G144" s="15"/>
      <c r="H144" s="15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zoomScale="83" zoomScaleNormal="83" workbookViewId="0">
      <pane ySplit="2" topLeftCell="A3" activePane="bottomLeft" state="frozen"/>
      <selection activeCell="W1" sqref="W1"/>
      <selection pane="bottomLeft" activeCell="T9" sqref="T9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8" width="12" style="5" customWidth="1"/>
    <col min="9" max="9" width="33.140625" style="5" customWidth="1"/>
    <col min="10" max="10" width="28.42578125" style="5" customWidth="1"/>
    <col min="11" max="11" width="28.28515625" style="5" customWidth="1"/>
    <col min="12" max="12" width="20.28515625" style="5" customWidth="1"/>
    <col min="13" max="14" width="32.42578125" style="5" customWidth="1"/>
    <col min="15" max="16384" width="9.140625" style="5"/>
  </cols>
  <sheetData>
    <row r="1" spans="1:15" ht="15.75" thickBot="1">
      <c r="A1" s="5" t="s">
        <v>1</v>
      </c>
      <c r="C1" s="190" t="s">
        <v>281</v>
      </c>
      <c r="D1" s="190"/>
      <c r="E1" s="191"/>
      <c r="F1" s="192" t="s">
        <v>280</v>
      </c>
      <c r="G1" s="190"/>
      <c r="H1" s="191"/>
    </row>
    <row r="2" spans="1:15" ht="30">
      <c r="A2" s="97" t="s">
        <v>1</v>
      </c>
      <c r="B2" s="96" t="s">
        <v>90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94" t="s">
        <v>327</v>
      </c>
      <c r="J2" s="94" t="s">
        <v>328</v>
      </c>
      <c r="K2" s="94" t="s">
        <v>307</v>
      </c>
      <c r="L2" s="94" t="s">
        <v>308</v>
      </c>
      <c r="M2" s="98" t="s">
        <v>311</v>
      </c>
      <c r="N2" s="163" t="s">
        <v>310</v>
      </c>
    </row>
    <row r="3" spans="1:15">
      <c r="A3" s="37">
        <v>1</v>
      </c>
      <c r="B3" s="101" t="s">
        <v>2</v>
      </c>
      <c r="C3" s="100">
        <v>35351</v>
      </c>
      <c r="D3" s="100">
        <v>38780</v>
      </c>
      <c r="E3" s="100">
        <v>36033</v>
      </c>
      <c r="F3" s="100"/>
      <c r="G3" s="100"/>
      <c r="H3" s="100"/>
      <c r="I3" s="102">
        <f t="shared" ref="I3:I66" si="0">E3/$E$92</f>
        <v>8.2254766293100266E-3</v>
      </c>
      <c r="J3" s="102">
        <f t="shared" ref="J3:J66" si="1">(E3-C3)/C3</f>
        <v>1.9292240672116771E-2</v>
      </c>
      <c r="K3" s="99">
        <f t="shared" ref="K3:K66" si="2">E3-C3</f>
        <v>682</v>
      </c>
      <c r="L3" s="103">
        <f>K3/$K$92</f>
        <v>2.1695838343735886E-3</v>
      </c>
      <c r="M3" s="100">
        <f t="shared" ref="M3:M66" si="3">E3-D3</f>
        <v>-2747</v>
      </c>
      <c r="N3" s="100">
        <f>H3-G3</f>
        <v>0</v>
      </c>
      <c r="O3" s="8"/>
    </row>
    <row r="4" spans="1:15">
      <c r="A4" s="37">
        <v>2</v>
      </c>
      <c r="B4" s="101" t="s">
        <v>3</v>
      </c>
      <c r="C4" s="100">
        <v>9086</v>
      </c>
      <c r="D4" s="100">
        <v>12463</v>
      </c>
      <c r="E4" s="100">
        <v>12432</v>
      </c>
      <c r="F4" s="100"/>
      <c r="G4" s="100"/>
      <c r="H4" s="100"/>
      <c r="I4" s="102">
        <f t="shared" si="0"/>
        <v>2.8379298269803305E-3</v>
      </c>
      <c r="J4" s="102">
        <f t="shared" si="1"/>
        <v>0.36825885978428352</v>
      </c>
      <c r="K4" s="99">
        <f t="shared" si="2"/>
        <v>3346</v>
      </c>
      <c r="L4" s="103">
        <f t="shared" ref="L4:L67" si="4">K4/$K$92</f>
        <v>1.0644321861897399E-2</v>
      </c>
      <c r="M4" s="100">
        <f t="shared" si="3"/>
        <v>-31</v>
      </c>
      <c r="N4" s="100">
        <f t="shared" ref="N4:N67" si="5">H4-G4</f>
        <v>0</v>
      </c>
      <c r="O4" s="8"/>
    </row>
    <row r="5" spans="1:15">
      <c r="A5" s="37">
        <v>3</v>
      </c>
      <c r="B5" s="101" t="s">
        <v>4</v>
      </c>
      <c r="C5" s="100">
        <v>1351</v>
      </c>
      <c r="D5" s="100">
        <v>1397</v>
      </c>
      <c r="E5" s="100">
        <v>1345</v>
      </c>
      <c r="F5" s="100"/>
      <c r="G5" s="100"/>
      <c r="H5" s="100"/>
      <c r="I5" s="102">
        <f t="shared" si="0"/>
        <v>3.0703150074714805E-4</v>
      </c>
      <c r="J5" s="102">
        <f t="shared" si="1"/>
        <v>-4.4411547002220575E-3</v>
      </c>
      <c r="K5" s="99">
        <f t="shared" si="2"/>
        <v>-6</v>
      </c>
      <c r="L5" s="103">
        <f t="shared" si="4"/>
        <v>-1.9087247809738315E-5</v>
      </c>
      <c r="M5" s="100">
        <f t="shared" si="3"/>
        <v>-52</v>
      </c>
      <c r="N5" s="100">
        <f t="shared" si="5"/>
        <v>0</v>
      </c>
      <c r="O5" s="8"/>
    </row>
    <row r="6" spans="1:15">
      <c r="A6" s="37">
        <v>5</v>
      </c>
      <c r="B6" s="101" t="s">
        <v>5</v>
      </c>
      <c r="C6" s="100">
        <v>502</v>
      </c>
      <c r="D6" s="100">
        <v>515</v>
      </c>
      <c r="E6" s="100">
        <v>551</v>
      </c>
      <c r="F6" s="100"/>
      <c r="G6" s="100"/>
      <c r="H6" s="100"/>
      <c r="I6" s="102">
        <f t="shared" si="0"/>
        <v>1.2578019101240043E-4</v>
      </c>
      <c r="J6" s="102">
        <f t="shared" si="1"/>
        <v>9.7609561752988044E-2</v>
      </c>
      <c r="K6" s="99">
        <f t="shared" si="2"/>
        <v>49</v>
      </c>
      <c r="L6" s="103">
        <f t="shared" si="4"/>
        <v>1.5587919044619624E-4</v>
      </c>
      <c r="M6" s="100">
        <f t="shared" si="3"/>
        <v>36</v>
      </c>
      <c r="N6" s="100">
        <f t="shared" si="5"/>
        <v>0</v>
      </c>
      <c r="O6" s="8"/>
    </row>
    <row r="7" spans="1:15">
      <c r="A7" s="37">
        <v>6</v>
      </c>
      <c r="B7" s="101" t="s">
        <v>6</v>
      </c>
      <c r="C7" s="100">
        <v>115</v>
      </c>
      <c r="D7" s="100">
        <v>112</v>
      </c>
      <c r="E7" s="100">
        <v>116</v>
      </c>
      <c r="F7" s="100"/>
      <c r="G7" s="100"/>
      <c r="H7" s="100"/>
      <c r="I7" s="102">
        <f t="shared" si="0"/>
        <v>2.6480040213136932E-5</v>
      </c>
      <c r="J7" s="102">
        <f t="shared" si="1"/>
        <v>8.6956521739130436E-3</v>
      </c>
      <c r="K7" s="99">
        <f t="shared" si="2"/>
        <v>1</v>
      </c>
      <c r="L7" s="103">
        <f t="shared" si="4"/>
        <v>3.181207968289719E-6</v>
      </c>
      <c r="M7" s="100">
        <f t="shared" si="3"/>
        <v>4</v>
      </c>
      <c r="N7" s="100">
        <f t="shared" si="5"/>
        <v>0</v>
      </c>
      <c r="O7" s="8"/>
    </row>
    <row r="8" spans="1:15">
      <c r="A8" s="37">
        <v>7</v>
      </c>
      <c r="B8" s="101" t="s">
        <v>7</v>
      </c>
      <c r="C8" s="100">
        <v>1154</v>
      </c>
      <c r="D8" s="100">
        <v>1327</v>
      </c>
      <c r="E8" s="100">
        <v>1304</v>
      </c>
      <c r="F8" s="100"/>
      <c r="G8" s="100"/>
      <c r="H8" s="100"/>
      <c r="I8" s="102">
        <f t="shared" si="0"/>
        <v>2.9767217618905653E-4</v>
      </c>
      <c r="J8" s="102">
        <f t="shared" si="1"/>
        <v>0.12998266897746968</v>
      </c>
      <c r="K8" s="99">
        <f t="shared" si="2"/>
        <v>150</v>
      </c>
      <c r="L8" s="103">
        <f t="shared" si="4"/>
        <v>4.7718119524345782E-4</v>
      </c>
      <c r="M8" s="100">
        <f t="shared" si="3"/>
        <v>-23</v>
      </c>
      <c r="N8" s="100">
        <f t="shared" si="5"/>
        <v>0</v>
      </c>
      <c r="O8" s="8"/>
    </row>
    <row r="9" spans="1:15">
      <c r="A9" s="37">
        <v>8</v>
      </c>
      <c r="B9" s="101" t="s">
        <v>300</v>
      </c>
      <c r="C9" s="100">
        <v>3731</v>
      </c>
      <c r="D9" s="100">
        <v>3914</v>
      </c>
      <c r="E9" s="100">
        <v>3880</v>
      </c>
      <c r="F9" s="100"/>
      <c r="G9" s="100"/>
      <c r="H9" s="100"/>
      <c r="I9" s="102">
        <f t="shared" si="0"/>
        <v>8.8571168988768351E-4</v>
      </c>
      <c r="J9" s="102">
        <f t="shared" si="1"/>
        <v>3.9935674082015545E-2</v>
      </c>
      <c r="K9" s="99">
        <f t="shared" si="2"/>
        <v>149</v>
      </c>
      <c r="L9" s="103">
        <f t="shared" si="4"/>
        <v>4.7399998727516815E-4</v>
      </c>
      <c r="M9" s="100">
        <f t="shared" si="3"/>
        <v>-34</v>
      </c>
      <c r="N9" s="100">
        <f t="shared" si="5"/>
        <v>0</v>
      </c>
      <c r="O9" s="8"/>
    </row>
    <row r="10" spans="1:15">
      <c r="A10" s="37">
        <v>9</v>
      </c>
      <c r="B10" s="101" t="s">
        <v>8</v>
      </c>
      <c r="C10" s="100">
        <v>481</v>
      </c>
      <c r="D10" s="100">
        <v>608</v>
      </c>
      <c r="E10" s="100">
        <v>611</v>
      </c>
      <c r="F10" s="100"/>
      <c r="G10" s="100"/>
      <c r="H10" s="100"/>
      <c r="I10" s="102">
        <f t="shared" si="0"/>
        <v>1.3947676353643677E-4</v>
      </c>
      <c r="J10" s="102">
        <f t="shared" si="1"/>
        <v>0.27027027027027029</v>
      </c>
      <c r="K10" s="99">
        <f t="shared" si="2"/>
        <v>130</v>
      </c>
      <c r="L10" s="103">
        <f t="shared" si="4"/>
        <v>4.1355703587766347E-4</v>
      </c>
      <c r="M10" s="100">
        <f t="shared" si="3"/>
        <v>3</v>
      </c>
      <c r="N10" s="100">
        <f t="shared" si="5"/>
        <v>0</v>
      </c>
      <c r="O10" s="8"/>
    </row>
    <row r="11" spans="1:15">
      <c r="A11" s="104">
        <v>10</v>
      </c>
      <c r="B11" s="101" t="s">
        <v>9</v>
      </c>
      <c r="C11" s="99">
        <v>140983</v>
      </c>
      <c r="D11" s="99">
        <v>149808</v>
      </c>
      <c r="E11" s="99">
        <v>145165</v>
      </c>
      <c r="F11" s="99"/>
      <c r="G11" s="99"/>
      <c r="H11" s="99"/>
      <c r="I11" s="102">
        <f t="shared" si="0"/>
        <v>3.313771584086226E-2</v>
      </c>
      <c r="J11" s="102">
        <f t="shared" si="1"/>
        <v>2.9663150876346793E-2</v>
      </c>
      <c r="K11" s="99">
        <f t="shared" si="2"/>
        <v>4182</v>
      </c>
      <c r="L11" s="103">
        <f t="shared" si="4"/>
        <v>1.3303811723387605E-2</v>
      </c>
      <c r="M11" s="100">
        <f t="shared" si="3"/>
        <v>-4643</v>
      </c>
      <c r="N11" s="100">
        <f t="shared" si="5"/>
        <v>0</v>
      </c>
      <c r="O11" s="8"/>
    </row>
    <row r="12" spans="1:15">
      <c r="A12" s="104">
        <v>11</v>
      </c>
      <c r="B12" s="101" t="s">
        <v>10</v>
      </c>
      <c r="C12" s="99">
        <v>2560</v>
      </c>
      <c r="D12" s="99">
        <v>2830</v>
      </c>
      <c r="E12" s="99">
        <v>2694</v>
      </c>
      <c r="F12" s="99"/>
      <c r="G12" s="99"/>
      <c r="H12" s="99"/>
      <c r="I12" s="102">
        <f t="shared" si="0"/>
        <v>6.1497610632923181E-4</v>
      </c>
      <c r="J12" s="102">
        <f t="shared" si="1"/>
        <v>5.2343750000000001E-2</v>
      </c>
      <c r="K12" s="99">
        <f t="shared" si="2"/>
        <v>134</v>
      </c>
      <c r="L12" s="103">
        <f t="shared" si="4"/>
        <v>4.2628186775082235E-4</v>
      </c>
      <c r="M12" s="100">
        <f t="shared" si="3"/>
        <v>-136</v>
      </c>
      <c r="N12" s="100">
        <f t="shared" si="5"/>
        <v>0</v>
      </c>
      <c r="O12" s="8"/>
    </row>
    <row r="13" spans="1:15">
      <c r="A13" s="104">
        <v>12</v>
      </c>
      <c r="B13" s="101" t="s">
        <v>11</v>
      </c>
      <c r="C13" s="99">
        <v>569</v>
      </c>
      <c r="D13" s="99">
        <v>1049</v>
      </c>
      <c r="E13" s="99">
        <v>832</v>
      </c>
      <c r="F13" s="99"/>
      <c r="G13" s="99"/>
      <c r="H13" s="99"/>
      <c r="I13" s="102">
        <f t="shared" si="0"/>
        <v>1.899258056666373E-4</v>
      </c>
      <c r="J13" s="102">
        <f t="shared" si="1"/>
        <v>0.46221441124780316</v>
      </c>
      <c r="K13" s="99">
        <f t="shared" si="2"/>
        <v>263</v>
      </c>
      <c r="L13" s="103">
        <f t="shared" si="4"/>
        <v>8.366576956601961E-4</v>
      </c>
      <c r="M13" s="100">
        <f t="shared" si="3"/>
        <v>-217</v>
      </c>
      <c r="N13" s="100">
        <f t="shared" si="5"/>
        <v>0</v>
      </c>
    </row>
    <row r="14" spans="1:15">
      <c r="A14" s="104">
        <v>13</v>
      </c>
      <c r="B14" s="101" t="s">
        <v>12</v>
      </c>
      <c r="C14" s="99">
        <v>118225</v>
      </c>
      <c r="D14" s="99">
        <v>119063</v>
      </c>
      <c r="E14" s="99">
        <v>118684</v>
      </c>
      <c r="F14" s="99"/>
      <c r="G14" s="99"/>
      <c r="H14" s="99"/>
      <c r="I14" s="102">
        <f t="shared" si="0"/>
        <v>2.7092733557378824E-2</v>
      </c>
      <c r="J14" s="102">
        <f t="shared" si="1"/>
        <v>3.8824275745400717E-3</v>
      </c>
      <c r="K14" s="99">
        <f t="shared" si="2"/>
        <v>459</v>
      </c>
      <c r="L14" s="103">
        <f t="shared" si="4"/>
        <v>1.460174457444981E-3</v>
      </c>
      <c r="M14" s="100">
        <f t="shared" si="3"/>
        <v>-379</v>
      </c>
      <c r="N14" s="100">
        <f t="shared" si="5"/>
        <v>0</v>
      </c>
    </row>
    <row r="15" spans="1:15">
      <c r="A15" s="104">
        <v>14</v>
      </c>
      <c r="B15" s="101" t="s">
        <v>13</v>
      </c>
      <c r="C15" s="99">
        <v>246010</v>
      </c>
      <c r="D15" s="99">
        <v>261172</v>
      </c>
      <c r="E15" s="99">
        <v>264523</v>
      </c>
      <c r="F15" s="99"/>
      <c r="G15" s="99"/>
      <c r="H15" s="99"/>
      <c r="I15" s="102">
        <f t="shared" si="0"/>
        <v>6.0384307562927758E-2</v>
      </c>
      <c r="J15" s="102">
        <f t="shared" si="1"/>
        <v>7.525303849437015E-2</v>
      </c>
      <c r="K15" s="99">
        <f t="shared" si="2"/>
        <v>18513</v>
      </c>
      <c r="L15" s="103">
        <f t="shared" si="4"/>
        <v>5.8893703116947568E-2</v>
      </c>
      <c r="M15" s="100">
        <f t="shared" si="3"/>
        <v>3351</v>
      </c>
      <c r="N15" s="100">
        <f t="shared" si="5"/>
        <v>0</v>
      </c>
    </row>
    <row r="16" spans="1:15">
      <c r="A16" s="104">
        <v>15</v>
      </c>
      <c r="B16" s="101" t="s">
        <v>14</v>
      </c>
      <c r="C16" s="99">
        <v>14007</v>
      </c>
      <c r="D16" s="99">
        <v>14573</v>
      </c>
      <c r="E16" s="99">
        <v>14373</v>
      </c>
      <c r="F16" s="99"/>
      <c r="G16" s="99"/>
      <c r="H16" s="99"/>
      <c r="I16" s="102">
        <f t="shared" si="0"/>
        <v>3.2810139481329061E-3</v>
      </c>
      <c r="J16" s="102">
        <f t="shared" si="1"/>
        <v>2.6129792246733775E-2</v>
      </c>
      <c r="K16" s="99">
        <f t="shared" si="2"/>
        <v>366</v>
      </c>
      <c r="L16" s="103">
        <f t="shared" si="4"/>
        <v>1.1643221163940372E-3</v>
      </c>
      <c r="M16" s="100">
        <f t="shared" si="3"/>
        <v>-200</v>
      </c>
      <c r="N16" s="100">
        <f t="shared" si="5"/>
        <v>0</v>
      </c>
    </row>
    <row r="17" spans="1:14">
      <c r="A17" s="104">
        <v>16</v>
      </c>
      <c r="B17" s="101" t="s">
        <v>15</v>
      </c>
      <c r="C17" s="99">
        <v>8716</v>
      </c>
      <c r="D17" s="99">
        <v>8822</v>
      </c>
      <c r="E17" s="99">
        <v>8680</v>
      </c>
      <c r="F17" s="99"/>
      <c r="G17" s="99"/>
      <c r="H17" s="99"/>
      <c r="I17" s="102">
        <f t="shared" si="0"/>
        <v>1.9814374918105909E-3</v>
      </c>
      <c r="J17" s="102">
        <f t="shared" si="1"/>
        <v>-4.1303350160624142E-3</v>
      </c>
      <c r="K17" s="99">
        <f t="shared" si="2"/>
        <v>-36</v>
      </c>
      <c r="L17" s="103">
        <f t="shared" si="4"/>
        <v>-1.1452348685842989E-4</v>
      </c>
      <c r="M17" s="100">
        <f t="shared" si="3"/>
        <v>-142</v>
      </c>
      <c r="N17" s="100">
        <f t="shared" si="5"/>
        <v>0</v>
      </c>
    </row>
    <row r="18" spans="1:14">
      <c r="A18" s="104">
        <v>17</v>
      </c>
      <c r="B18" s="101" t="s">
        <v>16</v>
      </c>
      <c r="C18" s="99">
        <v>10195</v>
      </c>
      <c r="D18" s="99">
        <v>10604</v>
      </c>
      <c r="E18" s="99">
        <v>10685</v>
      </c>
      <c r="F18" s="99"/>
      <c r="G18" s="99"/>
      <c r="H18" s="99"/>
      <c r="I18" s="102">
        <f t="shared" si="0"/>
        <v>2.4391312903221389E-3</v>
      </c>
      <c r="J18" s="102">
        <f t="shared" si="1"/>
        <v>4.8062775870524765E-2</v>
      </c>
      <c r="K18" s="99">
        <f t="shared" si="2"/>
        <v>490</v>
      </c>
      <c r="L18" s="103">
        <f t="shared" si="4"/>
        <v>1.5587919044619623E-3</v>
      </c>
      <c r="M18" s="100">
        <f t="shared" si="3"/>
        <v>81</v>
      </c>
      <c r="N18" s="100">
        <f t="shared" si="5"/>
        <v>0</v>
      </c>
    </row>
    <row r="19" spans="1:14">
      <c r="A19" s="104">
        <v>18</v>
      </c>
      <c r="B19" s="101" t="s">
        <v>17</v>
      </c>
      <c r="C19" s="99">
        <v>13206</v>
      </c>
      <c r="D19" s="99">
        <v>12442</v>
      </c>
      <c r="E19" s="99">
        <v>11940</v>
      </c>
      <c r="F19" s="99"/>
      <c r="G19" s="99"/>
      <c r="H19" s="99"/>
      <c r="I19" s="102">
        <f t="shared" si="0"/>
        <v>2.7256179322832324E-3</v>
      </c>
      <c r="J19" s="102">
        <f t="shared" si="1"/>
        <v>-9.5865515674693327E-2</v>
      </c>
      <c r="K19" s="99">
        <f t="shared" si="2"/>
        <v>-1266</v>
      </c>
      <c r="L19" s="103">
        <f t="shared" si="4"/>
        <v>-4.0274092878547843E-3</v>
      </c>
      <c r="M19" s="100">
        <f t="shared" si="3"/>
        <v>-502</v>
      </c>
      <c r="N19" s="100">
        <f t="shared" si="5"/>
        <v>0</v>
      </c>
    </row>
    <row r="20" spans="1:14">
      <c r="A20" s="104">
        <v>19</v>
      </c>
      <c r="B20" s="101" t="s">
        <v>18</v>
      </c>
      <c r="C20" s="99">
        <v>1026</v>
      </c>
      <c r="D20" s="99">
        <v>1099</v>
      </c>
      <c r="E20" s="99">
        <v>1078</v>
      </c>
      <c r="F20" s="99"/>
      <c r="G20" s="99"/>
      <c r="H20" s="99"/>
      <c r="I20" s="102">
        <f t="shared" si="0"/>
        <v>2.4608175301518633E-4</v>
      </c>
      <c r="J20" s="102">
        <f t="shared" si="1"/>
        <v>5.0682261208576995E-2</v>
      </c>
      <c r="K20" s="99">
        <f t="shared" si="2"/>
        <v>52</v>
      </c>
      <c r="L20" s="103">
        <f t="shared" si="4"/>
        <v>1.654228143510654E-4</v>
      </c>
      <c r="M20" s="100">
        <f t="shared" si="3"/>
        <v>-21</v>
      </c>
      <c r="N20" s="100">
        <f t="shared" si="5"/>
        <v>0</v>
      </c>
    </row>
    <row r="21" spans="1:14">
      <c r="A21" s="104">
        <v>20</v>
      </c>
      <c r="B21" s="101" t="s">
        <v>19</v>
      </c>
      <c r="C21" s="99">
        <v>18030</v>
      </c>
      <c r="D21" s="99">
        <v>19116</v>
      </c>
      <c r="E21" s="99">
        <v>18973</v>
      </c>
      <c r="F21" s="99"/>
      <c r="G21" s="99"/>
      <c r="H21" s="99"/>
      <c r="I21" s="102">
        <f t="shared" si="0"/>
        <v>4.3310845083090257E-3</v>
      </c>
      <c r="J21" s="102">
        <f t="shared" si="1"/>
        <v>5.2301719356627842E-2</v>
      </c>
      <c r="K21" s="99">
        <f t="shared" si="2"/>
        <v>943</v>
      </c>
      <c r="L21" s="103">
        <f t="shared" si="4"/>
        <v>2.9998791140972048E-3</v>
      </c>
      <c r="M21" s="100">
        <f t="shared" si="3"/>
        <v>-143</v>
      </c>
      <c r="N21" s="100">
        <f t="shared" si="5"/>
        <v>0</v>
      </c>
    </row>
    <row r="22" spans="1:14">
      <c r="A22" s="104">
        <v>21</v>
      </c>
      <c r="B22" s="101" t="s">
        <v>20</v>
      </c>
      <c r="C22" s="99">
        <v>8413</v>
      </c>
      <c r="D22" s="99">
        <v>9611</v>
      </c>
      <c r="E22" s="99">
        <v>9600</v>
      </c>
      <c r="F22" s="99"/>
      <c r="G22" s="99"/>
      <c r="H22" s="99"/>
      <c r="I22" s="102">
        <f t="shared" si="0"/>
        <v>2.191451603845815E-3</v>
      </c>
      <c r="J22" s="102">
        <f t="shared" si="1"/>
        <v>0.14109116842981101</v>
      </c>
      <c r="K22" s="99">
        <f t="shared" si="2"/>
        <v>1187</v>
      </c>
      <c r="L22" s="103">
        <f t="shared" si="4"/>
        <v>3.7760938583598965E-3</v>
      </c>
      <c r="M22" s="100">
        <f t="shared" si="3"/>
        <v>-11</v>
      </c>
      <c r="N22" s="100">
        <f t="shared" si="5"/>
        <v>0</v>
      </c>
    </row>
    <row r="23" spans="1:14">
      <c r="A23" s="104">
        <v>22</v>
      </c>
      <c r="B23" s="101" t="s">
        <v>21</v>
      </c>
      <c r="C23" s="99">
        <v>43435</v>
      </c>
      <c r="D23" s="99">
        <v>44957</v>
      </c>
      <c r="E23" s="99">
        <v>44366</v>
      </c>
      <c r="F23" s="99"/>
      <c r="G23" s="99"/>
      <c r="H23" s="99"/>
      <c r="I23" s="102">
        <f t="shared" si="0"/>
        <v>1.0127702276689941E-2</v>
      </c>
      <c r="J23" s="102">
        <f t="shared" si="1"/>
        <v>2.1434327155519742E-2</v>
      </c>
      <c r="K23" s="99">
        <f t="shared" si="2"/>
        <v>931</v>
      </c>
      <c r="L23" s="103">
        <f t="shared" si="4"/>
        <v>2.9617046184777286E-3</v>
      </c>
      <c r="M23" s="100">
        <f t="shared" si="3"/>
        <v>-591</v>
      </c>
      <c r="N23" s="100">
        <f t="shared" si="5"/>
        <v>0</v>
      </c>
    </row>
    <row r="24" spans="1:14">
      <c r="A24" s="104">
        <v>23</v>
      </c>
      <c r="B24" s="101" t="s">
        <v>22</v>
      </c>
      <c r="C24" s="99">
        <v>29550</v>
      </c>
      <c r="D24" s="99">
        <v>30350</v>
      </c>
      <c r="E24" s="99">
        <v>29679</v>
      </c>
      <c r="F24" s="99"/>
      <c r="G24" s="99"/>
      <c r="H24" s="99"/>
      <c r="I24" s="102">
        <f t="shared" si="0"/>
        <v>6.7750095990145769E-3</v>
      </c>
      <c r="J24" s="102">
        <f t="shared" si="1"/>
        <v>4.365482233502538E-3</v>
      </c>
      <c r="K24" s="99">
        <f t="shared" si="2"/>
        <v>129</v>
      </c>
      <c r="L24" s="103">
        <f t="shared" si="4"/>
        <v>4.1037582790937375E-4</v>
      </c>
      <c r="M24" s="100">
        <f t="shared" si="3"/>
        <v>-671</v>
      </c>
      <c r="N24" s="100">
        <f t="shared" si="5"/>
        <v>0</v>
      </c>
    </row>
    <row r="25" spans="1:14">
      <c r="A25" s="104">
        <v>24</v>
      </c>
      <c r="B25" s="101" t="s">
        <v>23</v>
      </c>
      <c r="C25" s="99">
        <v>11854</v>
      </c>
      <c r="D25" s="99">
        <v>12262</v>
      </c>
      <c r="E25" s="99">
        <v>12112</v>
      </c>
      <c r="F25" s="99"/>
      <c r="G25" s="99"/>
      <c r="H25" s="99"/>
      <c r="I25" s="102">
        <f t="shared" si="0"/>
        <v>2.76488144018547E-3</v>
      </c>
      <c r="J25" s="102">
        <f t="shared" si="1"/>
        <v>2.1764805129070357E-2</v>
      </c>
      <c r="K25" s="99">
        <f t="shared" si="2"/>
        <v>258</v>
      </c>
      <c r="L25" s="103">
        <f t="shared" si="4"/>
        <v>8.207516558187475E-4</v>
      </c>
      <c r="M25" s="100">
        <f t="shared" si="3"/>
        <v>-150</v>
      </c>
      <c r="N25" s="100">
        <f t="shared" si="5"/>
        <v>0</v>
      </c>
    </row>
    <row r="26" spans="1:14">
      <c r="A26" s="104">
        <v>25</v>
      </c>
      <c r="B26" s="101" t="s">
        <v>24</v>
      </c>
      <c r="C26" s="99">
        <v>56873</v>
      </c>
      <c r="D26" s="99">
        <v>57818</v>
      </c>
      <c r="E26" s="99">
        <v>56842</v>
      </c>
      <c r="F26" s="99"/>
      <c r="G26" s="99"/>
      <c r="H26" s="99"/>
      <c r="I26" s="102">
        <f t="shared" si="0"/>
        <v>1.2975676256854564E-2</v>
      </c>
      <c r="J26" s="102">
        <f t="shared" si="1"/>
        <v>-5.450741124962636E-4</v>
      </c>
      <c r="K26" s="99">
        <f t="shared" si="2"/>
        <v>-31</v>
      </c>
      <c r="L26" s="103">
        <f t="shared" si="4"/>
        <v>-9.8617447016981287E-5</v>
      </c>
      <c r="M26" s="100">
        <f t="shared" si="3"/>
        <v>-976</v>
      </c>
      <c r="N26" s="100">
        <f t="shared" si="5"/>
        <v>0</v>
      </c>
    </row>
    <row r="27" spans="1:14">
      <c r="A27" s="104">
        <v>26</v>
      </c>
      <c r="B27" s="101" t="s">
        <v>25</v>
      </c>
      <c r="C27" s="99">
        <v>11991</v>
      </c>
      <c r="D27" s="99">
        <v>12074</v>
      </c>
      <c r="E27" s="99">
        <v>11785</v>
      </c>
      <c r="F27" s="99"/>
      <c r="G27" s="99"/>
      <c r="H27" s="99"/>
      <c r="I27" s="102">
        <f t="shared" si="0"/>
        <v>2.6902351199294718E-3</v>
      </c>
      <c r="J27" s="102">
        <f t="shared" si="1"/>
        <v>-1.717955133016429E-2</v>
      </c>
      <c r="K27" s="99">
        <f t="shared" si="2"/>
        <v>-206</v>
      </c>
      <c r="L27" s="103">
        <f t="shared" si="4"/>
        <v>-6.5532884146768215E-4</v>
      </c>
      <c r="M27" s="100">
        <f t="shared" si="3"/>
        <v>-289</v>
      </c>
      <c r="N27" s="100">
        <f t="shared" si="5"/>
        <v>0</v>
      </c>
    </row>
    <row r="28" spans="1:14">
      <c r="A28" s="104">
        <v>27</v>
      </c>
      <c r="B28" s="101" t="s">
        <v>26</v>
      </c>
      <c r="C28" s="99">
        <v>32898</v>
      </c>
      <c r="D28" s="99">
        <v>34832</v>
      </c>
      <c r="E28" s="99">
        <v>34364</v>
      </c>
      <c r="F28" s="99"/>
      <c r="G28" s="99"/>
      <c r="H28" s="99"/>
      <c r="I28" s="102">
        <f t="shared" si="0"/>
        <v>7.844483636933082E-3</v>
      </c>
      <c r="J28" s="102">
        <f t="shared" si="1"/>
        <v>4.4561979451638395E-2</v>
      </c>
      <c r="K28" s="99">
        <f t="shared" si="2"/>
        <v>1466</v>
      </c>
      <c r="L28" s="103">
        <f t="shared" si="4"/>
        <v>4.6636508815127284E-3</v>
      </c>
      <c r="M28" s="100">
        <f t="shared" si="3"/>
        <v>-468</v>
      </c>
      <c r="N28" s="100">
        <f t="shared" si="5"/>
        <v>0</v>
      </c>
    </row>
    <row r="29" spans="1:14">
      <c r="A29" s="104">
        <v>28</v>
      </c>
      <c r="B29" s="101" t="s">
        <v>27</v>
      </c>
      <c r="C29" s="99">
        <v>21266</v>
      </c>
      <c r="D29" s="99">
        <v>22836</v>
      </c>
      <c r="E29" s="99">
        <v>22483</v>
      </c>
      <c r="F29" s="99"/>
      <c r="G29" s="99"/>
      <c r="H29" s="99"/>
      <c r="I29" s="102">
        <f t="shared" si="0"/>
        <v>5.1323340009651521E-3</v>
      </c>
      <c r="J29" s="102">
        <f t="shared" si="1"/>
        <v>5.7227499294648737E-2</v>
      </c>
      <c r="K29" s="99">
        <f t="shared" si="2"/>
        <v>1217</v>
      </c>
      <c r="L29" s="103">
        <f t="shared" si="4"/>
        <v>3.8715300974085879E-3</v>
      </c>
      <c r="M29" s="100">
        <f t="shared" si="3"/>
        <v>-353</v>
      </c>
      <c r="N29" s="100">
        <f t="shared" si="5"/>
        <v>0</v>
      </c>
    </row>
    <row r="30" spans="1:14">
      <c r="A30" s="104">
        <v>29</v>
      </c>
      <c r="B30" s="101" t="s">
        <v>28</v>
      </c>
      <c r="C30" s="99">
        <v>34172</v>
      </c>
      <c r="D30" s="99">
        <v>34952</v>
      </c>
      <c r="E30" s="99">
        <v>34506</v>
      </c>
      <c r="F30" s="99"/>
      <c r="G30" s="99"/>
      <c r="H30" s="99"/>
      <c r="I30" s="102">
        <f t="shared" si="0"/>
        <v>7.8768988585733012E-3</v>
      </c>
      <c r="J30" s="102">
        <f t="shared" si="1"/>
        <v>9.7740840454173007E-3</v>
      </c>
      <c r="K30" s="99">
        <f t="shared" si="2"/>
        <v>334</v>
      </c>
      <c r="L30" s="103">
        <f t="shared" si="4"/>
        <v>1.0625234614087661E-3</v>
      </c>
      <c r="M30" s="100">
        <f t="shared" si="3"/>
        <v>-446</v>
      </c>
      <c r="N30" s="100">
        <f t="shared" si="5"/>
        <v>0</v>
      </c>
    </row>
    <row r="31" spans="1:14">
      <c r="A31" s="104">
        <v>30</v>
      </c>
      <c r="B31" s="101" t="s">
        <v>29</v>
      </c>
      <c r="C31" s="99">
        <v>3556</v>
      </c>
      <c r="D31" s="99">
        <v>4048</v>
      </c>
      <c r="E31" s="99">
        <v>4107</v>
      </c>
      <c r="F31" s="99"/>
      <c r="G31" s="99"/>
      <c r="H31" s="99"/>
      <c r="I31" s="102">
        <f t="shared" si="0"/>
        <v>9.3753038927028767E-4</v>
      </c>
      <c r="J31" s="102">
        <f t="shared" si="1"/>
        <v>0.15494938132733407</v>
      </c>
      <c r="K31" s="99">
        <f t="shared" si="2"/>
        <v>551</v>
      </c>
      <c r="L31" s="103">
        <f t="shared" si="4"/>
        <v>1.7528455905276351E-3</v>
      </c>
      <c r="M31" s="100">
        <f t="shared" si="3"/>
        <v>59</v>
      </c>
      <c r="N31" s="100">
        <f t="shared" si="5"/>
        <v>0</v>
      </c>
    </row>
    <row r="32" spans="1:14">
      <c r="A32" s="104">
        <v>31</v>
      </c>
      <c r="B32" s="101" t="s">
        <v>30</v>
      </c>
      <c r="C32" s="99">
        <v>23014</v>
      </c>
      <c r="D32" s="99">
        <v>22950</v>
      </c>
      <c r="E32" s="99">
        <v>22614</v>
      </c>
      <c r="F32" s="99"/>
      <c r="G32" s="99"/>
      <c r="H32" s="99"/>
      <c r="I32" s="102">
        <f t="shared" si="0"/>
        <v>5.1622381843092974E-3</v>
      </c>
      <c r="J32" s="102">
        <f t="shared" si="1"/>
        <v>-1.7380724776223169E-2</v>
      </c>
      <c r="K32" s="99">
        <f t="shared" si="2"/>
        <v>-400</v>
      </c>
      <c r="L32" s="103">
        <f t="shared" si="4"/>
        <v>-1.2724831873158877E-3</v>
      </c>
      <c r="M32" s="100">
        <f t="shared" si="3"/>
        <v>-336</v>
      </c>
      <c r="N32" s="100">
        <f t="shared" si="5"/>
        <v>0</v>
      </c>
    </row>
    <row r="33" spans="1:14">
      <c r="A33" s="104">
        <v>32</v>
      </c>
      <c r="B33" s="101" t="s">
        <v>31</v>
      </c>
      <c r="C33" s="99">
        <v>16877</v>
      </c>
      <c r="D33" s="99">
        <v>18252</v>
      </c>
      <c r="E33" s="99">
        <v>18395</v>
      </c>
      <c r="F33" s="99"/>
      <c r="G33" s="99"/>
      <c r="H33" s="99"/>
      <c r="I33" s="102">
        <f t="shared" si="0"/>
        <v>4.1991408596608092E-3</v>
      </c>
      <c r="J33" s="102">
        <f t="shared" si="1"/>
        <v>8.9944895419802093E-2</v>
      </c>
      <c r="K33" s="99">
        <f t="shared" si="2"/>
        <v>1518</v>
      </c>
      <c r="L33" s="103">
        <f t="shared" si="4"/>
        <v>4.8290736958637934E-3</v>
      </c>
      <c r="M33" s="100">
        <f t="shared" si="3"/>
        <v>143</v>
      </c>
      <c r="N33" s="100">
        <f t="shared" si="5"/>
        <v>0</v>
      </c>
    </row>
    <row r="34" spans="1:14">
      <c r="A34" s="104">
        <v>33</v>
      </c>
      <c r="B34" s="101" t="s">
        <v>32</v>
      </c>
      <c r="C34" s="99">
        <v>19071</v>
      </c>
      <c r="D34" s="99">
        <v>18269</v>
      </c>
      <c r="E34" s="99">
        <v>18069</v>
      </c>
      <c r="F34" s="99"/>
      <c r="G34" s="99"/>
      <c r="H34" s="99"/>
      <c r="I34" s="102">
        <f t="shared" si="0"/>
        <v>4.1247228156135445E-3</v>
      </c>
      <c r="J34" s="102">
        <f t="shared" si="1"/>
        <v>-5.2540506528236587E-2</v>
      </c>
      <c r="K34" s="99">
        <f t="shared" si="2"/>
        <v>-1002</v>
      </c>
      <c r="L34" s="103">
        <f t="shared" si="4"/>
        <v>-3.1875703842262986E-3</v>
      </c>
      <c r="M34" s="100">
        <f t="shared" si="3"/>
        <v>-200</v>
      </c>
      <c r="N34" s="100">
        <f t="shared" si="5"/>
        <v>0</v>
      </c>
    </row>
    <row r="35" spans="1:14">
      <c r="A35" s="104">
        <v>35</v>
      </c>
      <c r="B35" s="101" t="s">
        <v>33</v>
      </c>
      <c r="C35" s="99">
        <v>9753</v>
      </c>
      <c r="D35" s="99">
        <v>8580</v>
      </c>
      <c r="E35" s="99">
        <v>8701</v>
      </c>
      <c r="F35" s="99"/>
      <c r="G35" s="99"/>
      <c r="H35" s="99"/>
      <c r="I35" s="102">
        <f t="shared" si="0"/>
        <v>1.9862312921940036E-3</v>
      </c>
      <c r="J35" s="102">
        <f t="shared" si="1"/>
        <v>-0.10786424689839023</v>
      </c>
      <c r="K35" s="99">
        <f t="shared" si="2"/>
        <v>-1052</v>
      </c>
      <c r="L35" s="103">
        <f t="shared" si="4"/>
        <v>-3.3466307826407844E-3</v>
      </c>
      <c r="M35" s="100">
        <f t="shared" si="3"/>
        <v>121</v>
      </c>
      <c r="N35" s="100">
        <f t="shared" si="5"/>
        <v>0</v>
      </c>
    </row>
    <row r="36" spans="1:14">
      <c r="A36" s="104">
        <v>36</v>
      </c>
      <c r="B36" s="101" t="s">
        <v>34</v>
      </c>
      <c r="C36" s="99">
        <v>1473</v>
      </c>
      <c r="D36" s="99">
        <v>1437</v>
      </c>
      <c r="E36" s="99">
        <v>1434</v>
      </c>
      <c r="F36" s="99"/>
      <c r="G36" s="99"/>
      <c r="H36" s="99"/>
      <c r="I36" s="102">
        <f t="shared" si="0"/>
        <v>3.2734808332446862E-4</v>
      </c>
      <c r="J36" s="102">
        <f t="shared" si="1"/>
        <v>-2.6476578411405296E-2</v>
      </c>
      <c r="K36" s="99">
        <f t="shared" si="2"/>
        <v>-39</v>
      </c>
      <c r="L36" s="103">
        <f t="shared" si="4"/>
        <v>-1.2406711076329904E-4</v>
      </c>
      <c r="M36" s="100">
        <f t="shared" si="3"/>
        <v>-3</v>
      </c>
      <c r="N36" s="100">
        <f t="shared" si="5"/>
        <v>0</v>
      </c>
    </row>
    <row r="37" spans="1:14">
      <c r="A37" s="104">
        <v>37</v>
      </c>
      <c r="B37" s="101" t="s">
        <v>35</v>
      </c>
      <c r="C37" s="99">
        <v>936</v>
      </c>
      <c r="D37" s="99">
        <v>1133</v>
      </c>
      <c r="E37" s="99">
        <v>1134</v>
      </c>
      <c r="F37" s="99"/>
      <c r="G37" s="99"/>
      <c r="H37" s="99"/>
      <c r="I37" s="102">
        <f t="shared" si="0"/>
        <v>2.5886522070428687E-4</v>
      </c>
      <c r="J37" s="102">
        <f t="shared" si="1"/>
        <v>0.21153846153846154</v>
      </c>
      <c r="K37" s="99">
        <f t="shared" si="2"/>
        <v>198</v>
      </c>
      <c r="L37" s="103">
        <f t="shared" si="4"/>
        <v>6.2987917772136439E-4</v>
      </c>
      <c r="M37" s="100">
        <f t="shared" si="3"/>
        <v>1</v>
      </c>
      <c r="N37" s="100">
        <f t="shared" si="5"/>
        <v>0</v>
      </c>
    </row>
    <row r="38" spans="1:14">
      <c r="A38" s="104">
        <v>38</v>
      </c>
      <c r="B38" s="101" t="s">
        <v>36</v>
      </c>
      <c r="C38" s="99">
        <v>9461</v>
      </c>
      <c r="D38" s="99">
        <v>8909</v>
      </c>
      <c r="E38" s="99">
        <v>8876</v>
      </c>
      <c r="F38" s="99"/>
      <c r="G38" s="99"/>
      <c r="H38" s="99"/>
      <c r="I38" s="102">
        <f t="shared" si="0"/>
        <v>2.0261796287224429E-3</v>
      </c>
      <c r="J38" s="102">
        <f t="shared" si="1"/>
        <v>-6.1832787231793682E-2</v>
      </c>
      <c r="K38" s="99">
        <f t="shared" si="2"/>
        <v>-585</v>
      </c>
      <c r="L38" s="103">
        <f t="shared" si="4"/>
        <v>-1.8610066614494856E-3</v>
      </c>
      <c r="M38" s="100">
        <f t="shared" si="3"/>
        <v>-33</v>
      </c>
      <c r="N38" s="100">
        <f t="shared" si="5"/>
        <v>0</v>
      </c>
    </row>
    <row r="39" spans="1:14">
      <c r="A39" s="104">
        <v>39</v>
      </c>
      <c r="B39" s="101" t="s">
        <v>37</v>
      </c>
      <c r="C39" s="99">
        <v>206</v>
      </c>
      <c r="D39" s="99">
        <v>197</v>
      </c>
      <c r="E39" s="99">
        <v>236</v>
      </c>
      <c r="F39" s="99"/>
      <c r="G39" s="99"/>
      <c r="H39" s="99"/>
      <c r="I39" s="102">
        <f t="shared" si="0"/>
        <v>5.3873185261209616E-5</v>
      </c>
      <c r="J39" s="102">
        <f t="shared" si="1"/>
        <v>0.14563106796116504</v>
      </c>
      <c r="K39" s="99">
        <f t="shared" si="2"/>
        <v>30</v>
      </c>
      <c r="L39" s="103">
        <f t="shared" si="4"/>
        <v>9.5436239048691566E-5</v>
      </c>
      <c r="M39" s="100">
        <f t="shared" si="3"/>
        <v>39</v>
      </c>
      <c r="N39" s="100">
        <f t="shared" si="5"/>
        <v>0</v>
      </c>
    </row>
    <row r="40" spans="1:14">
      <c r="A40" s="104">
        <v>41</v>
      </c>
      <c r="B40" s="101" t="s">
        <v>38</v>
      </c>
      <c r="C40" s="99">
        <v>51018</v>
      </c>
      <c r="D40" s="99">
        <v>52318</v>
      </c>
      <c r="E40" s="99">
        <v>50662</v>
      </c>
      <c r="F40" s="99"/>
      <c r="G40" s="99"/>
      <c r="H40" s="99"/>
      <c r="I40" s="102">
        <f t="shared" si="0"/>
        <v>1.1564929286878821E-2</v>
      </c>
      <c r="J40" s="102">
        <f t="shared" si="1"/>
        <v>-6.9779293582657104E-3</v>
      </c>
      <c r="K40" s="99">
        <f t="shared" si="2"/>
        <v>-356</v>
      </c>
      <c r="L40" s="103">
        <f t="shared" si="4"/>
        <v>-1.13251003671114E-3</v>
      </c>
      <c r="M40" s="100">
        <f t="shared" si="3"/>
        <v>-1656</v>
      </c>
      <c r="N40" s="100">
        <f t="shared" si="5"/>
        <v>0</v>
      </c>
    </row>
    <row r="41" spans="1:14">
      <c r="A41" s="104">
        <v>42</v>
      </c>
      <c r="B41" s="101" t="s">
        <v>39</v>
      </c>
      <c r="C41" s="99">
        <v>23501</v>
      </c>
      <c r="D41" s="99">
        <v>24590</v>
      </c>
      <c r="E41" s="99">
        <v>24251</v>
      </c>
      <c r="F41" s="99"/>
      <c r="G41" s="99"/>
      <c r="H41" s="99"/>
      <c r="I41" s="102">
        <f t="shared" si="0"/>
        <v>5.5359263380067563E-3</v>
      </c>
      <c r="J41" s="102">
        <f t="shared" si="1"/>
        <v>3.1913535594230033E-2</v>
      </c>
      <c r="K41" s="99">
        <f t="shared" si="2"/>
        <v>750</v>
      </c>
      <c r="L41" s="103">
        <f t="shared" si="4"/>
        <v>2.3859059762172891E-3</v>
      </c>
      <c r="M41" s="100">
        <f t="shared" si="3"/>
        <v>-339</v>
      </c>
      <c r="N41" s="100">
        <f t="shared" si="5"/>
        <v>0</v>
      </c>
    </row>
    <row r="42" spans="1:14">
      <c r="A42" s="104">
        <v>43</v>
      </c>
      <c r="B42" s="101" t="s">
        <v>40</v>
      </c>
      <c r="C42" s="99">
        <v>39931</v>
      </c>
      <c r="D42" s="99">
        <v>38718</v>
      </c>
      <c r="E42" s="99">
        <v>38284</v>
      </c>
      <c r="F42" s="99"/>
      <c r="G42" s="99"/>
      <c r="H42" s="99"/>
      <c r="I42" s="102">
        <f t="shared" si="0"/>
        <v>8.7393263751701228E-3</v>
      </c>
      <c r="J42" s="102">
        <f t="shared" si="1"/>
        <v>-4.1246149608073927E-2</v>
      </c>
      <c r="K42" s="99">
        <f t="shared" si="2"/>
        <v>-1647</v>
      </c>
      <c r="L42" s="103">
        <f t="shared" si="4"/>
        <v>-5.2394495237731674E-3</v>
      </c>
      <c r="M42" s="100">
        <f t="shared" si="3"/>
        <v>-434</v>
      </c>
      <c r="N42" s="100">
        <f t="shared" si="5"/>
        <v>0</v>
      </c>
    </row>
    <row r="43" spans="1:14">
      <c r="A43" s="104">
        <v>45</v>
      </c>
      <c r="B43" s="101" t="s">
        <v>41</v>
      </c>
      <c r="C43" s="99">
        <v>37280</v>
      </c>
      <c r="D43" s="99">
        <v>38210</v>
      </c>
      <c r="E43" s="99">
        <v>37555</v>
      </c>
      <c r="F43" s="99"/>
      <c r="G43" s="99"/>
      <c r="H43" s="99"/>
      <c r="I43" s="102">
        <f t="shared" si="0"/>
        <v>8.5729130190030818E-3</v>
      </c>
      <c r="J43" s="102">
        <f t="shared" si="1"/>
        <v>7.3766094420600857E-3</v>
      </c>
      <c r="K43" s="99">
        <f t="shared" si="2"/>
        <v>275</v>
      </c>
      <c r="L43" s="103">
        <f t="shared" si="4"/>
        <v>8.7483219127967274E-4</v>
      </c>
      <c r="M43" s="100">
        <f t="shared" si="3"/>
        <v>-655</v>
      </c>
      <c r="N43" s="100">
        <f t="shared" si="5"/>
        <v>0</v>
      </c>
    </row>
    <row r="44" spans="1:14">
      <c r="A44" s="104">
        <v>46</v>
      </c>
      <c r="B44" s="101" t="s">
        <v>42</v>
      </c>
      <c r="C44" s="99">
        <v>207090</v>
      </c>
      <c r="D44" s="99">
        <v>210703</v>
      </c>
      <c r="E44" s="99">
        <v>208792</v>
      </c>
      <c r="F44" s="99"/>
      <c r="G44" s="99"/>
      <c r="H44" s="99"/>
      <c r="I44" s="102">
        <f t="shared" si="0"/>
        <v>4.7662246173976602E-2</v>
      </c>
      <c r="J44" s="102">
        <f t="shared" si="1"/>
        <v>8.2186488966149978E-3</v>
      </c>
      <c r="K44" s="99">
        <f t="shared" si="2"/>
        <v>1702</v>
      </c>
      <c r="L44" s="103">
        <f t="shared" si="4"/>
        <v>5.4144159620291019E-3</v>
      </c>
      <c r="M44" s="100">
        <f t="shared" si="3"/>
        <v>-1911</v>
      </c>
      <c r="N44" s="100">
        <f t="shared" si="5"/>
        <v>0</v>
      </c>
    </row>
    <row r="45" spans="1:14">
      <c r="A45" s="104">
        <v>47</v>
      </c>
      <c r="B45" s="101" t="s">
        <v>43</v>
      </c>
      <c r="C45" s="99">
        <v>510880</v>
      </c>
      <c r="D45" s="99">
        <v>535300</v>
      </c>
      <c r="E45" s="99">
        <v>524624</v>
      </c>
      <c r="F45" s="99"/>
      <c r="G45" s="99"/>
      <c r="H45" s="99"/>
      <c r="I45" s="102">
        <f t="shared" si="0"/>
        <v>0.11975917773083404</v>
      </c>
      <c r="J45" s="102">
        <f t="shared" si="1"/>
        <v>2.6902599436266834E-2</v>
      </c>
      <c r="K45" s="99">
        <f t="shared" si="2"/>
        <v>13744</v>
      </c>
      <c r="L45" s="103">
        <f t="shared" si="4"/>
        <v>4.3722522316173899E-2</v>
      </c>
      <c r="M45" s="100">
        <f t="shared" si="3"/>
        <v>-10676</v>
      </c>
      <c r="N45" s="100">
        <f t="shared" si="5"/>
        <v>0</v>
      </c>
    </row>
    <row r="46" spans="1:14">
      <c r="A46" s="104">
        <v>49</v>
      </c>
      <c r="B46" s="101" t="s">
        <v>44</v>
      </c>
      <c r="C46" s="99">
        <v>58777</v>
      </c>
      <c r="D46" s="99">
        <v>55395</v>
      </c>
      <c r="E46" s="99">
        <v>57420</v>
      </c>
      <c r="F46" s="99"/>
      <c r="G46" s="99"/>
      <c r="H46" s="99"/>
      <c r="I46" s="102">
        <f t="shared" si="0"/>
        <v>1.3107619905502781E-2</v>
      </c>
      <c r="J46" s="102">
        <f t="shared" si="1"/>
        <v>-2.3087262024261191E-2</v>
      </c>
      <c r="K46" s="99">
        <f t="shared" si="2"/>
        <v>-1357</v>
      </c>
      <c r="L46" s="103">
        <f t="shared" si="4"/>
        <v>-4.3168992129691483E-3</v>
      </c>
      <c r="M46" s="100">
        <f t="shared" si="3"/>
        <v>2025</v>
      </c>
      <c r="N46" s="100">
        <f t="shared" si="5"/>
        <v>0</v>
      </c>
    </row>
    <row r="47" spans="1:14">
      <c r="A47" s="104">
        <v>50</v>
      </c>
      <c r="B47" s="101" t="s">
        <v>45</v>
      </c>
      <c r="C47" s="99">
        <v>1280</v>
      </c>
      <c r="D47" s="99">
        <v>1449</v>
      </c>
      <c r="E47" s="99">
        <v>1336</v>
      </c>
      <c r="F47" s="99"/>
      <c r="G47" s="99"/>
      <c r="H47" s="99"/>
      <c r="I47" s="102">
        <f t="shared" si="0"/>
        <v>3.049770148685426E-4</v>
      </c>
      <c r="J47" s="102">
        <f t="shared" si="1"/>
        <v>4.3749999999999997E-2</v>
      </c>
      <c r="K47" s="99">
        <f t="shared" si="2"/>
        <v>56</v>
      </c>
      <c r="L47" s="103">
        <f t="shared" si="4"/>
        <v>1.7814764622422425E-4</v>
      </c>
      <c r="M47" s="100">
        <f t="shared" si="3"/>
        <v>-113</v>
      </c>
      <c r="N47" s="100">
        <f t="shared" si="5"/>
        <v>0</v>
      </c>
    </row>
    <row r="48" spans="1:14">
      <c r="A48" s="104">
        <v>51</v>
      </c>
      <c r="B48" s="101" t="s">
        <v>46</v>
      </c>
      <c r="C48" s="99">
        <v>11553</v>
      </c>
      <c r="D48" s="99">
        <v>12018</v>
      </c>
      <c r="E48" s="99">
        <v>11975</v>
      </c>
      <c r="F48" s="99"/>
      <c r="G48" s="99"/>
      <c r="H48" s="99"/>
      <c r="I48" s="102">
        <f t="shared" si="0"/>
        <v>2.7336075995889201E-3</v>
      </c>
      <c r="J48" s="102">
        <f t="shared" si="1"/>
        <v>3.652730892408898E-2</v>
      </c>
      <c r="K48" s="99">
        <f t="shared" si="2"/>
        <v>422</v>
      </c>
      <c r="L48" s="103">
        <f t="shared" si="4"/>
        <v>1.3424697626182615E-3</v>
      </c>
      <c r="M48" s="100">
        <f t="shared" si="3"/>
        <v>-43</v>
      </c>
      <c r="N48" s="100">
        <f t="shared" si="5"/>
        <v>0</v>
      </c>
    </row>
    <row r="49" spans="1:14">
      <c r="A49" s="104">
        <v>52</v>
      </c>
      <c r="B49" s="101" t="s">
        <v>47</v>
      </c>
      <c r="C49" s="99">
        <v>46861</v>
      </c>
      <c r="D49" s="99">
        <v>50187</v>
      </c>
      <c r="E49" s="99">
        <v>49897</v>
      </c>
      <c r="F49" s="99"/>
      <c r="G49" s="99"/>
      <c r="H49" s="99"/>
      <c r="I49" s="102">
        <f t="shared" si="0"/>
        <v>1.1390297987197357E-2</v>
      </c>
      <c r="J49" s="102">
        <f t="shared" si="1"/>
        <v>6.4787349821813445E-2</v>
      </c>
      <c r="K49" s="99">
        <f t="shared" si="2"/>
        <v>3036</v>
      </c>
      <c r="L49" s="103">
        <f t="shared" si="4"/>
        <v>9.6581473917275867E-3</v>
      </c>
      <c r="M49" s="100">
        <f t="shared" si="3"/>
        <v>-290</v>
      </c>
      <c r="N49" s="100">
        <f t="shared" si="5"/>
        <v>0</v>
      </c>
    </row>
    <row r="50" spans="1:14">
      <c r="A50" s="104">
        <v>53</v>
      </c>
      <c r="B50" s="101" t="s">
        <v>48</v>
      </c>
      <c r="C50" s="99">
        <v>8903</v>
      </c>
      <c r="D50" s="99">
        <v>9970</v>
      </c>
      <c r="E50" s="99">
        <v>9854</v>
      </c>
      <c r="F50" s="99"/>
      <c r="G50" s="99"/>
      <c r="H50" s="99"/>
      <c r="I50" s="102">
        <f t="shared" si="0"/>
        <v>2.2494337608642357E-3</v>
      </c>
      <c r="J50" s="102">
        <f t="shared" si="1"/>
        <v>0.10681792654161519</v>
      </c>
      <c r="K50" s="99">
        <f t="shared" si="2"/>
        <v>951</v>
      </c>
      <c r="L50" s="103">
        <f t="shared" si="4"/>
        <v>3.0253287778435225E-3</v>
      </c>
      <c r="M50" s="100">
        <f t="shared" si="3"/>
        <v>-116</v>
      </c>
      <c r="N50" s="100">
        <f t="shared" si="5"/>
        <v>0</v>
      </c>
    </row>
    <row r="51" spans="1:14">
      <c r="A51" s="104">
        <v>55</v>
      </c>
      <c r="B51" s="101" t="s">
        <v>49</v>
      </c>
      <c r="C51" s="99">
        <v>99956</v>
      </c>
      <c r="D51" s="99">
        <v>127129</v>
      </c>
      <c r="E51" s="99">
        <v>114161</v>
      </c>
      <c r="F51" s="99"/>
      <c r="G51" s="99"/>
      <c r="H51" s="99"/>
      <c r="I51" s="102">
        <f t="shared" si="0"/>
        <v>2.6060240265275217E-2</v>
      </c>
      <c r="J51" s="102">
        <f t="shared" si="1"/>
        <v>0.14211252951298572</v>
      </c>
      <c r="K51" s="99">
        <f t="shared" si="2"/>
        <v>14205</v>
      </c>
      <c r="L51" s="103">
        <f t="shared" si="4"/>
        <v>4.5189059189555458E-2</v>
      </c>
      <c r="M51" s="100">
        <f t="shared" si="3"/>
        <v>-12968</v>
      </c>
      <c r="N51" s="100">
        <f t="shared" si="5"/>
        <v>0</v>
      </c>
    </row>
    <row r="52" spans="1:14">
      <c r="A52" s="104">
        <v>56</v>
      </c>
      <c r="B52" s="101" t="s">
        <v>50</v>
      </c>
      <c r="C52" s="99">
        <v>208927</v>
      </c>
      <c r="D52" s="99">
        <v>218683</v>
      </c>
      <c r="E52" s="99">
        <v>221433</v>
      </c>
      <c r="F52" s="99"/>
      <c r="G52" s="99"/>
      <c r="H52" s="99"/>
      <c r="I52" s="102">
        <f t="shared" si="0"/>
        <v>5.0547885728582327E-2</v>
      </c>
      <c r="J52" s="102">
        <f t="shared" si="1"/>
        <v>5.9858227993509698E-2</v>
      </c>
      <c r="K52" s="99">
        <f t="shared" si="2"/>
        <v>12506</v>
      </c>
      <c r="L52" s="103">
        <f t="shared" si="4"/>
        <v>3.9784186851431223E-2</v>
      </c>
      <c r="M52" s="100">
        <f t="shared" si="3"/>
        <v>2750</v>
      </c>
      <c r="N52" s="100">
        <f t="shared" si="5"/>
        <v>0</v>
      </c>
    </row>
    <row r="53" spans="1:14">
      <c r="A53" s="104">
        <v>58</v>
      </c>
      <c r="B53" s="101" t="s">
        <v>51</v>
      </c>
      <c r="C53" s="99">
        <v>8802</v>
      </c>
      <c r="D53" s="99">
        <v>9240</v>
      </c>
      <c r="E53" s="99">
        <v>9159</v>
      </c>
      <c r="F53" s="99"/>
      <c r="G53" s="99"/>
      <c r="H53" s="99"/>
      <c r="I53" s="102">
        <f t="shared" si="0"/>
        <v>2.0907817957941479E-3</v>
      </c>
      <c r="J53" s="102">
        <f t="shared" si="1"/>
        <v>4.0558963871847306E-2</v>
      </c>
      <c r="K53" s="99">
        <f t="shared" si="2"/>
        <v>357</v>
      </c>
      <c r="L53" s="103">
        <f t="shared" si="4"/>
        <v>1.1356912446794296E-3</v>
      </c>
      <c r="M53" s="100">
        <f t="shared" si="3"/>
        <v>-81</v>
      </c>
      <c r="N53" s="100">
        <f t="shared" si="5"/>
        <v>0</v>
      </c>
    </row>
    <row r="54" spans="1:14">
      <c r="A54" s="104">
        <v>59</v>
      </c>
      <c r="B54" s="101" t="s">
        <v>52</v>
      </c>
      <c r="C54" s="99">
        <v>6053</v>
      </c>
      <c r="D54" s="99">
        <v>6079</v>
      </c>
      <c r="E54" s="99">
        <v>6258</v>
      </c>
      <c r="F54" s="99"/>
      <c r="G54" s="99"/>
      <c r="H54" s="99"/>
      <c r="I54" s="102">
        <f t="shared" si="0"/>
        <v>1.4285525142569905E-3</v>
      </c>
      <c r="J54" s="102">
        <f t="shared" si="1"/>
        <v>3.3867503717165043E-2</v>
      </c>
      <c r="K54" s="99">
        <f t="shared" si="2"/>
        <v>205</v>
      </c>
      <c r="L54" s="103">
        <f t="shared" si="4"/>
        <v>6.5214763349939243E-4</v>
      </c>
      <c r="M54" s="100">
        <f t="shared" si="3"/>
        <v>179</v>
      </c>
      <c r="N54" s="100">
        <f t="shared" si="5"/>
        <v>0</v>
      </c>
    </row>
    <row r="55" spans="1:14">
      <c r="A55" s="104">
        <v>60</v>
      </c>
      <c r="B55" s="101" t="s">
        <v>53</v>
      </c>
      <c r="C55" s="99">
        <v>3208</v>
      </c>
      <c r="D55" s="99">
        <v>3137</v>
      </c>
      <c r="E55" s="99">
        <v>3065</v>
      </c>
      <c r="F55" s="99"/>
      <c r="G55" s="99"/>
      <c r="H55" s="99"/>
      <c r="I55" s="102">
        <f t="shared" si="0"/>
        <v>6.9966657976952324E-4</v>
      </c>
      <c r="J55" s="102">
        <f t="shared" si="1"/>
        <v>-4.4576059850374064E-2</v>
      </c>
      <c r="K55" s="99">
        <f t="shared" si="2"/>
        <v>-143</v>
      </c>
      <c r="L55" s="103">
        <f t="shared" si="4"/>
        <v>-4.5491273946542983E-4</v>
      </c>
      <c r="M55" s="100">
        <f t="shared" si="3"/>
        <v>-72</v>
      </c>
      <c r="N55" s="100">
        <f t="shared" si="5"/>
        <v>0</v>
      </c>
    </row>
    <row r="56" spans="1:14">
      <c r="A56" s="104">
        <v>61</v>
      </c>
      <c r="B56" s="101" t="s">
        <v>54</v>
      </c>
      <c r="C56" s="99">
        <v>8414</v>
      </c>
      <c r="D56" s="99">
        <v>8059</v>
      </c>
      <c r="E56" s="99">
        <v>7997</v>
      </c>
      <c r="F56" s="99"/>
      <c r="G56" s="99"/>
      <c r="H56" s="99"/>
      <c r="I56" s="102">
        <f t="shared" si="0"/>
        <v>1.8255248412453106E-3</v>
      </c>
      <c r="J56" s="102">
        <f t="shared" si="1"/>
        <v>-4.9560256714998814E-2</v>
      </c>
      <c r="K56" s="99">
        <f t="shared" si="2"/>
        <v>-417</v>
      </c>
      <c r="L56" s="103">
        <f t="shared" si="4"/>
        <v>-1.3265637227768128E-3</v>
      </c>
      <c r="M56" s="100">
        <f t="shared" si="3"/>
        <v>-62</v>
      </c>
      <c r="N56" s="100">
        <f t="shared" si="5"/>
        <v>0</v>
      </c>
    </row>
    <row r="57" spans="1:14">
      <c r="A57" s="104">
        <v>62</v>
      </c>
      <c r="B57" s="101" t="s">
        <v>55</v>
      </c>
      <c r="C57" s="99">
        <v>27464</v>
      </c>
      <c r="D57" s="99">
        <v>26455</v>
      </c>
      <c r="E57" s="99">
        <v>26884</v>
      </c>
      <c r="F57" s="99"/>
      <c r="G57" s="99"/>
      <c r="H57" s="99"/>
      <c r="I57" s="102">
        <f t="shared" si="0"/>
        <v>6.1369775956032178E-3</v>
      </c>
      <c r="J57" s="102">
        <f t="shared" si="1"/>
        <v>-2.1118555199533935E-2</v>
      </c>
      <c r="K57" s="99">
        <f t="shared" si="2"/>
        <v>-580</v>
      </c>
      <c r="L57" s="103">
        <f t="shared" si="4"/>
        <v>-1.8451006216080371E-3</v>
      </c>
      <c r="M57" s="100">
        <f t="shared" si="3"/>
        <v>429</v>
      </c>
      <c r="N57" s="100">
        <f t="shared" si="5"/>
        <v>0</v>
      </c>
    </row>
    <row r="58" spans="1:14">
      <c r="A58" s="104">
        <v>63</v>
      </c>
      <c r="B58" s="101" t="s">
        <v>56</v>
      </c>
      <c r="C58" s="99">
        <v>32301</v>
      </c>
      <c r="D58" s="99">
        <v>23834</v>
      </c>
      <c r="E58" s="99">
        <v>23725</v>
      </c>
      <c r="F58" s="99"/>
      <c r="G58" s="99"/>
      <c r="H58" s="99"/>
      <c r="I58" s="102">
        <f t="shared" si="0"/>
        <v>5.4158530522127038E-3</v>
      </c>
      <c r="J58" s="102">
        <f t="shared" si="1"/>
        <v>-0.26550261601807995</v>
      </c>
      <c r="K58" s="99">
        <f t="shared" si="2"/>
        <v>-8576</v>
      </c>
      <c r="L58" s="103">
        <f t="shared" si="4"/>
        <v>-2.728203953605263E-2</v>
      </c>
      <c r="M58" s="100">
        <f t="shared" si="3"/>
        <v>-109</v>
      </c>
      <c r="N58" s="100">
        <f t="shared" si="5"/>
        <v>0</v>
      </c>
    </row>
    <row r="59" spans="1:14">
      <c r="A59" s="104">
        <v>64</v>
      </c>
      <c r="B59" s="101" t="s">
        <v>57</v>
      </c>
      <c r="C59" s="99">
        <v>38922</v>
      </c>
      <c r="D59" s="99">
        <v>38538</v>
      </c>
      <c r="E59" s="99">
        <v>38220</v>
      </c>
      <c r="F59" s="99"/>
      <c r="G59" s="99"/>
      <c r="H59" s="99"/>
      <c r="I59" s="102">
        <f t="shared" si="0"/>
        <v>8.7247166978111513E-3</v>
      </c>
      <c r="J59" s="102">
        <f t="shared" si="1"/>
        <v>-1.8036072144288578E-2</v>
      </c>
      <c r="K59" s="99">
        <f t="shared" si="2"/>
        <v>-702</v>
      </c>
      <c r="L59" s="103">
        <f t="shared" si="4"/>
        <v>-2.2332079937393825E-3</v>
      </c>
      <c r="M59" s="100">
        <f t="shared" si="3"/>
        <v>-318</v>
      </c>
      <c r="N59" s="100">
        <f t="shared" si="5"/>
        <v>0</v>
      </c>
    </row>
    <row r="60" spans="1:14">
      <c r="A60" s="104">
        <v>65</v>
      </c>
      <c r="B60" s="101" t="s">
        <v>58</v>
      </c>
      <c r="C60" s="99">
        <v>13396</v>
      </c>
      <c r="D60" s="99">
        <v>13228</v>
      </c>
      <c r="E60" s="99">
        <v>12968</v>
      </c>
      <c r="F60" s="99"/>
      <c r="G60" s="99"/>
      <c r="H60" s="99"/>
      <c r="I60" s="102">
        <f t="shared" si="0"/>
        <v>2.9602858748617217E-3</v>
      </c>
      <c r="J60" s="102">
        <f t="shared" si="1"/>
        <v>-3.1949835771872201E-2</v>
      </c>
      <c r="K60" s="99">
        <f t="shared" si="2"/>
        <v>-428</v>
      </c>
      <c r="L60" s="103">
        <f t="shared" si="4"/>
        <v>-1.3615570104279998E-3</v>
      </c>
      <c r="M60" s="100">
        <f t="shared" si="3"/>
        <v>-260</v>
      </c>
      <c r="N60" s="100">
        <f t="shared" si="5"/>
        <v>0</v>
      </c>
    </row>
    <row r="61" spans="1:14">
      <c r="A61" s="104">
        <v>66</v>
      </c>
      <c r="B61" s="101" t="s">
        <v>59</v>
      </c>
      <c r="C61" s="99">
        <v>25796</v>
      </c>
      <c r="D61" s="99">
        <v>24999</v>
      </c>
      <c r="E61" s="99">
        <v>24913</v>
      </c>
      <c r="F61" s="99"/>
      <c r="G61" s="99"/>
      <c r="H61" s="99"/>
      <c r="I61" s="102">
        <f t="shared" si="0"/>
        <v>5.6870451881886235E-3</v>
      </c>
      <c r="J61" s="102">
        <f t="shared" si="1"/>
        <v>-3.4230113195844319E-2</v>
      </c>
      <c r="K61" s="99">
        <f t="shared" si="2"/>
        <v>-883</v>
      </c>
      <c r="L61" s="103">
        <f t="shared" si="4"/>
        <v>-2.809006635999822E-3</v>
      </c>
      <c r="M61" s="100">
        <f t="shared" si="3"/>
        <v>-86</v>
      </c>
      <c r="N61" s="100">
        <f t="shared" si="5"/>
        <v>0</v>
      </c>
    </row>
    <row r="62" spans="1:14">
      <c r="A62" s="104">
        <v>68</v>
      </c>
      <c r="B62" s="101" t="s">
        <v>60</v>
      </c>
      <c r="C62" s="99">
        <v>31636</v>
      </c>
      <c r="D62" s="99">
        <v>33800</v>
      </c>
      <c r="E62" s="99">
        <v>33622</v>
      </c>
      <c r="F62" s="99"/>
      <c r="G62" s="99"/>
      <c r="H62" s="99"/>
      <c r="I62" s="102">
        <f t="shared" si="0"/>
        <v>7.6751026900524991E-3</v>
      </c>
      <c r="J62" s="102">
        <f t="shared" si="1"/>
        <v>6.2776583638892394E-2</v>
      </c>
      <c r="K62" s="99">
        <f t="shared" si="2"/>
        <v>1986</v>
      </c>
      <c r="L62" s="103">
        <f t="shared" si="4"/>
        <v>6.317879025023382E-3</v>
      </c>
      <c r="M62" s="100">
        <f t="shared" si="3"/>
        <v>-178</v>
      </c>
      <c r="N62" s="100">
        <f t="shared" si="5"/>
        <v>0</v>
      </c>
    </row>
    <row r="63" spans="1:14">
      <c r="A63" s="104">
        <v>69</v>
      </c>
      <c r="B63" s="101" t="s">
        <v>61</v>
      </c>
      <c r="C63" s="99">
        <v>80732</v>
      </c>
      <c r="D63" s="99">
        <v>82520</v>
      </c>
      <c r="E63" s="99">
        <v>82119</v>
      </c>
      <c r="F63" s="99"/>
      <c r="G63" s="99"/>
      <c r="H63" s="99"/>
      <c r="I63" s="102">
        <f t="shared" si="0"/>
        <v>1.8745813985022342E-2</v>
      </c>
      <c r="J63" s="102">
        <f t="shared" si="1"/>
        <v>1.7180300252687904E-2</v>
      </c>
      <c r="K63" s="99">
        <f t="shared" si="2"/>
        <v>1387</v>
      </c>
      <c r="L63" s="103">
        <f t="shared" si="4"/>
        <v>4.4123354520178406E-3</v>
      </c>
      <c r="M63" s="100">
        <f t="shared" si="3"/>
        <v>-401</v>
      </c>
      <c r="N63" s="100">
        <f t="shared" si="5"/>
        <v>0</v>
      </c>
    </row>
    <row r="64" spans="1:14">
      <c r="A64" s="104">
        <v>70</v>
      </c>
      <c r="B64" s="101" t="s">
        <v>62</v>
      </c>
      <c r="C64" s="99">
        <v>91513</v>
      </c>
      <c r="D64" s="99">
        <v>92021</v>
      </c>
      <c r="E64" s="99">
        <v>87984</v>
      </c>
      <c r="F64" s="99"/>
      <c r="G64" s="99"/>
      <c r="H64" s="99"/>
      <c r="I64" s="102">
        <f t="shared" si="0"/>
        <v>2.0084653949246894E-2</v>
      </c>
      <c r="J64" s="102">
        <f t="shared" si="1"/>
        <v>-3.8562827139313541E-2</v>
      </c>
      <c r="K64" s="99">
        <f t="shared" si="2"/>
        <v>-3529</v>
      </c>
      <c r="L64" s="103">
        <f t="shared" si="4"/>
        <v>-1.1226482920094418E-2</v>
      </c>
      <c r="M64" s="100">
        <f t="shared" si="3"/>
        <v>-4037</v>
      </c>
      <c r="N64" s="100">
        <f t="shared" si="5"/>
        <v>0</v>
      </c>
    </row>
    <row r="65" spans="1:14">
      <c r="A65" s="104">
        <v>71</v>
      </c>
      <c r="B65" s="101" t="s">
        <v>63</v>
      </c>
      <c r="C65" s="99">
        <v>51743</v>
      </c>
      <c r="D65" s="99">
        <v>51105</v>
      </c>
      <c r="E65" s="99">
        <v>50486</v>
      </c>
      <c r="F65" s="99"/>
      <c r="G65" s="99"/>
      <c r="H65" s="99"/>
      <c r="I65" s="102">
        <f t="shared" si="0"/>
        <v>1.1524752674141648E-2</v>
      </c>
      <c r="J65" s="102">
        <f t="shared" si="1"/>
        <v>-2.4293141101211758E-2</v>
      </c>
      <c r="K65" s="99">
        <f t="shared" si="2"/>
        <v>-1257</v>
      </c>
      <c r="L65" s="103">
        <f t="shared" si="4"/>
        <v>-3.9987784161401767E-3</v>
      </c>
      <c r="M65" s="100">
        <f t="shared" si="3"/>
        <v>-619</v>
      </c>
      <c r="N65" s="100">
        <f t="shared" si="5"/>
        <v>0</v>
      </c>
    </row>
    <row r="66" spans="1:14">
      <c r="A66" s="104">
        <v>72</v>
      </c>
      <c r="B66" s="101" t="s">
        <v>64</v>
      </c>
      <c r="C66" s="99">
        <v>4025</v>
      </c>
      <c r="D66" s="99">
        <v>4706</v>
      </c>
      <c r="E66" s="99">
        <v>4685</v>
      </c>
      <c r="F66" s="99"/>
      <c r="G66" s="99"/>
      <c r="H66" s="99"/>
      <c r="I66" s="102">
        <f t="shared" si="0"/>
        <v>1.0694740379185044E-3</v>
      </c>
      <c r="J66" s="102">
        <f t="shared" si="1"/>
        <v>0.1639751552795031</v>
      </c>
      <c r="K66" s="99">
        <f t="shared" si="2"/>
        <v>660</v>
      </c>
      <c r="L66" s="103">
        <f t="shared" si="4"/>
        <v>2.0995972590712145E-3</v>
      </c>
      <c r="M66" s="100">
        <f t="shared" si="3"/>
        <v>-21</v>
      </c>
      <c r="N66" s="100">
        <f t="shared" si="5"/>
        <v>0</v>
      </c>
    </row>
    <row r="67" spans="1:14">
      <c r="A67" s="104">
        <v>73</v>
      </c>
      <c r="B67" s="101" t="s">
        <v>65</v>
      </c>
      <c r="C67" s="99">
        <v>25033</v>
      </c>
      <c r="D67" s="99">
        <v>25483</v>
      </c>
      <c r="E67" s="99">
        <v>24892</v>
      </c>
      <c r="F67" s="99"/>
      <c r="G67" s="99"/>
      <c r="H67" s="99"/>
      <c r="I67" s="102">
        <f t="shared" ref="I67:I92" si="6">E67/$E$92</f>
        <v>5.6822513878052108E-3</v>
      </c>
      <c r="J67" s="102">
        <f t="shared" ref="J67:J92" si="7">(E67-C67)/C67</f>
        <v>-5.6325650141812811E-3</v>
      </c>
      <c r="K67" s="99">
        <f t="shared" ref="K67:K92" si="8">E67-C67</f>
        <v>-141</v>
      </c>
      <c r="L67" s="103">
        <f t="shared" si="4"/>
        <v>-4.4855032352885039E-4</v>
      </c>
      <c r="M67" s="100">
        <f t="shared" ref="M67:M92" si="9">E67-D67</f>
        <v>-591</v>
      </c>
      <c r="N67" s="100">
        <f t="shared" si="5"/>
        <v>0</v>
      </c>
    </row>
    <row r="68" spans="1:14">
      <c r="A68" s="104">
        <v>74</v>
      </c>
      <c r="B68" s="101" t="s">
        <v>66</v>
      </c>
      <c r="C68" s="99">
        <v>16558</v>
      </c>
      <c r="D68" s="99">
        <v>17631</v>
      </c>
      <c r="E68" s="99">
        <v>17601</v>
      </c>
      <c r="F68" s="99"/>
      <c r="G68" s="99"/>
      <c r="H68" s="99"/>
      <c r="I68" s="102">
        <f t="shared" si="6"/>
        <v>4.0178895499260615E-3</v>
      </c>
      <c r="J68" s="102">
        <f t="shared" si="7"/>
        <v>6.2990699359826069E-2</v>
      </c>
      <c r="K68" s="99">
        <f t="shared" si="8"/>
        <v>1043</v>
      </c>
      <c r="L68" s="103">
        <f t="shared" ref="L68:L92" si="10">K68/$K$92</f>
        <v>3.3179999109261768E-3</v>
      </c>
      <c r="M68" s="100">
        <f t="shared" si="9"/>
        <v>-30</v>
      </c>
      <c r="N68" s="100">
        <f t="shared" ref="N68:N92" si="11">H68-G68</f>
        <v>0</v>
      </c>
    </row>
    <row r="69" spans="1:14">
      <c r="A69" s="104">
        <v>75</v>
      </c>
      <c r="B69" s="101" t="s">
        <v>67</v>
      </c>
      <c r="C69" s="99">
        <v>2897</v>
      </c>
      <c r="D69" s="99">
        <v>3326</v>
      </c>
      <c r="E69" s="99">
        <v>3276</v>
      </c>
      <c r="F69" s="99"/>
      <c r="G69" s="99"/>
      <c r="H69" s="99"/>
      <c r="I69" s="102">
        <f t="shared" si="6"/>
        <v>7.478328598123843E-4</v>
      </c>
      <c r="J69" s="102">
        <f t="shared" si="7"/>
        <v>0.13082499137038314</v>
      </c>
      <c r="K69" s="99">
        <f t="shared" si="8"/>
        <v>379</v>
      </c>
      <c r="L69" s="103">
        <f t="shared" si="10"/>
        <v>1.2056778199818034E-3</v>
      </c>
      <c r="M69" s="100">
        <f t="shared" si="9"/>
        <v>-50</v>
      </c>
      <c r="N69" s="100">
        <f t="shared" si="11"/>
        <v>0</v>
      </c>
    </row>
    <row r="70" spans="1:14">
      <c r="A70" s="104">
        <v>77</v>
      </c>
      <c r="B70" s="101" t="s">
        <v>68</v>
      </c>
      <c r="C70" s="99">
        <v>6851</v>
      </c>
      <c r="D70" s="99">
        <v>6907</v>
      </c>
      <c r="E70" s="99">
        <v>6785</v>
      </c>
      <c r="F70" s="99"/>
      <c r="G70" s="99"/>
      <c r="H70" s="99"/>
      <c r="I70" s="102">
        <f t="shared" si="6"/>
        <v>1.5488540762597766E-3</v>
      </c>
      <c r="J70" s="102">
        <f t="shared" si="7"/>
        <v>-9.6336301269887605E-3</v>
      </c>
      <c r="K70" s="99">
        <f t="shared" si="8"/>
        <v>-66</v>
      </c>
      <c r="L70" s="103">
        <f t="shared" si="10"/>
        <v>-2.0995972590712145E-4</v>
      </c>
      <c r="M70" s="100">
        <f t="shared" si="9"/>
        <v>-122</v>
      </c>
      <c r="N70" s="100">
        <f t="shared" si="11"/>
        <v>0</v>
      </c>
    </row>
    <row r="71" spans="1:14">
      <c r="A71" s="104">
        <v>78</v>
      </c>
      <c r="B71" s="101" t="s">
        <v>69</v>
      </c>
      <c r="C71" s="99">
        <v>26357</v>
      </c>
      <c r="D71" s="99">
        <v>21643</v>
      </c>
      <c r="E71" s="99">
        <v>20716</v>
      </c>
      <c r="F71" s="99"/>
      <c r="G71" s="99"/>
      <c r="H71" s="99"/>
      <c r="I71" s="102">
        <f t="shared" si="6"/>
        <v>4.7289699401322815E-3</v>
      </c>
      <c r="J71" s="102">
        <f t="shared" si="7"/>
        <v>-0.21402284023219639</v>
      </c>
      <c r="K71" s="99">
        <f t="shared" si="8"/>
        <v>-5641</v>
      </c>
      <c r="L71" s="103">
        <f t="shared" si="10"/>
        <v>-1.7945194149122306E-2</v>
      </c>
      <c r="M71" s="100">
        <f t="shared" si="9"/>
        <v>-927</v>
      </c>
      <c r="N71" s="100">
        <f t="shared" si="11"/>
        <v>0</v>
      </c>
    </row>
    <row r="72" spans="1:14">
      <c r="A72" s="104">
        <v>79</v>
      </c>
      <c r="B72" s="101" t="s">
        <v>70</v>
      </c>
      <c r="C72" s="99">
        <v>18383</v>
      </c>
      <c r="D72" s="99">
        <v>21080</v>
      </c>
      <c r="E72" s="99">
        <v>19860</v>
      </c>
      <c r="F72" s="99"/>
      <c r="G72" s="99"/>
      <c r="H72" s="99"/>
      <c r="I72" s="102">
        <f t="shared" si="6"/>
        <v>4.5335655054560293E-3</v>
      </c>
      <c r="J72" s="102">
        <f t="shared" si="7"/>
        <v>8.0345971821791873E-2</v>
      </c>
      <c r="K72" s="99">
        <f t="shared" si="8"/>
        <v>1477</v>
      </c>
      <c r="L72" s="103">
        <f t="shared" si="10"/>
        <v>4.6986441691639147E-3</v>
      </c>
      <c r="M72" s="100">
        <f t="shared" si="9"/>
        <v>-1220</v>
      </c>
      <c r="N72" s="100">
        <f t="shared" si="11"/>
        <v>0</v>
      </c>
    </row>
    <row r="73" spans="1:14">
      <c r="A73" s="104">
        <v>80</v>
      </c>
      <c r="B73" s="101" t="s">
        <v>71</v>
      </c>
      <c r="C73" s="99">
        <v>39811</v>
      </c>
      <c r="D73" s="99">
        <v>43683</v>
      </c>
      <c r="E73" s="99">
        <v>42379</v>
      </c>
      <c r="F73" s="99"/>
      <c r="G73" s="99"/>
      <c r="H73" s="99"/>
      <c r="I73" s="102">
        <f t="shared" si="6"/>
        <v>9.6741174499356038E-3</v>
      </c>
      <c r="J73" s="102">
        <f t="shared" si="7"/>
        <v>6.4504785109643067E-2</v>
      </c>
      <c r="K73" s="99">
        <f t="shared" si="8"/>
        <v>2568</v>
      </c>
      <c r="L73" s="103">
        <f t="shared" si="10"/>
        <v>8.169342062567999E-3</v>
      </c>
      <c r="M73" s="100">
        <f t="shared" si="9"/>
        <v>-1304</v>
      </c>
      <c r="N73" s="100">
        <f t="shared" si="11"/>
        <v>0</v>
      </c>
    </row>
    <row r="74" spans="1:14">
      <c r="A74" s="104">
        <v>81</v>
      </c>
      <c r="B74" s="101" t="s">
        <v>72</v>
      </c>
      <c r="C74" s="99">
        <v>272067</v>
      </c>
      <c r="D74" s="99">
        <v>276057</v>
      </c>
      <c r="E74" s="99">
        <v>312208</v>
      </c>
      <c r="F74" s="99"/>
      <c r="G74" s="99"/>
      <c r="H74" s="99"/>
      <c r="I74" s="102">
        <f t="shared" si="6"/>
        <v>7.1269658576405645E-2</v>
      </c>
      <c r="J74" s="102">
        <f t="shared" si="7"/>
        <v>0.14754086309622264</v>
      </c>
      <c r="K74" s="99">
        <f t="shared" si="8"/>
        <v>40141</v>
      </c>
      <c r="L74" s="103">
        <f t="shared" si="10"/>
        <v>0.1276968690551176</v>
      </c>
      <c r="M74" s="100">
        <f t="shared" si="9"/>
        <v>36151</v>
      </c>
      <c r="N74" s="100">
        <f t="shared" si="11"/>
        <v>0</v>
      </c>
    </row>
    <row r="75" spans="1:14">
      <c r="A75" s="104">
        <v>82</v>
      </c>
      <c r="B75" s="101" t="s">
        <v>73</v>
      </c>
      <c r="C75" s="99">
        <v>178894</v>
      </c>
      <c r="D75" s="99">
        <v>200168</v>
      </c>
      <c r="E75" s="99">
        <v>199071</v>
      </c>
      <c r="F75" s="99"/>
      <c r="G75" s="99"/>
      <c r="H75" s="99"/>
      <c r="I75" s="102">
        <f t="shared" si="6"/>
        <v>4.5443173148873979E-2</v>
      </c>
      <c r="J75" s="102">
        <f t="shared" si="7"/>
        <v>0.11278746073093564</v>
      </c>
      <c r="K75" s="99">
        <f t="shared" si="8"/>
        <v>20177</v>
      </c>
      <c r="L75" s="103">
        <f t="shared" si="10"/>
        <v>6.4187233176181663E-2</v>
      </c>
      <c r="M75" s="100">
        <f t="shared" si="9"/>
        <v>-1097</v>
      </c>
      <c r="N75" s="100">
        <f t="shared" si="11"/>
        <v>0</v>
      </c>
    </row>
    <row r="76" spans="1:14">
      <c r="A76" s="104">
        <v>84</v>
      </c>
      <c r="B76" s="101" t="s">
        <v>74</v>
      </c>
      <c r="C76" s="99">
        <v>24264</v>
      </c>
      <c r="D76" s="99">
        <v>38579</v>
      </c>
      <c r="E76" s="99">
        <v>43772</v>
      </c>
      <c r="F76" s="99"/>
      <c r="G76" s="99"/>
      <c r="H76" s="99"/>
      <c r="I76" s="102">
        <f t="shared" si="6"/>
        <v>9.9921062087019799E-3</v>
      </c>
      <c r="J76" s="102">
        <f t="shared" si="7"/>
        <v>0.80398944939004291</v>
      </c>
      <c r="K76" s="99">
        <f t="shared" si="8"/>
        <v>19508</v>
      </c>
      <c r="L76" s="103">
        <f t="shared" si="10"/>
        <v>6.205900504539584E-2</v>
      </c>
      <c r="M76" s="100">
        <f t="shared" si="9"/>
        <v>5193</v>
      </c>
      <c r="N76" s="100">
        <f t="shared" si="11"/>
        <v>0</v>
      </c>
    </row>
    <row r="77" spans="1:14">
      <c r="A77" s="104">
        <v>85</v>
      </c>
      <c r="B77" s="101" t="s">
        <v>75</v>
      </c>
      <c r="C77" s="99">
        <v>338918</v>
      </c>
      <c r="D77" s="99">
        <v>348114</v>
      </c>
      <c r="E77" s="99">
        <v>381731</v>
      </c>
      <c r="F77" s="99"/>
      <c r="G77" s="99"/>
      <c r="H77" s="99"/>
      <c r="I77" s="102">
        <f t="shared" si="6"/>
        <v>8.7140105436215295E-2</v>
      </c>
      <c r="J77" s="102">
        <f t="shared" si="7"/>
        <v>0.12632259130527149</v>
      </c>
      <c r="K77" s="99">
        <f t="shared" si="8"/>
        <v>42813</v>
      </c>
      <c r="L77" s="103">
        <f t="shared" si="10"/>
        <v>0.13619705674638774</v>
      </c>
      <c r="M77" s="100">
        <f t="shared" si="9"/>
        <v>33617</v>
      </c>
      <c r="N77" s="100">
        <f t="shared" si="11"/>
        <v>0</v>
      </c>
    </row>
    <row r="78" spans="1:14">
      <c r="A78" s="104">
        <v>86</v>
      </c>
      <c r="B78" s="101" t="s">
        <v>76</v>
      </c>
      <c r="C78" s="99">
        <v>205754</v>
      </c>
      <c r="D78" s="99">
        <v>310069</v>
      </c>
      <c r="E78" s="99">
        <v>317445</v>
      </c>
      <c r="F78" s="99"/>
      <c r="G78" s="99"/>
      <c r="H78" s="99"/>
      <c r="I78" s="102">
        <f t="shared" si="6"/>
        <v>7.2465141081545281E-2</v>
      </c>
      <c r="J78" s="102">
        <f t="shared" si="7"/>
        <v>0.5428375633037511</v>
      </c>
      <c r="K78" s="99">
        <f t="shared" si="8"/>
        <v>111691</v>
      </c>
      <c r="L78" s="103">
        <f t="shared" si="10"/>
        <v>0.35531229918624702</v>
      </c>
      <c r="M78" s="100">
        <f t="shared" si="9"/>
        <v>7376</v>
      </c>
      <c r="N78" s="100">
        <f t="shared" si="11"/>
        <v>0</v>
      </c>
    </row>
    <row r="79" spans="1:14">
      <c r="A79" s="104">
        <v>87</v>
      </c>
      <c r="B79" s="101" t="s">
        <v>77</v>
      </c>
      <c r="C79" s="100">
        <v>19124</v>
      </c>
      <c r="D79" s="100">
        <v>22522</v>
      </c>
      <c r="E79" s="100">
        <v>22637</v>
      </c>
      <c r="F79" s="100"/>
      <c r="G79" s="100"/>
      <c r="H79" s="100"/>
      <c r="I79" s="102">
        <f t="shared" si="6"/>
        <v>5.1674885371101788E-3</v>
      </c>
      <c r="J79" s="102">
        <f t="shared" si="7"/>
        <v>0.18369587952311231</v>
      </c>
      <c r="K79" s="99">
        <f t="shared" si="8"/>
        <v>3513</v>
      </c>
      <c r="L79" s="103">
        <f t="shared" si="10"/>
        <v>1.1175583592601783E-2</v>
      </c>
      <c r="M79" s="100">
        <f t="shared" si="9"/>
        <v>115</v>
      </c>
      <c r="N79" s="100">
        <f t="shared" si="11"/>
        <v>0</v>
      </c>
    </row>
    <row r="80" spans="1:14">
      <c r="A80" s="104">
        <v>88</v>
      </c>
      <c r="B80" s="101" t="s">
        <v>78</v>
      </c>
      <c r="C80" s="100">
        <v>36485</v>
      </c>
      <c r="D80" s="100">
        <v>37502</v>
      </c>
      <c r="E80" s="100">
        <v>38708</v>
      </c>
      <c r="F80" s="100"/>
      <c r="G80" s="100"/>
      <c r="H80" s="100"/>
      <c r="I80" s="102">
        <f t="shared" si="6"/>
        <v>8.8361154876733135E-3</v>
      </c>
      <c r="J80" s="102">
        <f t="shared" si="7"/>
        <v>6.0929148965328216E-2</v>
      </c>
      <c r="K80" s="99">
        <f t="shared" si="8"/>
        <v>2223</v>
      </c>
      <c r="L80" s="103">
        <f t="shared" si="10"/>
        <v>7.0718253135080454E-3</v>
      </c>
      <c r="M80" s="100">
        <f t="shared" si="9"/>
        <v>1206</v>
      </c>
      <c r="N80" s="100">
        <f t="shared" si="11"/>
        <v>0</v>
      </c>
    </row>
    <row r="81" spans="1:15">
      <c r="A81" s="104">
        <v>90</v>
      </c>
      <c r="B81" s="101" t="s">
        <v>79</v>
      </c>
      <c r="C81" s="100">
        <v>4936</v>
      </c>
      <c r="D81" s="100">
        <v>4960</v>
      </c>
      <c r="E81" s="100">
        <v>4875</v>
      </c>
      <c r="F81" s="100"/>
      <c r="G81" s="100"/>
      <c r="H81" s="100"/>
      <c r="I81" s="102">
        <f t="shared" si="6"/>
        <v>1.112846517577953E-3</v>
      </c>
      <c r="J81" s="102">
        <f t="shared" si="7"/>
        <v>-1.2358184764991896E-2</v>
      </c>
      <c r="K81" s="99">
        <f t="shared" si="8"/>
        <v>-61</v>
      </c>
      <c r="L81" s="103">
        <f t="shared" si="10"/>
        <v>-1.9405368606567285E-4</v>
      </c>
      <c r="M81" s="100">
        <f t="shared" si="9"/>
        <v>-85</v>
      </c>
      <c r="N81" s="100">
        <f t="shared" si="11"/>
        <v>0</v>
      </c>
      <c r="O81" s="9"/>
    </row>
    <row r="82" spans="1:15">
      <c r="A82" s="104">
        <v>91</v>
      </c>
      <c r="B82" s="101" t="s">
        <v>80</v>
      </c>
      <c r="C82" s="100">
        <v>1175</v>
      </c>
      <c r="D82" s="100">
        <v>1803</v>
      </c>
      <c r="E82" s="100">
        <v>1713</v>
      </c>
      <c r="F82" s="100"/>
      <c r="G82" s="100"/>
      <c r="H82" s="100"/>
      <c r="I82" s="102">
        <f t="shared" si="6"/>
        <v>3.910371455612376E-4</v>
      </c>
      <c r="J82" s="102">
        <f t="shared" si="7"/>
        <v>0.45787234042553193</v>
      </c>
      <c r="K82" s="99">
        <f t="shared" si="8"/>
        <v>538</v>
      </c>
      <c r="L82" s="103">
        <f t="shared" si="10"/>
        <v>1.7114898869398688E-3</v>
      </c>
      <c r="M82" s="100">
        <f t="shared" si="9"/>
        <v>-90</v>
      </c>
      <c r="N82" s="100">
        <f t="shared" si="11"/>
        <v>0</v>
      </c>
      <c r="O82" s="7"/>
    </row>
    <row r="83" spans="1:15">
      <c r="A83" s="104">
        <v>92</v>
      </c>
      <c r="B83" s="101" t="s">
        <v>81</v>
      </c>
      <c r="C83" s="100">
        <v>2296</v>
      </c>
      <c r="D83" s="100">
        <v>1965</v>
      </c>
      <c r="E83" s="100">
        <v>1948</v>
      </c>
      <c r="F83" s="100"/>
      <c r="G83" s="100"/>
      <c r="H83" s="100"/>
      <c r="I83" s="102">
        <f t="shared" si="6"/>
        <v>4.446820546137133E-4</v>
      </c>
      <c r="J83" s="102">
        <f t="shared" si="7"/>
        <v>-0.15156794425087108</v>
      </c>
      <c r="K83" s="99">
        <f t="shared" si="8"/>
        <v>-348</v>
      </c>
      <c r="L83" s="103">
        <f t="shared" si="10"/>
        <v>-1.1070603729648222E-3</v>
      </c>
      <c r="M83" s="100">
        <f t="shared" si="9"/>
        <v>-17</v>
      </c>
      <c r="N83" s="100">
        <f t="shared" si="11"/>
        <v>0</v>
      </c>
    </row>
    <row r="84" spans="1:15">
      <c r="A84" s="104">
        <v>93</v>
      </c>
      <c r="B84" s="101" t="s">
        <v>82</v>
      </c>
      <c r="C84" s="100">
        <v>14856</v>
      </c>
      <c r="D84" s="100">
        <v>17174</v>
      </c>
      <c r="E84" s="100">
        <v>16545</v>
      </c>
      <c r="F84" s="100"/>
      <c r="G84" s="100"/>
      <c r="H84" s="100"/>
      <c r="I84" s="102">
        <f t="shared" si="6"/>
        <v>3.7768298735030219E-3</v>
      </c>
      <c r="J84" s="102">
        <f t="shared" si="7"/>
        <v>0.11369143780290791</v>
      </c>
      <c r="K84" s="99">
        <f t="shared" si="8"/>
        <v>1689</v>
      </c>
      <c r="L84" s="103">
        <f t="shared" si="10"/>
        <v>5.373060258441335E-3</v>
      </c>
      <c r="M84" s="100">
        <f t="shared" si="9"/>
        <v>-629</v>
      </c>
      <c r="N84" s="100">
        <f t="shared" si="11"/>
        <v>0</v>
      </c>
    </row>
    <row r="85" spans="1:15">
      <c r="A85" s="104">
        <v>94</v>
      </c>
      <c r="B85" s="101" t="s">
        <v>83</v>
      </c>
      <c r="C85" s="100">
        <v>21528</v>
      </c>
      <c r="D85" s="100">
        <v>22988</v>
      </c>
      <c r="E85" s="100">
        <v>24126</v>
      </c>
      <c r="F85" s="100"/>
      <c r="G85" s="100"/>
      <c r="H85" s="100"/>
      <c r="I85" s="102">
        <f t="shared" si="6"/>
        <v>5.5073918119150139E-3</v>
      </c>
      <c r="J85" s="102">
        <f t="shared" si="7"/>
        <v>0.12068004459308806</v>
      </c>
      <c r="K85" s="99">
        <f t="shared" si="8"/>
        <v>2598</v>
      </c>
      <c r="L85" s="103">
        <f t="shared" si="10"/>
        <v>8.2647783016166904E-3</v>
      </c>
      <c r="M85" s="100">
        <f t="shared" si="9"/>
        <v>1138</v>
      </c>
      <c r="N85" s="100">
        <f t="shared" si="11"/>
        <v>0</v>
      </c>
    </row>
    <row r="86" spans="1:15">
      <c r="A86" s="104">
        <v>95</v>
      </c>
      <c r="B86" s="101" t="s">
        <v>84</v>
      </c>
      <c r="C86" s="100">
        <v>13736</v>
      </c>
      <c r="D86" s="100">
        <v>13025</v>
      </c>
      <c r="E86" s="100">
        <v>12824</v>
      </c>
      <c r="F86" s="100"/>
      <c r="G86" s="100"/>
      <c r="H86" s="100"/>
      <c r="I86" s="102">
        <f t="shared" si="6"/>
        <v>2.9274141008040345E-3</v>
      </c>
      <c r="J86" s="102">
        <f t="shared" si="7"/>
        <v>-6.6394874781595808E-2</v>
      </c>
      <c r="K86" s="99">
        <f t="shared" si="8"/>
        <v>-912</v>
      </c>
      <c r="L86" s="103">
        <f t="shared" si="10"/>
        <v>-2.9012616670802236E-3</v>
      </c>
      <c r="M86" s="100">
        <f t="shared" si="9"/>
        <v>-201</v>
      </c>
      <c r="N86" s="100">
        <f t="shared" si="11"/>
        <v>0</v>
      </c>
    </row>
    <row r="87" spans="1:15">
      <c r="A87" s="104">
        <v>96</v>
      </c>
      <c r="B87" s="101" t="s">
        <v>85</v>
      </c>
      <c r="C87" s="100">
        <v>50588</v>
      </c>
      <c r="D87" s="100">
        <v>53342</v>
      </c>
      <c r="E87" s="100">
        <v>53295</v>
      </c>
      <c r="F87" s="100"/>
      <c r="G87" s="100"/>
      <c r="H87" s="100"/>
      <c r="I87" s="102">
        <f t="shared" si="6"/>
        <v>1.2165980544475282E-2</v>
      </c>
      <c r="J87" s="102">
        <f t="shared" si="7"/>
        <v>5.3510714003320949E-2</v>
      </c>
      <c r="K87" s="99">
        <f t="shared" si="8"/>
        <v>2707</v>
      </c>
      <c r="L87" s="103">
        <f t="shared" si="10"/>
        <v>8.6115299701602695E-3</v>
      </c>
      <c r="M87" s="100">
        <f t="shared" si="9"/>
        <v>-47</v>
      </c>
      <c r="N87" s="100">
        <f t="shared" si="11"/>
        <v>0</v>
      </c>
    </row>
    <row r="88" spans="1:15">
      <c r="A88" s="104">
        <v>97</v>
      </c>
      <c r="B88" s="101" t="s">
        <v>86</v>
      </c>
      <c r="C88" s="100">
        <v>15662</v>
      </c>
      <c r="D88" s="100">
        <v>12716</v>
      </c>
      <c r="E88" s="100">
        <v>12307</v>
      </c>
      <c r="F88" s="100"/>
      <c r="G88" s="100"/>
      <c r="H88" s="100"/>
      <c r="I88" s="102">
        <f t="shared" si="6"/>
        <v>2.809395300888588E-3</v>
      </c>
      <c r="J88" s="102">
        <f t="shared" si="7"/>
        <v>-0.21421274422168304</v>
      </c>
      <c r="K88" s="99">
        <f t="shared" si="8"/>
        <v>-3355</v>
      </c>
      <c r="L88" s="103">
        <f t="shared" si="10"/>
        <v>-1.0672952733612007E-2</v>
      </c>
      <c r="M88" s="100">
        <f t="shared" si="9"/>
        <v>-409</v>
      </c>
      <c r="N88" s="100">
        <f t="shared" si="11"/>
        <v>0</v>
      </c>
    </row>
    <row r="89" spans="1:15">
      <c r="A89" s="104">
        <v>98</v>
      </c>
      <c r="B89" s="101" t="s">
        <v>87</v>
      </c>
      <c r="C89" s="100">
        <v>914</v>
      </c>
      <c r="D89" s="100">
        <v>763</v>
      </c>
      <c r="E89" s="100">
        <v>730</v>
      </c>
      <c r="F89" s="100"/>
      <c r="G89" s="100"/>
      <c r="H89" s="100"/>
      <c r="I89" s="102">
        <f t="shared" si="6"/>
        <v>1.666416323757755E-4</v>
      </c>
      <c r="J89" s="102">
        <f t="shared" si="7"/>
        <v>-0.20131291028446391</v>
      </c>
      <c r="K89" s="99">
        <f t="shared" si="8"/>
        <v>-184</v>
      </c>
      <c r="L89" s="103">
        <f t="shared" si="10"/>
        <v>-5.8534226616530831E-4</v>
      </c>
      <c r="M89" s="100">
        <f t="shared" si="9"/>
        <v>-33</v>
      </c>
      <c r="N89" s="100">
        <f t="shared" si="11"/>
        <v>0</v>
      </c>
    </row>
    <row r="90" spans="1:15">
      <c r="A90" s="104">
        <v>99</v>
      </c>
      <c r="B90" s="101" t="s">
        <v>88</v>
      </c>
      <c r="C90" s="100">
        <v>1755</v>
      </c>
      <c r="D90" s="100">
        <v>1808</v>
      </c>
      <c r="E90" s="100">
        <v>1827</v>
      </c>
      <c r="F90" s="100"/>
      <c r="G90" s="100"/>
      <c r="H90" s="100"/>
      <c r="I90" s="102">
        <f t="shared" si="6"/>
        <v>4.1706063335690666E-4</v>
      </c>
      <c r="J90" s="102">
        <f t="shared" si="7"/>
        <v>4.1025641025641026E-2</v>
      </c>
      <c r="K90" s="99">
        <f t="shared" si="8"/>
        <v>72</v>
      </c>
      <c r="L90" s="103">
        <f t="shared" si="10"/>
        <v>2.2904697371685978E-4</v>
      </c>
      <c r="M90" s="100">
        <f t="shared" si="9"/>
        <v>19</v>
      </c>
      <c r="N90" s="100">
        <f t="shared" si="11"/>
        <v>0</v>
      </c>
    </row>
    <row r="91" spans="1:15">
      <c r="A91" s="104"/>
      <c r="B91" s="101" t="s">
        <v>285</v>
      </c>
      <c r="C91" s="100">
        <v>37411</v>
      </c>
      <c r="D91" s="100">
        <v>42661</v>
      </c>
      <c r="E91" s="100">
        <v>43856</v>
      </c>
      <c r="F91" s="100"/>
      <c r="G91" s="100"/>
      <c r="H91" s="100"/>
      <c r="I91" s="102">
        <f>E91/$E$92</f>
        <v>1.0011281410235631E-2</v>
      </c>
      <c r="J91" s="102">
        <f>(E91-C91)/C91</f>
        <v>0.17227553393386971</v>
      </c>
      <c r="K91" s="99">
        <f>E91-C91</f>
        <v>6445</v>
      </c>
      <c r="L91" s="103">
        <f>K91/$K$92</f>
        <v>2.0502885355627238E-2</v>
      </c>
      <c r="M91" s="100">
        <f>E91-D91</f>
        <v>1195</v>
      </c>
      <c r="N91" s="100">
        <f>H91-G91</f>
        <v>0</v>
      </c>
    </row>
    <row r="92" spans="1:15" s="112" customFormat="1">
      <c r="A92" s="189" t="s">
        <v>89</v>
      </c>
      <c r="B92" s="189"/>
      <c r="C92" s="64">
        <v>4066312</v>
      </c>
      <c r="D92" s="64">
        <v>4341521</v>
      </c>
      <c r="E92" s="64">
        <v>4380658</v>
      </c>
      <c r="F92" s="64"/>
      <c r="G92" s="64"/>
      <c r="H92" s="64"/>
      <c r="I92" s="102">
        <f t="shared" si="6"/>
        <v>1</v>
      </c>
      <c r="J92" s="102">
        <f t="shared" si="7"/>
        <v>7.7304938725803629E-2</v>
      </c>
      <c r="K92" s="99">
        <f t="shared" si="8"/>
        <v>314346</v>
      </c>
      <c r="L92" s="103">
        <f t="shared" si="10"/>
        <v>1</v>
      </c>
      <c r="M92" s="99">
        <f t="shared" si="9"/>
        <v>39137</v>
      </c>
      <c r="N92" s="100">
        <f t="shared" si="11"/>
        <v>0</v>
      </c>
      <c r="O92" s="19"/>
    </row>
    <row r="93" spans="1:15" s="7" customFormat="1">
      <c r="C93" s="142"/>
      <c r="D93" s="141"/>
      <c r="E93" s="143"/>
      <c r="F93" s="169"/>
      <c r="G93" s="169"/>
      <c r="H93" s="169"/>
      <c r="K93" s="16"/>
      <c r="L93" s="16"/>
      <c r="O93" s="5"/>
    </row>
    <row r="94" spans="1:15">
      <c r="C94" s="142"/>
      <c r="D94" s="141"/>
      <c r="E94" s="143"/>
      <c r="F94" s="143"/>
      <c r="G94" s="143"/>
      <c r="H94" s="143"/>
      <c r="I94" s="11"/>
    </row>
    <row r="95" spans="1:15">
      <c r="E95" s="143"/>
      <c r="F95" s="143"/>
      <c r="H95" s="143"/>
    </row>
    <row r="97" spans="5:8">
      <c r="E97" s="143"/>
      <c r="G97" s="161"/>
      <c r="H97" s="161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H1" zoomScale="80" zoomScaleNormal="80" workbookViewId="0">
      <pane ySplit="2" topLeftCell="A3" activePane="bottomLeft" state="frozen"/>
      <selection pane="bottomLeft" activeCell="T19" sqref="T19"/>
    </sheetView>
  </sheetViews>
  <sheetFormatPr defaultColWidth="8.85546875" defaultRowHeight="15"/>
  <cols>
    <col min="1" max="1" width="13.7109375" style="5" bestFit="1" customWidth="1"/>
    <col min="2" max="2" width="34.42578125" style="5" bestFit="1" customWidth="1"/>
    <col min="3" max="5" width="12" style="5" bestFit="1" customWidth="1"/>
    <col min="6" max="8" width="12" style="5" customWidth="1"/>
    <col min="9" max="9" width="22.5703125" style="5" customWidth="1"/>
    <col min="10" max="10" width="28.42578125" style="5" customWidth="1"/>
    <col min="11" max="11" width="26.7109375" style="5" customWidth="1"/>
    <col min="12" max="12" width="20.28515625" style="5" customWidth="1"/>
    <col min="13" max="14" width="29" style="5" customWidth="1"/>
    <col min="15" max="16384" width="8.85546875" style="5"/>
  </cols>
  <sheetData>
    <row r="1" spans="1:16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6" ht="45">
      <c r="A2" s="97" t="s">
        <v>1</v>
      </c>
      <c r="B2" s="96" t="s">
        <v>90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94" t="s">
        <v>327</v>
      </c>
      <c r="J2" s="94" t="s">
        <v>306</v>
      </c>
      <c r="K2" s="94" t="s">
        <v>307</v>
      </c>
      <c r="L2" s="94" t="s">
        <v>308</v>
      </c>
      <c r="M2" s="98" t="s">
        <v>309</v>
      </c>
      <c r="N2" s="163" t="s">
        <v>310</v>
      </c>
    </row>
    <row r="3" spans="1:16">
      <c r="A3" s="104">
        <v>10</v>
      </c>
      <c r="B3" s="101" t="s">
        <v>9</v>
      </c>
      <c r="C3" s="99">
        <v>140983</v>
      </c>
      <c r="D3" s="99">
        <v>149808</v>
      </c>
      <c r="E3" s="99">
        <v>145165</v>
      </c>
      <c r="F3" s="99"/>
      <c r="G3" s="99"/>
      <c r="H3" s="99"/>
      <c r="I3" s="102">
        <f t="shared" ref="I3:I27" si="0">E3/$E$27</f>
        <v>0.15838214869035916</v>
      </c>
      <c r="J3" s="102">
        <f t="shared" ref="J3:J27" si="1">(E3-C3)/C3</f>
        <v>2.9663150876346793E-2</v>
      </c>
      <c r="K3" s="99">
        <f t="shared" ref="K3:K27" si="2">E3-C3</f>
        <v>4182</v>
      </c>
      <c r="L3" s="103">
        <f t="shared" ref="L3:L27" si="3">K3/$K$27</f>
        <v>0.13915879142819113</v>
      </c>
      <c r="M3" s="100">
        <f t="shared" ref="M3:M27" si="4">E3-D3</f>
        <v>-4643</v>
      </c>
      <c r="N3" s="100">
        <f>H3-G3</f>
        <v>0</v>
      </c>
      <c r="P3" s="8"/>
    </row>
    <row r="4" spans="1:16">
      <c r="A4" s="104">
        <v>11</v>
      </c>
      <c r="B4" s="101" t="s">
        <v>10</v>
      </c>
      <c r="C4" s="99">
        <v>2560</v>
      </c>
      <c r="D4" s="99">
        <v>2830</v>
      </c>
      <c r="E4" s="99">
        <v>2694</v>
      </c>
      <c r="F4" s="99"/>
      <c r="G4" s="99"/>
      <c r="H4" s="99"/>
      <c r="I4" s="102">
        <f t="shared" si="0"/>
        <v>2.93928638839822E-3</v>
      </c>
      <c r="J4" s="102">
        <f t="shared" si="1"/>
        <v>5.2343750000000001E-2</v>
      </c>
      <c r="K4" s="99">
        <f t="shared" si="2"/>
        <v>134</v>
      </c>
      <c r="L4" s="103">
        <f t="shared" si="3"/>
        <v>4.4589378410754693E-3</v>
      </c>
      <c r="M4" s="100">
        <f t="shared" si="4"/>
        <v>-136</v>
      </c>
      <c r="N4" s="100">
        <f t="shared" ref="N4:N27" si="5">H4-G4</f>
        <v>0</v>
      </c>
      <c r="P4" s="8"/>
    </row>
    <row r="5" spans="1:16">
      <c r="A5" s="104">
        <v>12</v>
      </c>
      <c r="B5" s="101" t="s">
        <v>11</v>
      </c>
      <c r="C5" s="99">
        <v>569</v>
      </c>
      <c r="D5" s="99">
        <v>1049</v>
      </c>
      <c r="E5" s="99">
        <v>832</v>
      </c>
      <c r="F5" s="99"/>
      <c r="G5" s="99"/>
      <c r="H5" s="99"/>
      <c r="I5" s="102">
        <f t="shared" si="0"/>
        <v>9.0775288609774277E-4</v>
      </c>
      <c r="J5" s="102">
        <f t="shared" si="1"/>
        <v>0.46221441124780316</v>
      </c>
      <c r="K5" s="99">
        <f t="shared" si="2"/>
        <v>263</v>
      </c>
      <c r="L5" s="103">
        <f t="shared" si="3"/>
        <v>8.7514974044988689E-3</v>
      </c>
      <c r="M5" s="100">
        <f t="shared" si="4"/>
        <v>-217</v>
      </c>
      <c r="N5" s="100">
        <f t="shared" si="5"/>
        <v>0</v>
      </c>
      <c r="P5" s="8"/>
    </row>
    <row r="6" spans="1:16">
      <c r="A6" s="104">
        <v>13</v>
      </c>
      <c r="B6" s="101" t="s">
        <v>12</v>
      </c>
      <c r="C6" s="99">
        <v>118225</v>
      </c>
      <c r="D6" s="99">
        <v>119063</v>
      </c>
      <c r="E6" s="99">
        <v>118684</v>
      </c>
      <c r="F6" s="99"/>
      <c r="G6" s="99"/>
      <c r="H6" s="99"/>
      <c r="I6" s="102">
        <f t="shared" si="0"/>
        <v>0.12949007636252943</v>
      </c>
      <c r="J6" s="102">
        <f t="shared" si="1"/>
        <v>3.8824275745400717E-3</v>
      </c>
      <c r="K6" s="99">
        <f t="shared" si="2"/>
        <v>459</v>
      </c>
      <c r="L6" s="103">
        <f t="shared" si="3"/>
        <v>1.5273525888460003E-2</v>
      </c>
      <c r="M6" s="100">
        <f t="shared" si="4"/>
        <v>-379</v>
      </c>
      <c r="N6" s="100">
        <f t="shared" si="5"/>
        <v>0</v>
      </c>
      <c r="P6" s="8"/>
    </row>
    <row r="7" spans="1:16">
      <c r="A7" s="104">
        <v>14</v>
      </c>
      <c r="B7" s="101" t="s">
        <v>13</v>
      </c>
      <c r="C7" s="99">
        <v>246010</v>
      </c>
      <c r="D7" s="99">
        <v>261172</v>
      </c>
      <c r="E7" s="99">
        <v>264523</v>
      </c>
      <c r="F7" s="99"/>
      <c r="G7" s="99"/>
      <c r="H7" s="99"/>
      <c r="I7" s="102">
        <f t="shared" si="0"/>
        <v>0.28860759217455911</v>
      </c>
      <c r="J7" s="102">
        <f t="shared" si="1"/>
        <v>7.525303849437015E-2</v>
      </c>
      <c r="K7" s="99">
        <f t="shared" si="2"/>
        <v>18513</v>
      </c>
      <c r="L7" s="103">
        <f t="shared" si="3"/>
        <v>0.6160322108345534</v>
      </c>
      <c r="M7" s="100">
        <f t="shared" si="4"/>
        <v>3351</v>
      </c>
      <c r="N7" s="100">
        <f t="shared" si="5"/>
        <v>0</v>
      </c>
      <c r="P7" s="8"/>
    </row>
    <row r="8" spans="1:16">
      <c r="A8" s="104">
        <v>15</v>
      </c>
      <c r="B8" s="101" t="s">
        <v>14</v>
      </c>
      <c r="C8" s="99">
        <v>14007</v>
      </c>
      <c r="D8" s="99">
        <v>14573</v>
      </c>
      <c r="E8" s="99">
        <v>14373</v>
      </c>
      <c r="F8" s="99"/>
      <c r="G8" s="99"/>
      <c r="H8" s="99"/>
      <c r="I8" s="102">
        <f t="shared" si="0"/>
        <v>1.5681649317166896E-2</v>
      </c>
      <c r="J8" s="102">
        <f t="shared" si="1"/>
        <v>2.6129792246733775E-2</v>
      </c>
      <c r="K8" s="99">
        <f t="shared" si="2"/>
        <v>366</v>
      </c>
      <c r="L8" s="103">
        <f t="shared" si="3"/>
        <v>1.2178889924131506E-2</v>
      </c>
      <c r="M8" s="100">
        <f t="shared" si="4"/>
        <v>-200</v>
      </c>
      <c r="N8" s="100">
        <f t="shared" si="5"/>
        <v>0</v>
      </c>
      <c r="P8" s="8"/>
    </row>
    <row r="9" spans="1:16">
      <c r="A9" s="104">
        <v>16</v>
      </c>
      <c r="B9" s="101" t="s">
        <v>15</v>
      </c>
      <c r="C9" s="99">
        <v>8716</v>
      </c>
      <c r="D9" s="99">
        <v>8822</v>
      </c>
      <c r="E9" s="99">
        <v>8680</v>
      </c>
      <c r="F9" s="99"/>
      <c r="G9" s="99"/>
      <c r="H9" s="99"/>
      <c r="I9" s="102">
        <f t="shared" si="0"/>
        <v>9.4703065520774128E-3</v>
      </c>
      <c r="J9" s="102">
        <f t="shared" si="1"/>
        <v>-4.1303350160624142E-3</v>
      </c>
      <c r="K9" s="99">
        <f t="shared" si="2"/>
        <v>-36</v>
      </c>
      <c r="L9" s="103">
        <f t="shared" si="3"/>
        <v>-1.1979235990949022E-3</v>
      </c>
      <c r="M9" s="100">
        <f t="shared" si="4"/>
        <v>-142</v>
      </c>
      <c r="N9" s="100">
        <f t="shared" si="5"/>
        <v>0</v>
      </c>
      <c r="P9" s="8"/>
    </row>
    <row r="10" spans="1:16">
      <c r="A10" s="104">
        <v>17</v>
      </c>
      <c r="B10" s="101" t="s">
        <v>16</v>
      </c>
      <c r="C10" s="99">
        <v>10195</v>
      </c>
      <c r="D10" s="99">
        <v>10604</v>
      </c>
      <c r="E10" s="99">
        <v>10685</v>
      </c>
      <c r="F10" s="99"/>
      <c r="G10" s="99"/>
      <c r="H10" s="99"/>
      <c r="I10" s="102">
        <f t="shared" si="0"/>
        <v>1.1657860081675939E-2</v>
      </c>
      <c r="J10" s="102">
        <f t="shared" si="1"/>
        <v>4.8062775870524765E-2</v>
      </c>
      <c r="K10" s="99">
        <f t="shared" si="2"/>
        <v>490</v>
      </c>
      <c r="L10" s="103">
        <f t="shared" si="3"/>
        <v>1.6305071209902836E-2</v>
      </c>
      <c r="M10" s="100">
        <f t="shared" si="4"/>
        <v>81</v>
      </c>
      <c r="N10" s="100">
        <f t="shared" si="5"/>
        <v>0</v>
      </c>
      <c r="P10" s="8"/>
    </row>
    <row r="11" spans="1:16">
      <c r="A11" s="104">
        <v>18</v>
      </c>
      <c r="B11" s="101" t="s">
        <v>17</v>
      </c>
      <c r="C11" s="99">
        <v>13206</v>
      </c>
      <c r="D11" s="99">
        <v>12442</v>
      </c>
      <c r="E11" s="99">
        <v>11940</v>
      </c>
      <c r="F11" s="99"/>
      <c r="G11" s="99"/>
      <c r="H11" s="99"/>
      <c r="I11" s="102">
        <f t="shared" si="0"/>
        <v>1.3027126754816164E-2</v>
      </c>
      <c r="J11" s="102">
        <f t="shared" si="1"/>
        <v>-9.5865515674693327E-2</v>
      </c>
      <c r="K11" s="99">
        <f t="shared" si="2"/>
        <v>-1266</v>
      </c>
      <c r="L11" s="103">
        <f t="shared" si="3"/>
        <v>-4.2126979901504061E-2</v>
      </c>
      <c r="M11" s="100">
        <f t="shared" si="4"/>
        <v>-502</v>
      </c>
      <c r="N11" s="100">
        <f t="shared" si="5"/>
        <v>0</v>
      </c>
      <c r="P11" s="8"/>
    </row>
    <row r="12" spans="1:16">
      <c r="A12" s="104">
        <v>19</v>
      </c>
      <c r="B12" s="101" t="s">
        <v>18</v>
      </c>
      <c r="C12" s="99">
        <v>1026</v>
      </c>
      <c r="D12" s="99">
        <v>1099</v>
      </c>
      <c r="E12" s="99">
        <v>1078</v>
      </c>
      <c r="F12" s="99"/>
      <c r="G12" s="99"/>
      <c r="H12" s="99"/>
      <c r="I12" s="102">
        <f t="shared" si="0"/>
        <v>1.1761509750160657E-3</v>
      </c>
      <c r="J12" s="102">
        <f t="shared" si="1"/>
        <v>5.0682261208576995E-2</v>
      </c>
      <c r="K12" s="99">
        <f t="shared" si="2"/>
        <v>52</v>
      </c>
      <c r="L12" s="103">
        <f t="shared" si="3"/>
        <v>1.7303340875815254E-3</v>
      </c>
      <c r="M12" s="100">
        <f t="shared" si="4"/>
        <v>-21</v>
      </c>
      <c r="N12" s="100">
        <f t="shared" si="5"/>
        <v>0</v>
      </c>
      <c r="P12" s="8"/>
    </row>
    <row r="13" spans="1:16">
      <c r="A13" s="104">
        <v>20</v>
      </c>
      <c r="B13" s="101" t="s">
        <v>19</v>
      </c>
      <c r="C13" s="99">
        <v>18030</v>
      </c>
      <c r="D13" s="99">
        <v>19116</v>
      </c>
      <c r="E13" s="99">
        <v>18973</v>
      </c>
      <c r="F13" s="99"/>
      <c r="G13" s="99"/>
      <c r="H13" s="99"/>
      <c r="I13" s="102">
        <f t="shared" si="0"/>
        <v>2.0700475370111146E-2</v>
      </c>
      <c r="J13" s="102">
        <f t="shared" si="1"/>
        <v>5.2301719356627842E-2</v>
      </c>
      <c r="K13" s="99">
        <f t="shared" si="2"/>
        <v>943</v>
      </c>
      <c r="L13" s="103">
        <f t="shared" si="3"/>
        <v>3.1378943165180355E-2</v>
      </c>
      <c r="M13" s="100">
        <f t="shared" si="4"/>
        <v>-143</v>
      </c>
      <c r="N13" s="100">
        <f t="shared" si="5"/>
        <v>0</v>
      </c>
    </row>
    <row r="14" spans="1:16">
      <c r="A14" s="104">
        <v>21</v>
      </c>
      <c r="B14" s="101" t="s">
        <v>20</v>
      </c>
      <c r="C14" s="99">
        <v>8413</v>
      </c>
      <c r="D14" s="99">
        <v>9611</v>
      </c>
      <c r="E14" s="99">
        <v>9600</v>
      </c>
      <c r="F14" s="99"/>
      <c r="G14" s="99"/>
      <c r="H14" s="99"/>
      <c r="I14" s="102">
        <f t="shared" si="0"/>
        <v>1.0474071762666261E-2</v>
      </c>
      <c r="J14" s="102">
        <f t="shared" si="1"/>
        <v>0.14109116842981101</v>
      </c>
      <c r="K14" s="99">
        <f t="shared" si="2"/>
        <v>1187</v>
      </c>
      <c r="L14" s="103">
        <f t="shared" si="3"/>
        <v>3.9498203114601359E-2</v>
      </c>
      <c r="M14" s="100">
        <f t="shared" si="4"/>
        <v>-11</v>
      </c>
      <c r="N14" s="100">
        <f t="shared" si="5"/>
        <v>0</v>
      </c>
    </row>
    <row r="15" spans="1:16">
      <c r="A15" s="104">
        <v>22</v>
      </c>
      <c r="B15" s="101" t="s">
        <v>21</v>
      </c>
      <c r="C15" s="99">
        <v>43435</v>
      </c>
      <c r="D15" s="99">
        <v>44957</v>
      </c>
      <c r="E15" s="99">
        <v>44366</v>
      </c>
      <c r="F15" s="99"/>
      <c r="G15" s="99"/>
      <c r="H15" s="99"/>
      <c r="I15" s="102">
        <f t="shared" si="0"/>
        <v>4.8405486231505354E-2</v>
      </c>
      <c r="J15" s="102">
        <f t="shared" si="1"/>
        <v>2.1434327155519742E-2</v>
      </c>
      <c r="K15" s="99">
        <f t="shared" si="2"/>
        <v>931</v>
      </c>
      <c r="L15" s="103">
        <f t="shared" si="3"/>
        <v>3.0979635298815388E-2</v>
      </c>
      <c r="M15" s="100">
        <f t="shared" si="4"/>
        <v>-591</v>
      </c>
      <c r="N15" s="100">
        <f t="shared" si="5"/>
        <v>0</v>
      </c>
    </row>
    <row r="16" spans="1:16">
      <c r="A16" s="104">
        <v>23</v>
      </c>
      <c r="B16" s="101" t="s">
        <v>22</v>
      </c>
      <c r="C16" s="99">
        <v>29550</v>
      </c>
      <c r="D16" s="99">
        <v>30350</v>
      </c>
      <c r="E16" s="99">
        <v>29679</v>
      </c>
      <c r="F16" s="99"/>
      <c r="G16" s="99"/>
      <c r="H16" s="99"/>
      <c r="I16" s="102">
        <f t="shared" si="0"/>
        <v>3.2381247483767917E-2</v>
      </c>
      <c r="J16" s="102">
        <f t="shared" si="1"/>
        <v>4.365482233502538E-3</v>
      </c>
      <c r="K16" s="99">
        <f t="shared" si="2"/>
        <v>129</v>
      </c>
      <c r="L16" s="103">
        <f t="shared" si="3"/>
        <v>4.2925595634233996E-3</v>
      </c>
      <c r="M16" s="100">
        <f t="shared" si="4"/>
        <v>-671</v>
      </c>
      <c r="N16" s="100">
        <f t="shared" si="5"/>
        <v>0</v>
      </c>
    </row>
    <row r="17" spans="1:16">
      <c r="A17" s="104">
        <v>24</v>
      </c>
      <c r="B17" s="101" t="s">
        <v>23</v>
      </c>
      <c r="C17" s="99">
        <v>11854</v>
      </c>
      <c r="D17" s="99">
        <v>12262</v>
      </c>
      <c r="E17" s="99">
        <v>12112</v>
      </c>
      <c r="F17" s="99"/>
      <c r="G17" s="99"/>
      <c r="H17" s="99"/>
      <c r="I17" s="102">
        <f t="shared" si="0"/>
        <v>1.3214787207230601E-2</v>
      </c>
      <c r="J17" s="102">
        <f t="shared" si="1"/>
        <v>2.1764805129070357E-2</v>
      </c>
      <c r="K17" s="99">
        <f t="shared" si="2"/>
        <v>258</v>
      </c>
      <c r="L17" s="103">
        <f t="shared" si="3"/>
        <v>8.5851191268467991E-3</v>
      </c>
      <c r="M17" s="100">
        <f t="shared" si="4"/>
        <v>-150</v>
      </c>
      <c r="N17" s="100">
        <f t="shared" si="5"/>
        <v>0</v>
      </c>
      <c r="P17" s="9"/>
    </row>
    <row r="18" spans="1:16">
      <c r="A18" s="104">
        <v>25</v>
      </c>
      <c r="B18" s="101" t="s">
        <v>24</v>
      </c>
      <c r="C18" s="99">
        <v>56873</v>
      </c>
      <c r="D18" s="99">
        <v>57818</v>
      </c>
      <c r="E18" s="99">
        <v>56842</v>
      </c>
      <c r="F18" s="99"/>
      <c r="G18" s="99"/>
      <c r="H18" s="99"/>
      <c r="I18" s="102">
        <f t="shared" si="0"/>
        <v>6.2017415326403716E-2</v>
      </c>
      <c r="J18" s="102">
        <f t="shared" si="1"/>
        <v>-5.450741124962636E-4</v>
      </c>
      <c r="K18" s="99">
        <f t="shared" si="2"/>
        <v>-31</v>
      </c>
      <c r="L18" s="103">
        <f t="shared" si="3"/>
        <v>-1.0315453214428325E-3</v>
      </c>
      <c r="M18" s="100">
        <f t="shared" si="4"/>
        <v>-976</v>
      </c>
      <c r="N18" s="100">
        <f t="shared" si="5"/>
        <v>0</v>
      </c>
    </row>
    <row r="19" spans="1:16">
      <c r="A19" s="104">
        <v>26</v>
      </c>
      <c r="B19" s="101" t="s">
        <v>25</v>
      </c>
      <c r="C19" s="99">
        <v>11991</v>
      </c>
      <c r="D19" s="99">
        <v>12074</v>
      </c>
      <c r="E19" s="99">
        <v>11785</v>
      </c>
      <c r="F19" s="99"/>
      <c r="G19" s="99"/>
      <c r="H19" s="99"/>
      <c r="I19" s="102">
        <f t="shared" si="0"/>
        <v>1.2858014137814781E-2</v>
      </c>
      <c r="J19" s="102">
        <f t="shared" si="1"/>
        <v>-1.717955133016429E-2</v>
      </c>
      <c r="K19" s="99">
        <f t="shared" si="2"/>
        <v>-206</v>
      </c>
      <c r="L19" s="103">
        <f t="shared" si="3"/>
        <v>-6.8547850392652737E-3</v>
      </c>
      <c r="M19" s="100">
        <f t="shared" si="4"/>
        <v>-289</v>
      </c>
      <c r="N19" s="100">
        <f t="shared" si="5"/>
        <v>0</v>
      </c>
    </row>
    <row r="20" spans="1:16">
      <c r="A20" s="104">
        <v>27</v>
      </c>
      <c r="B20" s="101" t="s">
        <v>26</v>
      </c>
      <c r="C20" s="99">
        <v>32898</v>
      </c>
      <c r="D20" s="99">
        <v>34832</v>
      </c>
      <c r="E20" s="99">
        <v>34364</v>
      </c>
      <c r="F20" s="99"/>
      <c r="G20" s="99"/>
      <c r="H20" s="99"/>
      <c r="I20" s="102">
        <f t="shared" si="0"/>
        <v>3.749281271377744E-2</v>
      </c>
      <c r="J20" s="102">
        <f t="shared" si="1"/>
        <v>4.4561979451638395E-2</v>
      </c>
      <c r="K20" s="99">
        <f t="shared" si="2"/>
        <v>1466</v>
      </c>
      <c r="L20" s="103">
        <f t="shared" si="3"/>
        <v>4.8782111007586851E-2</v>
      </c>
      <c r="M20" s="100">
        <f t="shared" si="4"/>
        <v>-468</v>
      </c>
      <c r="N20" s="100">
        <f t="shared" si="5"/>
        <v>0</v>
      </c>
    </row>
    <row r="21" spans="1:16">
      <c r="A21" s="104">
        <v>28</v>
      </c>
      <c r="B21" s="101" t="s">
        <v>27</v>
      </c>
      <c r="C21" s="99">
        <v>21266</v>
      </c>
      <c r="D21" s="99">
        <v>22836</v>
      </c>
      <c r="E21" s="99">
        <v>22483</v>
      </c>
      <c r="F21" s="99"/>
      <c r="G21" s="99"/>
      <c r="H21" s="99"/>
      <c r="I21" s="102">
        <f t="shared" si="0"/>
        <v>2.4530057858335997E-2</v>
      </c>
      <c r="J21" s="102">
        <f t="shared" si="1"/>
        <v>5.7227499294648737E-2</v>
      </c>
      <c r="K21" s="99">
        <f t="shared" si="2"/>
        <v>1217</v>
      </c>
      <c r="L21" s="103">
        <f t="shared" si="3"/>
        <v>4.0496472780513777E-2</v>
      </c>
      <c r="M21" s="100">
        <f t="shared" si="4"/>
        <v>-353</v>
      </c>
      <c r="N21" s="100">
        <f t="shared" si="5"/>
        <v>0</v>
      </c>
    </row>
    <row r="22" spans="1:16">
      <c r="A22" s="104">
        <v>29</v>
      </c>
      <c r="B22" s="101" t="s">
        <v>28</v>
      </c>
      <c r="C22" s="99">
        <v>34172</v>
      </c>
      <c r="D22" s="99">
        <v>34952</v>
      </c>
      <c r="E22" s="99">
        <v>34506</v>
      </c>
      <c r="F22" s="99"/>
      <c r="G22" s="99"/>
      <c r="H22" s="99"/>
      <c r="I22" s="102">
        <f t="shared" si="0"/>
        <v>3.7647741691933544E-2</v>
      </c>
      <c r="J22" s="102">
        <f t="shared" si="1"/>
        <v>9.7740840454173007E-3</v>
      </c>
      <c r="K22" s="99">
        <f t="shared" si="2"/>
        <v>334</v>
      </c>
      <c r="L22" s="103">
        <f t="shared" si="3"/>
        <v>1.1114068947158259E-2</v>
      </c>
      <c r="M22" s="100">
        <f t="shared" si="4"/>
        <v>-446</v>
      </c>
      <c r="N22" s="100">
        <f t="shared" si="5"/>
        <v>0</v>
      </c>
    </row>
    <row r="23" spans="1:16">
      <c r="A23" s="104">
        <v>30</v>
      </c>
      <c r="B23" s="101" t="s">
        <v>29</v>
      </c>
      <c r="C23" s="99">
        <v>3556</v>
      </c>
      <c r="D23" s="99">
        <v>4048</v>
      </c>
      <c r="E23" s="99">
        <v>4107</v>
      </c>
      <c r="F23" s="99"/>
      <c r="G23" s="99"/>
      <c r="H23" s="99"/>
      <c r="I23" s="102">
        <f t="shared" si="0"/>
        <v>4.4809388259656607E-3</v>
      </c>
      <c r="J23" s="102">
        <f t="shared" si="1"/>
        <v>0.15494938132733407</v>
      </c>
      <c r="K23" s="99">
        <f t="shared" si="2"/>
        <v>551</v>
      </c>
      <c r="L23" s="103">
        <f t="shared" si="3"/>
        <v>1.8334886197258086E-2</v>
      </c>
      <c r="M23" s="100">
        <f t="shared" si="4"/>
        <v>59</v>
      </c>
      <c r="N23" s="100">
        <f t="shared" si="5"/>
        <v>0</v>
      </c>
    </row>
    <row r="24" spans="1:16">
      <c r="A24" s="104">
        <v>31</v>
      </c>
      <c r="B24" s="101" t="s">
        <v>30</v>
      </c>
      <c r="C24" s="99">
        <v>23014</v>
      </c>
      <c r="D24" s="99">
        <v>22950</v>
      </c>
      <c r="E24" s="99">
        <v>22614</v>
      </c>
      <c r="F24" s="99"/>
      <c r="G24" s="99"/>
      <c r="H24" s="99"/>
      <c r="I24" s="102">
        <f t="shared" si="0"/>
        <v>2.4672985295930715E-2</v>
      </c>
      <c r="J24" s="102">
        <f t="shared" si="1"/>
        <v>-1.7380724776223169E-2</v>
      </c>
      <c r="K24" s="99">
        <f t="shared" si="2"/>
        <v>-400</v>
      </c>
      <c r="L24" s="103">
        <f t="shared" si="3"/>
        <v>-1.331026221216558E-2</v>
      </c>
      <c r="M24" s="100">
        <f t="shared" si="4"/>
        <v>-336</v>
      </c>
      <c r="N24" s="100">
        <f t="shared" si="5"/>
        <v>0</v>
      </c>
    </row>
    <row r="25" spans="1:16">
      <c r="A25" s="104">
        <v>32</v>
      </c>
      <c r="B25" s="101" t="s">
        <v>31</v>
      </c>
      <c r="C25" s="99">
        <v>16877</v>
      </c>
      <c r="D25" s="99">
        <v>18252</v>
      </c>
      <c r="E25" s="99">
        <v>18395</v>
      </c>
      <c r="F25" s="99"/>
      <c r="G25" s="99"/>
      <c r="H25" s="99"/>
      <c r="I25" s="102">
        <f t="shared" si="0"/>
        <v>2.0069848966067279E-2</v>
      </c>
      <c r="J25" s="102">
        <f t="shared" si="1"/>
        <v>8.9944895419802093E-2</v>
      </c>
      <c r="K25" s="99">
        <f t="shared" si="2"/>
        <v>1518</v>
      </c>
      <c r="L25" s="103">
        <f t="shared" si="3"/>
        <v>5.0512445095168376E-2</v>
      </c>
      <c r="M25" s="100">
        <f t="shared" si="4"/>
        <v>143</v>
      </c>
      <c r="N25" s="100">
        <f t="shared" si="5"/>
        <v>0</v>
      </c>
    </row>
    <row r="26" spans="1:16">
      <c r="A26" s="104">
        <v>33</v>
      </c>
      <c r="B26" s="101" t="s">
        <v>32</v>
      </c>
      <c r="C26" s="99">
        <v>19071</v>
      </c>
      <c r="D26" s="99">
        <v>18269</v>
      </c>
      <c r="E26" s="99">
        <v>18069</v>
      </c>
      <c r="F26" s="99"/>
      <c r="G26" s="99"/>
      <c r="H26" s="99"/>
      <c r="I26" s="102">
        <f t="shared" si="0"/>
        <v>1.9714166945793407E-2</v>
      </c>
      <c r="J26" s="102">
        <f t="shared" si="1"/>
        <v>-5.2540506528236587E-2</v>
      </c>
      <c r="K26" s="99">
        <f t="shared" si="2"/>
        <v>-1002</v>
      </c>
      <c r="L26" s="103">
        <f t="shared" si="3"/>
        <v>-3.3342206841474778E-2</v>
      </c>
      <c r="M26" s="100">
        <f t="shared" si="4"/>
        <v>-200</v>
      </c>
      <c r="N26" s="100">
        <f t="shared" si="5"/>
        <v>0</v>
      </c>
    </row>
    <row r="27" spans="1:16" s="112" customFormat="1" ht="14.45" customHeight="1">
      <c r="A27" s="189" t="s">
        <v>89</v>
      </c>
      <c r="B27" s="189"/>
      <c r="C27" s="64">
        <v>886497</v>
      </c>
      <c r="D27" s="64">
        <v>923789</v>
      </c>
      <c r="E27" s="64">
        <v>916549</v>
      </c>
      <c r="F27" s="64"/>
      <c r="G27" s="64"/>
      <c r="H27" s="64"/>
      <c r="I27" s="102">
        <f t="shared" si="0"/>
        <v>1</v>
      </c>
      <c r="J27" s="102">
        <f t="shared" si="1"/>
        <v>3.389971990880962E-2</v>
      </c>
      <c r="K27" s="99">
        <f t="shared" si="2"/>
        <v>30052</v>
      </c>
      <c r="L27" s="103">
        <f t="shared" si="3"/>
        <v>1</v>
      </c>
      <c r="M27" s="99">
        <f t="shared" si="4"/>
        <v>-7240</v>
      </c>
      <c r="N27" s="100">
        <f t="shared" si="5"/>
        <v>0</v>
      </c>
      <c r="P27" s="19"/>
    </row>
    <row r="29" spans="1:16">
      <c r="E29" s="143"/>
      <c r="F29" s="143"/>
    </row>
    <row r="30" spans="1:16">
      <c r="E30" s="143"/>
      <c r="F30" s="143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R7" sqref="R7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.5703125" style="5" customWidth="1"/>
    <col min="9" max="9" width="19.28515625" style="5" customWidth="1"/>
    <col min="10" max="10" width="18.140625" style="5" customWidth="1"/>
    <col min="11" max="11" width="30.42578125" style="5" customWidth="1"/>
    <col min="12" max="12" width="27.42578125" style="5" customWidth="1"/>
    <col min="13" max="13" width="22.28515625" style="5" customWidth="1"/>
    <col min="14" max="15" width="30.42578125" style="5" customWidth="1"/>
    <col min="16" max="16384" width="9.140625" style="5"/>
  </cols>
  <sheetData>
    <row r="1" spans="1:15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5" ht="60">
      <c r="A2" s="95" t="s">
        <v>91</v>
      </c>
      <c r="B2" s="95" t="s">
        <v>174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94" t="s">
        <v>329</v>
      </c>
      <c r="J2" s="94" t="s">
        <v>304</v>
      </c>
      <c r="K2" s="94" t="s">
        <v>330</v>
      </c>
      <c r="L2" s="94" t="s">
        <v>331</v>
      </c>
      <c r="M2" s="94" t="s">
        <v>312</v>
      </c>
      <c r="N2" s="98" t="s">
        <v>332</v>
      </c>
      <c r="O2" s="163" t="s">
        <v>332</v>
      </c>
    </row>
    <row r="3" spans="1:15">
      <c r="A3" s="77">
        <v>1</v>
      </c>
      <c r="B3" s="91" t="s">
        <v>92</v>
      </c>
      <c r="C3" s="78">
        <v>78577</v>
      </c>
      <c r="D3" s="78">
        <v>83087</v>
      </c>
      <c r="E3" s="78">
        <v>85545</v>
      </c>
      <c r="F3" s="78"/>
      <c r="G3" s="78"/>
      <c r="H3" s="78"/>
      <c r="I3" s="92"/>
      <c r="J3" s="102">
        <f t="shared" ref="J3:J66" si="0">E3/$E$84</f>
        <v>1.9527888276144816E-2</v>
      </c>
      <c r="K3" s="102">
        <f t="shared" ref="K3:K66" si="1">(E3-C3)/C3</f>
        <v>8.8677348333481801E-2</v>
      </c>
      <c r="L3" s="99">
        <f t="shared" ref="L3:L66" si="2">E3-C3</f>
        <v>6968</v>
      </c>
      <c r="M3" s="103">
        <f>L3/$L$84</f>
        <v>2.2166657123042763E-2</v>
      </c>
      <c r="N3" s="100">
        <f t="shared" ref="N3:N66" si="3">E3-D3</f>
        <v>2458</v>
      </c>
      <c r="O3" s="100">
        <f>H3-G3</f>
        <v>0</v>
      </c>
    </row>
    <row r="4" spans="1:15">
      <c r="A4" s="77">
        <v>2</v>
      </c>
      <c r="B4" s="91" t="s">
        <v>93</v>
      </c>
      <c r="C4" s="78">
        <v>10851</v>
      </c>
      <c r="D4" s="78">
        <v>12107</v>
      </c>
      <c r="E4" s="78">
        <v>12950</v>
      </c>
      <c r="F4" s="78"/>
      <c r="G4" s="78"/>
      <c r="H4" s="78"/>
      <c r="I4" s="92"/>
      <c r="J4" s="102">
        <f t="shared" si="0"/>
        <v>2.9561769031045109E-3</v>
      </c>
      <c r="K4" s="102">
        <f t="shared" si="1"/>
        <v>0.19343839277485947</v>
      </c>
      <c r="L4" s="99">
        <f t="shared" si="2"/>
        <v>2099</v>
      </c>
      <c r="M4" s="103">
        <f t="shared" ref="M4:M67" si="4">L4/$L$84</f>
        <v>6.6773555254401205E-3</v>
      </c>
      <c r="N4" s="100">
        <f t="shared" si="3"/>
        <v>843</v>
      </c>
      <c r="O4" s="100">
        <f t="shared" ref="O4:O67" si="5">H4-G4</f>
        <v>0</v>
      </c>
    </row>
    <row r="5" spans="1:15">
      <c r="A5" s="77">
        <v>3</v>
      </c>
      <c r="B5" s="91" t="s">
        <v>94</v>
      </c>
      <c r="C5" s="78">
        <v>20197</v>
      </c>
      <c r="D5" s="78">
        <v>22162</v>
      </c>
      <c r="E5" s="78">
        <v>22731</v>
      </c>
      <c r="F5" s="78"/>
      <c r="G5" s="78"/>
      <c r="H5" s="78"/>
      <c r="I5" s="92"/>
      <c r="J5" s="102">
        <f t="shared" si="0"/>
        <v>5.188946500731169E-3</v>
      </c>
      <c r="K5" s="102">
        <f t="shared" si="1"/>
        <v>0.12546417784819527</v>
      </c>
      <c r="L5" s="99">
        <f t="shared" si="2"/>
        <v>2534</v>
      </c>
      <c r="M5" s="103">
        <f t="shared" si="4"/>
        <v>8.0611809916461483E-3</v>
      </c>
      <c r="N5" s="100">
        <f t="shared" si="3"/>
        <v>569</v>
      </c>
      <c r="O5" s="100">
        <f t="shared" si="5"/>
        <v>0</v>
      </c>
    </row>
    <row r="6" spans="1:15">
      <c r="A6" s="77">
        <v>4</v>
      </c>
      <c r="B6" s="91" t="s">
        <v>95</v>
      </c>
      <c r="C6" s="78">
        <v>5648</v>
      </c>
      <c r="D6" s="78">
        <v>7001</v>
      </c>
      <c r="E6" s="78">
        <v>7774</v>
      </c>
      <c r="F6" s="78"/>
      <c r="G6" s="78"/>
      <c r="H6" s="78"/>
      <c r="I6" s="92"/>
      <c r="J6" s="102">
        <f t="shared" si="0"/>
        <v>1.7746192466976422E-3</v>
      </c>
      <c r="K6" s="102">
        <f t="shared" si="1"/>
        <v>0.37641643059490087</v>
      </c>
      <c r="L6" s="99">
        <f t="shared" si="2"/>
        <v>2126</v>
      </c>
      <c r="M6" s="103">
        <f t="shared" si="4"/>
        <v>6.7632481405839424E-3</v>
      </c>
      <c r="N6" s="100">
        <f t="shared" si="3"/>
        <v>773</v>
      </c>
      <c r="O6" s="100">
        <f t="shared" si="5"/>
        <v>0</v>
      </c>
    </row>
    <row r="7" spans="1:15">
      <c r="A7" s="77">
        <v>5</v>
      </c>
      <c r="B7" s="91" t="s">
        <v>96</v>
      </c>
      <c r="C7" s="78">
        <v>10501</v>
      </c>
      <c r="D7" s="78">
        <v>11247</v>
      </c>
      <c r="E7" s="78">
        <v>11844</v>
      </c>
      <c r="F7" s="78"/>
      <c r="G7" s="78"/>
      <c r="H7" s="78"/>
      <c r="I7" s="92"/>
      <c r="J7" s="102">
        <f t="shared" si="0"/>
        <v>2.7037034162447743E-3</v>
      </c>
      <c r="K7" s="102">
        <f t="shared" si="1"/>
        <v>0.12789258165888964</v>
      </c>
      <c r="L7" s="99">
        <f t="shared" si="2"/>
        <v>1343</v>
      </c>
      <c r="M7" s="103">
        <f t="shared" si="4"/>
        <v>4.2723623014130924E-3</v>
      </c>
      <c r="N7" s="100">
        <f t="shared" si="3"/>
        <v>597</v>
      </c>
      <c r="O7" s="100">
        <f t="shared" si="5"/>
        <v>0</v>
      </c>
    </row>
    <row r="8" spans="1:15">
      <c r="A8" s="77">
        <v>6</v>
      </c>
      <c r="B8" s="91" t="s">
        <v>97</v>
      </c>
      <c r="C8" s="78">
        <v>333682</v>
      </c>
      <c r="D8" s="78">
        <v>353965</v>
      </c>
      <c r="E8" s="78">
        <v>353842</v>
      </c>
      <c r="F8" s="78"/>
      <c r="G8" s="78"/>
      <c r="H8" s="78"/>
      <c r="I8" s="92"/>
      <c r="J8" s="102">
        <f t="shared" si="0"/>
        <v>8.0773710250834463E-2</v>
      </c>
      <c r="K8" s="102">
        <f t="shared" si="1"/>
        <v>6.0416804022991953E-2</v>
      </c>
      <c r="L8" s="99">
        <f t="shared" si="2"/>
        <v>20160</v>
      </c>
      <c r="M8" s="103">
        <f t="shared" si="4"/>
        <v>6.4133152640720739E-2</v>
      </c>
      <c r="N8" s="100">
        <f t="shared" si="3"/>
        <v>-123</v>
      </c>
      <c r="O8" s="100">
        <f t="shared" si="5"/>
        <v>0</v>
      </c>
    </row>
    <row r="9" spans="1:15">
      <c r="A9" s="77">
        <v>7</v>
      </c>
      <c r="B9" s="91" t="s">
        <v>98</v>
      </c>
      <c r="C9" s="78">
        <v>174049</v>
      </c>
      <c r="D9" s="78">
        <v>205090</v>
      </c>
      <c r="E9" s="78">
        <v>196216</v>
      </c>
      <c r="F9" s="78"/>
      <c r="G9" s="78"/>
      <c r="H9" s="78"/>
      <c r="I9" s="92"/>
      <c r="J9" s="102">
        <f t="shared" si="0"/>
        <v>4.4791444572938585E-2</v>
      </c>
      <c r="K9" s="102">
        <f t="shared" si="1"/>
        <v>0.12736068578388846</v>
      </c>
      <c r="L9" s="99">
        <f t="shared" si="2"/>
        <v>22167</v>
      </c>
      <c r="M9" s="103">
        <f t="shared" si="4"/>
        <v>7.0517837033078207E-2</v>
      </c>
      <c r="N9" s="100">
        <f t="shared" si="3"/>
        <v>-8874</v>
      </c>
      <c r="O9" s="100">
        <f t="shared" si="5"/>
        <v>0</v>
      </c>
    </row>
    <row r="10" spans="1:15">
      <c r="A10" s="77">
        <v>8</v>
      </c>
      <c r="B10" s="91" t="s">
        <v>99</v>
      </c>
      <c r="C10" s="78">
        <v>5838</v>
      </c>
      <c r="D10" s="78">
        <v>6097</v>
      </c>
      <c r="E10" s="78">
        <v>6672</v>
      </c>
      <c r="F10" s="78"/>
      <c r="G10" s="78"/>
      <c r="H10" s="78"/>
      <c r="I10" s="92"/>
      <c r="J10" s="102">
        <f t="shared" si="0"/>
        <v>1.5230588646728415E-3</v>
      </c>
      <c r="K10" s="102">
        <f t="shared" si="1"/>
        <v>0.14285714285714285</v>
      </c>
      <c r="L10" s="99">
        <f t="shared" si="2"/>
        <v>834</v>
      </c>
      <c r="M10" s="103">
        <f t="shared" si="4"/>
        <v>2.6531274455536256E-3</v>
      </c>
      <c r="N10" s="100">
        <f t="shared" si="3"/>
        <v>575</v>
      </c>
      <c r="O10" s="100">
        <f t="shared" si="5"/>
        <v>0</v>
      </c>
    </row>
    <row r="11" spans="1:15">
      <c r="A11" s="77">
        <v>9</v>
      </c>
      <c r="B11" s="91" t="s">
        <v>100</v>
      </c>
      <c r="C11" s="78">
        <v>50618</v>
      </c>
      <c r="D11" s="78">
        <v>54152</v>
      </c>
      <c r="E11" s="78">
        <v>53614</v>
      </c>
      <c r="F11" s="78"/>
      <c r="G11" s="78"/>
      <c r="H11" s="78"/>
      <c r="I11" s="92"/>
      <c r="J11" s="102">
        <f t="shared" si="0"/>
        <v>1.2238800655061409E-2</v>
      </c>
      <c r="K11" s="102">
        <f t="shared" si="1"/>
        <v>5.9188430992927414E-2</v>
      </c>
      <c r="L11" s="99">
        <f t="shared" si="2"/>
        <v>2996</v>
      </c>
      <c r="M11" s="103">
        <f t="shared" si="4"/>
        <v>9.5308990729959988E-3</v>
      </c>
      <c r="N11" s="100">
        <f t="shared" si="3"/>
        <v>-538</v>
      </c>
      <c r="O11" s="100">
        <f t="shared" si="5"/>
        <v>0</v>
      </c>
    </row>
    <row r="12" spans="1:15">
      <c r="A12" s="77">
        <v>10</v>
      </c>
      <c r="B12" s="91" t="s">
        <v>101</v>
      </c>
      <c r="C12" s="78">
        <v>50034</v>
      </c>
      <c r="D12" s="78">
        <v>56038</v>
      </c>
      <c r="E12" s="78">
        <v>54855</v>
      </c>
      <c r="F12" s="78"/>
      <c r="G12" s="78"/>
      <c r="H12" s="78"/>
      <c r="I12" s="92"/>
      <c r="J12" s="102">
        <f t="shared" si="0"/>
        <v>1.2522091430100227E-2</v>
      </c>
      <c r="K12" s="102">
        <f t="shared" si="1"/>
        <v>9.6354478954311068E-2</v>
      </c>
      <c r="L12" s="99">
        <f t="shared" si="2"/>
        <v>4821</v>
      </c>
      <c r="M12" s="103">
        <f t="shared" si="4"/>
        <v>1.5336603615124735E-2</v>
      </c>
      <c r="N12" s="100">
        <f t="shared" si="3"/>
        <v>-1183</v>
      </c>
      <c r="O12" s="100">
        <f t="shared" si="5"/>
        <v>0</v>
      </c>
    </row>
    <row r="13" spans="1:15">
      <c r="A13" s="77">
        <v>11</v>
      </c>
      <c r="B13" s="91" t="s">
        <v>102</v>
      </c>
      <c r="C13" s="78">
        <v>12137</v>
      </c>
      <c r="D13" s="78">
        <v>12677</v>
      </c>
      <c r="E13" s="78">
        <v>12591</v>
      </c>
      <c r="F13" s="78"/>
      <c r="G13" s="78"/>
      <c r="H13" s="78"/>
      <c r="I13" s="92"/>
      <c r="J13" s="102">
        <f t="shared" si="0"/>
        <v>2.8742257441690265E-3</v>
      </c>
      <c r="K13" s="102">
        <f t="shared" si="1"/>
        <v>3.7406278322484963E-2</v>
      </c>
      <c r="L13" s="99">
        <f t="shared" si="2"/>
        <v>454</v>
      </c>
      <c r="M13" s="103">
        <f t="shared" si="4"/>
        <v>1.4442684176035323E-3</v>
      </c>
      <c r="N13" s="100">
        <f t="shared" si="3"/>
        <v>-86</v>
      </c>
      <c r="O13" s="100">
        <f t="shared" si="5"/>
        <v>0</v>
      </c>
    </row>
    <row r="14" spans="1:15">
      <c r="A14" s="77">
        <v>12</v>
      </c>
      <c r="B14" s="91" t="s">
        <v>103</v>
      </c>
      <c r="C14" s="78">
        <v>5616</v>
      </c>
      <c r="D14" s="78">
        <v>6162</v>
      </c>
      <c r="E14" s="78">
        <v>6583</v>
      </c>
      <c r="F14" s="78"/>
      <c r="G14" s="78"/>
      <c r="H14" s="78"/>
      <c r="I14" s="92"/>
      <c r="J14" s="102">
        <f t="shared" si="0"/>
        <v>1.5027422820955208E-3</v>
      </c>
      <c r="K14" s="102">
        <f t="shared" si="1"/>
        <v>0.17218660968660968</v>
      </c>
      <c r="L14" s="99">
        <f t="shared" si="2"/>
        <v>967</v>
      </c>
      <c r="M14" s="103">
        <f t="shared" si="4"/>
        <v>3.0762281053361581E-3</v>
      </c>
      <c r="N14" s="100">
        <f t="shared" si="3"/>
        <v>421</v>
      </c>
      <c r="O14" s="100">
        <f t="shared" si="5"/>
        <v>0</v>
      </c>
    </row>
    <row r="15" spans="1:15">
      <c r="A15" s="77">
        <v>13</v>
      </c>
      <c r="B15" s="91" t="s">
        <v>104</v>
      </c>
      <c r="C15" s="78">
        <v>4838</v>
      </c>
      <c r="D15" s="78">
        <v>6361</v>
      </c>
      <c r="E15" s="78">
        <v>6840</v>
      </c>
      <c r="F15" s="78"/>
      <c r="G15" s="78"/>
      <c r="H15" s="78"/>
      <c r="I15" s="92"/>
      <c r="J15" s="102">
        <f t="shared" si="0"/>
        <v>1.5614092677401431E-3</v>
      </c>
      <c r="K15" s="102">
        <f t="shared" si="1"/>
        <v>0.41380735841256716</v>
      </c>
      <c r="L15" s="99">
        <f t="shared" si="2"/>
        <v>2002</v>
      </c>
      <c r="M15" s="103">
        <f t="shared" si="4"/>
        <v>6.3687783525160175E-3</v>
      </c>
      <c r="N15" s="100">
        <f t="shared" si="3"/>
        <v>479</v>
      </c>
      <c r="O15" s="100">
        <f t="shared" si="5"/>
        <v>0</v>
      </c>
    </row>
    <row r="16" spans="1:15">
      <c r="A16" s="77">
        <v>14</v>
      </c>
      <c r="B16" s="91" t="s">
        <v>105</v>
      </c>
      <c r="C16" s="78">
        <v>18601</v>
      </c>
      <c r="D16" s="78">
        <v>19339</v>
      </c>
      <c r="E16" s="78">
        <v>20020</v>
      </c>
      <c r="F16" s="78"/>
      <c r="G16" s="78"/>
      <c r="H16" s="78"/>
      <c r="I16" s="92"/>
      <c r="J16" s="102">
        <f t="shared" si="0"/>
        <v>4.5700896988534597E-3</v>
      </c>
      <c r="K16" s="102">
        <f t="shared" si="1"/>
        <v>7.6286221170904792E-2</v>
      </c>
      <c r="L16" s="99">
        <f t="shared" si="2"/>
        <v>1419</v>
      </c>
      <c r="M16" s="103">
        <f t="shared" si="4"/>
        <v>4.5141341070031116E-3</v>
      </c>
      <c r="N16" s="100">
        <f t="shared" si="3"/>
        <v>681</v>
      </c>
      <c r="O16" s="100">
        <f t="shared" si="5"/>
        <v>0</v>
      </c>
    </row>
    <row r="17" spans="1:15">
      <c r="A17" s="77">
        <v>15</v>
      </c>
      <c r="B17" s="91" t="s">
        <v>106</v>
      </c>
      <c r="C17" s="78">
        <v>9255</v>
      </c>
      <c r="D17" s="78">
        <v>9034</v>
      </c>
      <c r="E17" s="78">
        <v>9591</v>
      </c>
      <c r="F17" s="78"/>
      <c r="G17" s="78"/>
      <c r="H17" s="78"/>
      <c r="I17" s="92"/>
      <c r="J17" s="102">
        <f t="shared" si="0"/>
        <v>2.1893971179672094E-3</v>
      </c>
      <c r="K17" s="102">
        <f t="shared" si="1"/>
        <v>3.6304700162074557E-2</v>
      </c>
      <c r="L17" s="99">
        <f t="shared" si="2"/>
        <v>336</v>
      </c>
      <c r="M17" s="103">
        <f t="shared" si="4"/>
        <v>1.0688858773453456E-3</v>
      </c>
      <c r="N17" s="100">
        <f t="shared" si="3"/>
        <v>557</v>
      </c>
      <c r="O17" s="100">
        <f t="shared" si="5"/>
        <v>0</v>
      </c>
    </row>
    <row r="18" spans="1:15">
      <c r="A18" s="77">
        <v>16</v>
      </c>
      <c r="B18" s="91" t="s">
        <v>107</v>
      </c>
      <c r="C18" s="78">
        <v>213313</v>
      </c>
      <c r="D18" s="78">
        <v>223495</v>
      </c>
      <c r="E18" s="78">
        <v>223699</v>
      </c>
      <c r="F18" s="78"/>
      <c r="G18" s="78"/>
      <c r="H18" s="78"/>
      <c r="I18" s="92"/>
      <c r="J18" s="102">
        <f t="shared" si="0"/>
        <v>5.1065159617573436E-2</v>
      </c>
      <c r="K18" s="102">
        <f t="shared" si="1"/>
        <v>4.8689015671806217E-2</v>
      </c>
      <c r="L18" s="99">
        <f t="shared" si="2"/>
        <v>10386</v>
      </c>
      <c r="M18" s="103">
        <f t="shared" si="4"/>
        <v>3.3040025958657022E-2</v>
      </c>
      <c r="N18" s="100">
        <f t="shared" si="3"/>
        <v>204</v>
      </c>
      <c r="O18" s="100">
        <f t="shared" si="5"/>
        <v>0</v>
      </c>
    </row>
    <row r="19" spans="1:15">
      <c r="A19" s="77">
        <v>17</v>
      </c>
      <c r="B19" s="91" t="s">
        <v>108</v>
      </c>
      <c r="C19" s="78">
        <v>24449</v>
      </c>
      <c r="D19" s="78">
        <v>25908</v>
      </c>
      <c r="E19" s="78">
        <v>25899</v>
      </c>
      <c r="F19" s="78"/>
      <c r="G19" s="78"/>
      <c r="H19" s="78"/>
      <c r="I19" s="92"/>
      <c r="J19" s="102">
        <f t="shared" si="0"/>
        <v>5.9121255300002874E-3</v>
      </c>
      <c r="K19" s="102">
        <f t="shared" si="1"/>
        <v>5.9307129125935623E-2</v>
      </c>
      <c r="L19" s="99">
        <f t="shared" si="2"/>
        <v>1450</v>
      </c>
      <c r="M19" s="103">
        <f t="shared" si="4"/>
        <v>4.6127515540200928E-3</v>
      </c>
      <c r="N19" s="100">
        <f t="shared" si="3"/>
        <v>-9</v>
      </c>
      <c r="O19" s="100">
        <f t="shared" si="5"/>
        <v>0</v>
      </c>
    </row>
    <row r="20" spans="1:15">
      <c r="A20" s="77">
        <v>18</v>
      </c>
      <c r="B20" s="91" t="s">
        <v>109</v>
      </c>
      <c r="C20" s="78">
        <v>6788</v>
      </c>
      <c r="D20" s="78">
        <v>7862</v>
      </c>
      <c r="E20" s="78">
        <v>8106</v>
      </c>
      <c r="F20" s="78"/>
      <c r="G20" s="78"/>
      <c r="H20" s="78"/>
      <c r="I20" s="92"/>
      <c r="J20" s="102">
        <f t="shared" si="0"/>
        <v>1.85040694799731E-3</v>
      </c>
      <c r="K20" s="102">
        <f t="shared" si="1"/>
        <v>0.19416617560400706</v>
      </c>
      <c r="L20" s="99">
        <f t="shared" si="2"/>
        <v>1318</v>
      </c>
      <c r="M20" s="103">
        <f t="shared" si="4"/>
        <v>4.1928321022058493E-3</v>
      </c>
      <c r="N20" s="100">
        <f t="shared" si="3"/>
        <v>244</v>
      </c>
      <c r="O20" s="100">
        <f t="shared" si="5"/>
        <v>0</v>
      </c>
    </row>
    <row r="21" spans="1:15">
      <c r="A21" s="77">
        <v>19</v>
      </c>
      <c r="B21" s="91" t="s">
        <v>110</v>
      </c>
      <c r="C21" s="78">
        <v>15437</v>
      </c>
      <c r="D21" s="78">
        <v>16661</v>
      </c>
      <c r="E21" s="78">
        <v>17264</v>
      </c>
      <c r="F21" s="78"/>
      <c r="G21" s="78"/>
      <c r="H21" s="78"/>
      <c r="I21" s="92"/>
      <c r="J21" s="102">
        <f t="shared" si="0"/>
        <v>3.9409604675827237E-3</v>
      </c>
      <c r="K21" s="102">
        <f t="shared" si="1"/>
        <v>0.11835201140117899</v>
      </c>
      <c r="L21" s="99">
        <f t="shared" si="2"/>
        <v>1827</v>
      </c>
      <c r="M21" s="103">
        <f t="shared" si="4"/>
        <v>5.8120669580653166E-3</v>
      </c>
      <c r="N21" s="100">
        <f t="shared" si="3"/>
        <v>603</v>
      </c>
      <c r="O21" s="100">
        <f t="shared" si="5"/>
        <v>0</v>
      </c>
    </row>
    <row r="22" spans="1:15">
      <c r="A22" s="77">
        <v>20</v>
      </c>
      <c r="B22" s="91" t="s">
        <v>111</v>
      </c>
      <c r="C22" s="78">
        <v>66219</v>
      </c>
      <c r="D22" s="78">
        <v>67651</v>
      </c>
      <c r="E22" s="78">
        <v>68609</v>
      </c>
      <c r="F22" s="78"/>
      <c r="G22" s="78"/>
      <c r="H22" s="78"/>
      <c r="I22" s="92"/>
      <c r="J22" s="102">
        <f t="shared" si="0"/>
        <v>1.5661802405026824E-2</v>
      </c>
      <c r="K22" s="102">
        <f t="shared" si="1"/>
        <v>3.6092360198734505E-2</v>
      </c>
      <c r="L22" s="99">
        <f t="shared" si="2"/>
        <v>2390</v>
      </c>
      <c r="M22" s="103">
        <f t="shared" si="4"/>
        <v>7.6030870442124285E-3</v>
      </c>
      <c r="N22" s="100">
        <f t="shared" si="3"/>
        <v>958</v>
      </c>
      <c r="O22" s="100">
        <f t="shared" si="5"/>
        <v>0</v>
      </c>
    </row>
    <row r="23" spans="1:15">
      <c r="A23" s="77">
        <v>21</v>
      </c>
      <c r="B23" s="91" t="s">
        <v>112</v>
      </c>
      <c r="C23" s="78">
        <v>28440</v>
      </c>
      <c r="D23" s="78">
        <v>31241</v>
      </c>
      <c r="E23" s="78">
        <v>33614</v>
      </c>
      <c r="F23" s="78"/>
      <c r="G23" s="78"/>
      <c r="H23" s="78"/>
      <c r="I23" s="92"/>
      <c r="J23" s="102">
        <f t="shared" si="0"/>
        <v>7.6732764803826275E-3</v>
      </c>
      <c r="K23" s="102">
        <f t="shared" si="1"/>
        <v>0.18192686357243321</v>
      </c>
      <c r="L23" s="99">
        <f t="shared" si="2"/>
        <v>5174</v>
      </c>
      <c r="M23" s="103">
        <f t="shared" si="4"/>
        <v>1.6459570027931004E-2</v>
      </c>
      <c r="N23" s="100">
        <f t="shared" si="3"/>
        <v>2373</v>
      </c>
      <c r="O23" s="100">
        <f t="shared" si="5"/>
        <v>0</v>
      </c>
    </row>
    <row r="24" spans="1:15">
      <c r="A24" s="77">
        <v>22</v>
      </c>
      <c r="B24" s="91" t="s">
        <v>113</v>
      </c>
      <c r="C24" s="78">
        <v>22314</v>
      </c>
      <c r="D24" s="78">
        <v>23519</v>
      </c>
      <c r="E24" s="78">
        <v>24078</v>
      </c>
      <c r="F24" s="78"/>
      <c r="G24" s="78"/>
      <c r="H24" s="78"/>
      <c r="I24" s="92"/>
      <c r="J24" s="102">
        <f t="shared" si="0"/>
        <v>5.4964345538957848E-3</v>
      </c>
      <c r="K24" s="102">
        <f t="shared" si="1"/>
        <v>7.9053509007797798E-2</v>
      </c>
      <c r="L24" s="99">
        <f t="shared" si="2"/>
        <v>1764</v>
      </c>
      <c r="M24" s="103">
        <f t="shared" si="4"/>
        <v>5.6116508560630643E-3</v>
      </c>
      <c r="N24" s="100">
        <f t="shared" si="3"/>
        <v>559</v>
      </c>
      <c r="O24" s="100">
        <f t="shared" si="5"/>
        <v>0</v>
      </c>
    </row>
    <row r="25" spans="1:15">
      <c r="A25" s="77">
        <v>23</v>
      </c>
      <c r="B25" s="91" t="s">
        <v>114</v>
      </c>
      <c r="C25" s="78">
        <v>13043</v>
      </c>
      <c r="D25" s="78">
        <v>15326</v>
      </c>
      <c r="E25" s="78">
        <v>15842</v>
      </c>
      <c r="F25" s="78"/>
      <c r="G25" s="78"/>
      <c r="H25" s="78"/>
      <c r="I25" s="92"/>
      <c r="J25" s="102">
        <f t="shared" si="0"/>
        <v>3.6163516987630625E-3</v>
      </c>
      <c r="K25" s="102">
        <f t="shared" si="1"/>
        <v>0.2145978685885149</v>
      </c>
      <c r="L25" s="99">
        <f t="shared" si="2"/>
        <v>2799</v>
      </c>
      <c r="M25" s="103">
        <f t="shared" si="4"/>
        <v>8.9042011032429234E-3</v>
      </c>
      <c r="N25" s="100">
        <f t="shared" si="3"/>
        <v>516</v>
      </c>
      <c r="O25" s="100">
        <f t="shared" si="5"/>
        <v>0</v>
      </c>
    </row>
    <row r="26" spans="1:15">
      <c r="A26" s="77">
        <v>24</v>
      </c>
      <c r="B26" s="91" t="s">
        <v>115</v>
      </c>
      <c r="C26" s="78">
        <v>7171</v>
      </c>
      <c r="D26" s="78">
        <v>7783</v>
      </c>
      <c r="E26" s="78">
        <v>8242</v>
      </c>
      <c r="F26" s="78"/>
      <c r="G26" s="78"/>
      <c r="H26" s="78"/>
      <c r="I26" s="92"/>
      <c r="J26" s="102">
        <f t="shared" si="0"/>
        <v>1.8814525123851257E-3</v>
      </c>
      <c r="K26" s="102">
        <f t="shared" si="1"/>
        <v>0.14935155487379723</v>
      </c>
      <c r="L26" s="99">
        <f t="shared" si="2"/>
        <v>1071</v>
      </c>
      <c r="M26" s="103">
        <f t="shared" si="4"/>
        <v>3.407073734038289E-3</v>
      </c>
      <c r="N26" s="100">
        <f t="shared" si="3"/>
        <v>459</v>
      </c>
      <c r="O26" s="100">
        <f t="shared" si="5"/>
        <v>0</v>
      </c>
    </row>
    <row r="27" spans="1:15">
      <c r="A27" s="77">
        <v>25</v>
      </c>
      <c r="B27" s="91" t="s">
        <v>116</v>
      </c>
      <c r="C27" s="78">
        <v>16991</v>
      </c>
      <c r="D27" s="78">
        <v>18523</v>
      </c>
      <c r="E27" s="78">
        <v>19708</v>
      </c>
      <c r="F27" s="78"/>
      <c r="G27" s="78"/>
      <c r="H27" s="78"/>
      <c r="I27" s="92"/>
      <c r="J27" s="102">
        <f t="shared" si="0"/>
        <v>4.4988675217284713E-3</v>
      </c>
      <c r="K27" s="102">
        <f t="shared" si="1"/>
        <v>0.15990818668706963</v>
      </c>
      <c r="L27" s="99">
        <f t="shared" si="2"/>
        <v>2717</v>
      </c>
      <c r="M27" s="103">
        <f t="shared" si="4"/>
        <v>8.6433420498431661E-3</v>
      </c>
      <c r="N27" s="100">
        <f t="shared" si="3"/>
        <v>1185</v>
      </c>
      <c r="O27" s="100">
        <f t="shared" si="5"/>
        <v>0</v>
      </c>
    </row>
    <row r="28" spans="1:15">
      <c r="A28" s="77">
        <v>26</v>
      </c>
      <c r="B28" s="91" t="s">
        <v>117</v>
      </c>
      <c r="C28" s="78">
        <v>51996</v>
      </c>
      <c r="D28" s="78">
        <v>53647</v>
      </c>
      <c r="E28" s="78">
        <v>55095</v>
      </c>
      <c r="F28" s="78"/>
      <c r="G28" s="78"/>
      <c r="H28" s="78"/>
      <c r="I28" s="92"/>
      <c r="J28" s="102">
        <f t="shared" si="0"/>
        <v>1.2576877720196371E-2</v>
      </c>
      <c r="K28" s="102">
        <f t="shared" si="1"/>
        <v>5.9600738518347567E-2</v>
      </c>
      <c r="L28" s="99">
        <f t="shared" si="2"/>
        <v>3099</v>
      </c>
      <c r="M28" s="103">
        <f t="shared" si="4"/>
        <v>9.858563493729839E-3</v>
      </c>
      <c r="N28" s="100">
        <f t="shared" si="3"/>
        <v>1448</v>
      </c>
      <c r="O28" s="100">
        <f t="shared" si="5"/>
        <v>0</v>
      </c>
    </row>
    <row r="29" spans="1:15">
      <c r="A29" s="77">
        <v>27</v>
      </c>
      <c r="B29" s="91" t="s">
        <v>118</v>
      </c>
      <c r="C29" s="78">
        <v>49636</v>
      </c>
      <c r="D29" s="78">
        <v>54891</v>
      </c>
      <c r="E29" s="78">
        <v>56602</v>
      </c>
      <c r="F29" s="78"/>
      <c r="G29" s="78"/>
      <c r="H29" s="78"/>
      <c r="I29" s="92"/>
      <c r="J29" s="102">
        <f t="shared" si="0"/>
        <v>1.2920889966758418E-2</v>
      </c>
      <c r="K29" s="102">
        <f t="shared" si="1"/>
        <v>0.14034168748489001</v>
      </c>
      <c r="L29" s="99">
        <f t="shared" si="2"/>
        <v>6966</v>
      </c>
      <c r="M29" s="103">
        <f t="shared" si="4"/>
        <v>2.2160294707106183E-2</v>
      </c>
      <c r="N29" s="100">
        <f t="shared" si="3"/>
        <v>1711</v>
      </c>
      <c r="O29" s="100">
        <f t="shared" si="5"/>
        <v>0</v>
      </c>
    </row>
    <row r="30" spans="1:15">
      <c r="A30" s="77">
        <v>28</v>
      </c>
      <c r="B30" s="91" t="s">
        <v>119</v>
      </c>
      <c r="C30" s="78">
        <v>16909</v>
      </c>
      <c r="D30" s="78">
        <v>18370</v>
      </c>
      <c r="E30" s="78">
        <v>19154</v>
      </c>
      <c r="F30" s="78"/>
      <c r="G30" s="78"/>
      <c r="H30" s="78"/>
      <c r="I30" s="92"/>
      <c r="J30" s="102">
        <f t="shared" si="0"/>
        <v>4.3724025020898689E-3</v>
      </c>
      <c r="K30" s="102">
        <f t="shared" si="1"/>
        <v>0.13276953101898398</v>
      </c>
      <c r="L30" s="99">
        <f t="shared" si="2"/>
        <v>2245</v>
      </c>
      <c r="M30" s="103">
        <f t="shared" si="4"/>
        <v>7.141811888810419E-3</v>
      </c>
      <c r="N30" s="100">
        <f t="shared" si="3"/>
        <v>784</v>
      </c>
      <c r="O30" s="100">
        <f t="shared" si="5"/>
        <v>0</v>
      </c>
    </row>
    <row r="31" spans="1:15">
      <c r="A31" s="77">
        <v>29</v>
      </c>
      <c r="B31" s="91" t="s">
        <v>120</v>
      </c>
      <c r="C31" s="78">
        <v>3962</v>
      </c>
      <c r="D31" s="78">
        <v>3781</v>
      </c>
      <c r="E31" s="78">
        <v>4201</v>
      </c>
      <c r="F31" s="78"/>
      <c r="G31" s="78"/>
      <c r="H31" s="78"/>
      <c r="I31" s="92"/>
      <c r="J31" s="102">
        <f t="shared" si="0"/>
        <v>9.5898835289127797E-4</v>
      </c>
      <c r="K31" s="102">
        <f t="shared" si="1"/>
        <v>6.032306915699142E-2</v>
      </c>
      <c r="L31" s="99">
        <f t="shared" si="2"/>
        <v>239</v>
      </c>
      <c r="M31" s="103">
        <f t="shared" si="4"/>
        <v>7.6030870442124281E-4</v>
      </c>
      <c r="N31" s="100">
        <f t="shared" si="3"/>
        <v>420</v>
      </c>
      <c r="O31" s="100">
        <f t="shared" si="5"/>
        <v>0</v>
      </c>
    </row>
    <row r="32" spans="1:15">
      <c r="A32" s="77">
        <v>30</v>
      </c>
      <c r="B32" s="91" t="s">
        <v>121</v>
      </c>
      <c r="C32" s="78">
        <v>4118</v>
      </c>
      <c r="D32" s="78">
        <v>4961</v>
      </c>
      <c r="E32" s="78">
        <v>5725</v>
      </c>
      <c r="F32" s="78"/>
      <c r="G32" s="78"/>
      <c r="H32" s="78"/>
      <c r="I32" s="92"/>
      <c r="J32" s="102">
        <f t="shared" si="0"/>
        <v>1.3068812950018012E-3</v>
      </c>
      <c r="K32" s="102">
        <f t="shared" si="1"/>
        <v>0.39023797960174844</v>
      </c>
      <c r="L32" s="99">
        <f t="shared" si="2"/>
        <v>1607</v>
      </c>
      <c r="M32" s="103">
        <f t="shared" si="4"/>
        <v>5.1122012050415786E-3</v>
      </c>
      <c r="N32" s="100">
        <f t="shared" si="3"/>
        <v>764</v>
      </c>
      <c r="O32" s="100">
        <f t="shared" si="5"/>
        <v>0</v>
      </c>
    </row>
    <row r="33" spans="1:15">
      <c r="A33" s="77">
        <v>31</v>
      </c>
      <c r="B33" s="91" t="s">
        <v>122</v>
      </c>
      <c r="C33" s="78">
        <v>38037</v>
      </c>
      <c r="D33" s="78">
        <v>41437</v>
      </c>
      <c r="E33" s="78">
        <v>42807</v>
      </c>
      <c r="F33" s="78"/>
      <c r="G33" s="78"/>
      <c r="H33" s="78"/>
      <c r="I33" s="92"/>
      <c r="J33" s="102">
        <f t="shared" si="0"/>
        <v>9.7718196672737286E-3</v>
      </c>
      <c r="K33" s="102">
        <f t="shared" si="1"/>
        <v>0.12540421168861898</v>
      </c>
      <c r="L33" s="99">
        <f t="shared" si="2"/>
        <v>4770</v>
      </c>
      <c r="M33" s="103">
        <f t="shared" si="4"/>
        <v>1.5174362008741959E-2</v>
      </c>
      <c r="N33" s="100">
        <f t="shared" si="3"/>
        <v>1370</v>
      </c>
      <c r="O33" s="100">
        <f t="shared" si="5"/>
        <v>0</v>
      </c>
    </row>
    <row r="34" spans="1:15">
      <c r="A34" s="77">
        <v>32</v>
      </c>
      <c r="B34" s="91" t="s">
        <v>123</v>
      </c>
      <c r="C34" s="78">
        <v>16953</v>
      </c>
      <c r="D34" s="78">
        <v>17337</v>
      </c>
      <c r="E34" s="78">
        <v>18041</v>
      </c>
      <c r="F34" s="78"/>
      <c r="G34" s="78"/>
      <c r="H34" s="78"/>
      <c r="I34" s="92"/>
      <c r="J34" s="102">
        <f t="shared" si="0"/>
        <v>4.1183310817689946E-3</v>
      </c>
      <c r="K34" s="102">
        <f t="shared" si="1"/>
        <v>6.4177431722998876E-2</v>
      </c>
      <c r="L34" s="99">
        <f t="shared" si="2"/>
        <v>1088</v>
      </c>
      <c r="M34" s="103">
        <f t="shared" si="4"/>
        <v>3.4611542694992143E-3</v>
      </c>
      <c r="N34" s="100">
        <f t="shared" si="3"/>
        <v>704</v>
      </c>
      <c r="O34" s="100">
        <f t="shared" si="5"/>
        <v>0</v>
      </c>
    </row>
    <row r="35" spans="1:15">
      <c r="A35" s="77">
        <v>33</v>
      </c>
      <c r="B35" s="91" t="s">
        <v>124</v>
      </c>
      <c r="C35" s="78">
        <v>63533</v>
      </c>
      <c r="D35" s="78">
        <v>66151</v>
      </c>
      <c r="E35" s="78">
        <v>67824</v>
      </c>
      <c r="F35" s="78"/>
      <c r="G35" s="78"/>
      <c r="H35" s="78"/>
      <c r="I35" s="92"/>
      <c r="J35" s="102">
        <f t="shared" si="0"/>
        <v>1.5482605581170683E-2</v>
      </c>
      <c r="K35" s="102">
        <f t="shared" si="1"/>
        <v>6.7539703775990431E-2</v>
      </c>
      <c r="L35" s="99">
        <f t="shared" si="2"/>
        <v>4291</v>
      </c>
      <c r="M35" s="103">
        <f t="shared" si="4"/>
        <v>1.3650563391931185E-2</v>
      </c>
      <c r="N35" s="100">
        <f t="shared" si="3"/>
        <v>1673</v>
      </c>
      <c r="O35" s="100">
        <f t="shared" si="5"/>
        <v>0</v>
      </c>
    </row>
    <row r="36" spans="1:15">
      <c r="A36" s="77">
        <v>34</v>
      </c>
      <c r="B36" s="91" t="s">
        <v>125</v>
      </c>
      <c r="C36" s="78">
        <v>1299968</v>
      </c>
      <c r="D36" s="78">
        <v>1356107</v>
      </c>
      <c r="E36" s="78">
        <v>1357255</v>
      </c>
      <c r="F36" s="78"/>
      <c r="G36" s="78"/>
      <c r="H36" s="78"/>
      <c r="I36" s="92"/>
      <c r="J36" s="102">
        <f t="shared" si="0"/>
        <v>0.30982902568518245</v>
      </c>
      <c r="K36" s="102">
        <f t="shared" si="1"/>
        <v>4.4068007827884996E-2</v>
      </c>
      <c r="L36" s="99">
        <f t="shared" si="2"/>
        <v>57287</v>
      </c>
      <c r="M36" s="103">
        <f t="shared" si="4"/>
        <v>0.18224186087941313</v>
      </c>
      <c r="N36" s="100">
        <f t="shared" si="3"/>
        <v>1148</v>
      </c>
      <c r="O36" s="100">
        <f t="shared" si="5"/>
        <v>0</v>
      </c>
    </row>
    <row r="37" spans="1:15">
      <c r="A37" s="77">
        <v>35</v>
      </c>
      <c r="B37" s="91" t="s">
        <v>126</v>
      </c>
      <c r="C37" s="78">
        <v>291011</v>
      </c>
      <c r="D37" s="78">
        <v>308004</v>
      </c>
      <c r="E37" s="78">
        <v>306833</v>
      </c>
      <c r="F37" s="78"/>
      <c r="G37" s="78"/>
      <c r="H37" s="78"/>
      <c r="I37" s="92"/>
      <c r="J37" s="102">
        <f t="shared" si="0"/>
        <v>7.0042673954460719E-2</v>
      </c>
      <c r="K37" s="102">
        <f t="shared" si="1"/>
        <v>5.4369078832071642E-2</v>
      </c>
      <c r="L37" s="99">
        <f t="shared" si="2"/>
        <v>15822</v>
      </c>
      <c r="M37" s="103">
        <f t="shared" si="4"/>
        <v>5.0333072474279934E-2</v>
      </c>
      <c r="N37" s="100">
        <f t="shared" si="3"/>
        <v>-1171</v>
      </c>
      <c r="O37" s="100">
        <f t="shared" si="5"/>
        <v>0</v>
      </c>
    </row>
    <row r="38" spans="1:15">
      <c r="A38" s="77">
        <v>36</v>
      </c>
      <c r="B38" s="91" t="s">
        <v>127</v>
      </c>
      <c r="C38" s="78">
        <v>5941</v>
      </c>
      <c r="D38" s="78">
        <v>6864</v>
      </c>
      <c r="E38" s="78">
        <v>7332</v>
      </c>
      <c r="F38" s="78"/>
      <c r="G38" s="78"/>
      <c r="H38" s="78"/>
      <c r="I38" s="92"/>
      <c r="J38" s="102">
        <f t="shared" si="0"/>
        <v>1.6737211624372412E-3</v>
      </c>
      <c r="K38" s="102">
        <f t="shared" si="1"/>
        <v>0.23413566739606126</v>
      </c>
      <c r="L38" s="99">
        <f t="shared" si="2"/>
        <v>1391</v>
      </c>
      <c r="M38" s="103">
        <f t="shared" si="4"/>
        <v>4.425060283890999E-3</v>
      </c>
      <c r="N38" s="100">
        <f t="shared" si="3"/>
        <v>468</v>
      </c>
      <c r="O38" s="100">
        <f t="shared" si="5"/>
        <v>0</v>
      </c>
    </row>
    <row r="39" spans="1:15">
      <c r="A39" s="77">
        <v>37</v>
      </c>
      <c r="B39" s="91" t="s">
        <v>128</v>
      </c>
      <c r="C39" s="78">
        <v>12988</v>
      </c>
      <c r="D39" s="78">
        <v>13918</v>
      </c>
      <c r="E39" s="78">
        <v>14726</v>
      </c>
      <c r="F39" s="78"/>
      <c r="G39" s="78"/>
      <c r="H39" s="78"/>
      <c r="I39" s="92"/>
      <c r="J39" s="102">
        <f t="shared" si="0"/>
        <v>3.3615954498159867E-3</v>
      </c>
      <c r="K39" s="102">
        <f t="shared" si="1"/>
        <v>0.13381582999692024</v>
      </c>
      <c r="L39" s="99">
        <f t="shared" si="2"/>
        <v>1738</v>
      </c>
      <c r="M39" s="103">
        <f t="shared" si="4"/>
        <v>5.5289394488875314E-3</v>
      </c>
      <c r="N39" s="100">
        <f t="shared" si="3"/>
        <v>808</v>
      </c>
      <c r="O39" s="100">
        <f t="shared" si="5"/>
        <v>0</v>
      </c>
    </row>
    <row r="40" spans="1:15">
      <c r="A40" s="77">
        <v>38</v>
      </c>
      <c r="B40" s="91" t="s">
        <v>129</v>
      </c>
      <c r="C40" s="78">
        <v>47258</v>
      </c>
      <c r="D40" s="78">
        <v>49741</v>
      </c>
      <c r="E40" s="78">
        <v>51106</v>
      </c>
      <c r="F40" s="78"/>
      <c r="G40" s="78"/>
      <c r="H40" s="78"/>
      <c r="I40" s="92"/>
      <c r="J40" s="102">
        <f t="shared" si="0"/>
        <v>1.1666283923556689E-2</v>
      </c>
      <c r="K40" s="102">
        <f t="shared" si="1"/>
        <v>8.1425367133607013E-2</v>
      </c>
      <c r="L40" s="99">
        <f t="shared" si="2"/>
        <v>3848</v>
      </c>
      <c r="M40" s="103">
        <f t="shared" si="4"/>
        <v>1.2241288261978839E-2</v>
      </c>
      <c r="N40" s="100">
        <f t="shared" si="3"/>
        <v>1365</v>
      </c>
      <c r="O40" s="100">
        <f t="shared" si="5"/>
        <v>0</v>
      </c>
    </row>
    <row r="41" spans="1:15">
      <c r="A41" s="77">
        <v>39</v>
      </c>
      <c r="B41" s="91" t="s">
        <v>130</v>
      </c>
      <c r="C41" s="78">
        <v>22097</v>
      </c>
      <c r="D41" s="78">
        <v>23822</v>
      </c>
      <c r="E41" s="78">
        <v>24060</v>
      </c>
      <c r="F41" s="78"/>
      <c r="G41" s="78"/>
      <c r="H41" s="78"/>
      <c r="I41" s="92"/>
      <c r="J41" s="102">
        <f t="shared" si="0"/>
        <v>5.4923255821385736E-3</v>
      </c>
      <c r="K41" s="102">
        <f t="shared" si="1"/>
        <v>8.8835588541430963E-2</v>
      </c>
      <c r="L41" s="99">
        <f t="shared" si="2"/>
        <v>1963</v>
      </c>
      <c r="M41" s="103">
        <f t="shared" si="4"/>
        <v>6.2447112417527186E-3</v>
      </c>
      <c r="N41" s="100">
        <f t="shared" si="3"/>
        <v>238</v>
      </c>
      <c r="O41" s="100">
        <f t="shared" si="5"/>
        <v>0</v>
      </c>
    </row>
    <row r="42" spans="1:15">
      <c r="A42" s="77">
        <v>40</v>
      </c>
      <c r="B42" s="91" t="s">
        <v>131</v>
      </c>
      <c r="C42" s="78">
        <v>5285</v>
      </c>
      <c r="D42" s="78">
        <v>5785</v>
      </c>
      <c r="E42" s="78">
        <v>6161</v>
      </c>
      <c r="F42" s="78"/>
      <c r="G42" s="78"/>
      <c r="H42" s="78"/>
      <c r="I42" s="92"/>
      <c r="J42" s="102">
        <f t="shared" si="0"/>
        <v>1.4064097220097985E-3</v>
      </c>
      <c r="K42" s="102">
        <f t="shared" si="1"/>
        <v>0.16575212866603595</v>
      </c>
      <c r="L42" s="99">
        <f t="shared" si="2"/>
        <v>876</v>
      </c>
      <c r="M42" s="103">
        <f t="shared" si="4"/>
        <v>2.7867381802217936E-3</v>
      </c>
      <c r="N42" s="100">
        <f t="shared" si="3"/>
        <v>376</v>
      </c>
      <c r="O42" s="100">
        <f t="shared" si="5"/>
        <v>0</v>
      </c>
    </row>
    <row r="43" spans="1:15">
      <c r="A43" s="77">
        <v>41</v>
      </c>
      <c r="B43" s="91" t="s">
        <v>132</v>
      </c>
      <c r="C43" s="78">
        <v>125711</v>
      </c>
      <c r="D43" s="78">
        <v>134809</v>
      </c>
      <c r="E43" s="78">
        <v>135800</v>
      </c>
      <c r="F43" s="78"/>
      <c r="G43" s="78"/>
      <c r="H43" s="78"/>
      <c r="I43" s="92"/>
      <c r="J43" s="102">
        <f t="shared" si="0"/>
        <v>3.0999909146068923E-2</v>
      </c>
      <c r="K43" s="102">
        <f t="shared" si="1"/>
        <v>8.0255506678015454E-2</v>
      </c>
      <c r="L43" s="99">
        <f t="shared" si="2"/>
        <v>10089</v>
      </c>
      <c r="M43" s="103">
        <f t="shared" si="4"/>
        <v>3.2095207192074975E-2</v>
      </c>
      <c r="N43" s="100">
        <f t="shared" si="3"/>
        <v>991</v>
      </c>
      <c r="O43" s="100">
        <f t="shared" si="5"/>
        <v>0</v>
      </c>
    </row>
    <row r="44" spans="1:15">
      <c r="A44" s="77">
        <v>42</v>
      </c>
      <c r="B44" s="91" t="s">
        <v>133</v>
      </c>
      <c r="C44" s="78">
        <v>60408</v>
      </c>
      <c r="D44" s="78">
        <v>66990</v>
      </c>
      <c r="E44" s="78">
        <v>67278</v>
      </c>
      <c r="F44" s="78"/>
      <c r="G44" s="78"/>
      <c r="H44" s="78"/>
      <c r="I44" s="92"/>
      <c r="J44" s="102">
        <f t="shared" si="0"/>
        <v>1.5357966771201952E-2</v>
      </c>
      <c r="K44" s="102">
        <f t="shared" si="1"/>
        <v>0.11372665872069924</v>
      </c>
      <c r="L44" s="99">
        <f t="shared" si="2"/>
        <v>6870</v>
      </c>
      <c r="M44" s="103">
        <f t="shared" si="4"/>
        <v>2.185489874215037E-2</v>
      </c>
      <c r="N44" s="100">
        <f t="shared" si="3"/>
        <v>288</v>
      </c>
      <c r="O44" s="100">
        <f t="shared" si="5"/>
        <v>0</v>
      </c>
    </row>
    <row r="45" spans="1:15">
      <c r="A45" s="77">
        <v>43</v>
      </c>
      <c r="B45" s="91" t="s">
        <v>134</v>
      </c>
      <c r="C45" s="78">
        <v>19800</v>
      </c>
      <c r="D45" s="78">
        <v>21133</v>
      </c>
      <c r="E45" s="78">
        <v>21923</v>
      </c>
      <c r="F45" s="78"/>
      <c r="G45" s="78"/>
      <c r="H45" s="78"/>
      <c r="I45" s="92"/>
      <c r="J45" s="102">
        <f t="shared" si="0"/>
        <v>5.0044993240741459E-3</v>
      </c>
      <c r="K45" s="102">
        <f t="shared" si="1"/>
        <v>0.10722222222222222</v>
      </c>
      <c r="L45" s="99">
        <f t="shared" si="2"/>
        <v>2123</v>
      </c>
      <c r="M45" s="103">
        <f t="shared" si="4"/>
        <v>6.7537045166790738E-3</v>
      </c>
      <c r="N45" s="100">
        <f t="shared" si="3"/>
        <v>790</v>
      </c>
      <c r="O45" s="100">
        <f t="shared" si="5"/>
        <v>0</v>
      </c>
    </row>
    <row r="46" spans="1:15">
      <c r="A46" s="77">
        <v>44</v>
      </c>
      <c r="B46" s="91" t="s">
        <v>135</v>
      </c>
      <c r="C46" s="78">
        <v>21865</v>
      </c>
      <c r="D46" s="78">
        <v>23772</v>
      </c>
      <c r="E46" s="78">
        <v>24413</v>
      </c>
      <c r="F46" s="78"/>
      <c r="G46" s="78"/>
      <c r="H46" s="78"/>
      <c r="I46" s="92"/>
      <c r="J46" s="102">
        <f t="shared" si="0"/>
        <v>5.5729070838216538E-3</v>
      </c>
      <c r="K46" s="102">
        <f t="shared" si="1"/>
        <v>0.11653327235307569</v>
      </c>
      <c r="L46" s="99">
        <f t="shared" si="2"/>
        <v>2548</v>
      </c>
      <c r="M46" s="103">
        <f t="shared" si="4"/>
        <v>8.1057179032022041E-3</v>
      </c>
      <c r="N46" s="100">
        <f t="shared" si="3"/>
        <v>641</v>
      </c>
      <c r="O46" s="100">
        <f t="shared" si="5"/>
        <v>0</v>
      </c>
    </row>
    <row r="47" spans="1:15">
      <c r="A47" s="77">
        <v>45</v>
      </c>
      <c r="B47" s="91" t="s">
        <v>136</v>
      </c>
      <c r="C47" s="78">
        <v>69951</v>
      </c>
      <c r="D47" s="78">
        <v>74070</v>
      </c>
      <c r="E47" s="78">
        <v>72899</v>
      </c>
      <c r="F47" s="78"/>
      <c r="G47" s="78"/>
      <c r="H47" s="78"/>
      <c r="I47" s="92"/>
      <c r="J47" s="102">
        <f t="shared" si="0"/>
        <v>1.6641107340495422E-2</v>
      </c>
      <c r="K47" s="102">
        <f t="shared" si="1"/>
        <v>4.2143786364741032E-2</v>
      </c>
      <c r="L47" s="99">
        <f t="shared" si="2"/>
        <v>2948</v>
      </c>
      <c r="M47" s="103">
        <f t="shared" si="4"/>
        <v>9.3782010905180922E-3</v>
      </c>
      <c r="N47" s="100">
        <f t="shared" si="3"/>
        <v>-1171</v>
      </c>
      <c r="O47" s="100">
        <f t="shared" si="5"/>
        <v>0</v>
      </c>
    </row>
    <row r="48" spans="1:15">
      <c r="A48" s="77">
        <v>46</v>
      </c>
      <c r="B48" s="91" t="s">
        <v>137</v>
      </c>
      <c r="C48" s="78">
        <v>24935</v>
      </c>
      <c r="D48" s="78">
        <v>27098</v>
      </c>
      <c r="E48" s="78">
        <v>28060</v>
      </c>
      <c r="F48" s="78"/>
      <c r="G48" s="78"/>
      <c r="H48" s="78"/>
      <c r="I48" s="92"/>
      <c r="J48" s="102">
        <f t="shared" si="0"/>
        <v>6.4054304170743301E-3</v>
      </c>
      <c r="K48" s="102">
        <f t="shared" si="1"/>
        <v>0.1253258472027271</v>
      </c>
      <c r="L48" s="99">
        <f t="shared" si="2"/>
        <v>3125</v>
      </c>
      <c r="M48" s="103">
        <f t="shared" si="4"/>
        <v>9.9412749009053711E-3</v>
      </c>
      <c r="N48" s="100">
        <f t="shared" si="3"/>
        <v>962</v>
      </c>
      <c r="O48" s="100">
        <f t="shared" si="5"/>
        <v>0</v>
      </c>
    </row>
    <row r="49" spans="1:15">
      <c r="A49" s="77">
        <v>47</v>
      </c>
      <c r="B49" s="91" t="s">
        <v>138</v>
      </c>
      <c r="C49" s="78">
        <v>11791</v>
      </c>
      <c r="D49" s="78">
        <v>14048</v>
      </c>
      <c r="E49" s="78">
        <v>15188</v>
      </c>
      <c r="F49" s="78"/>
      <c r="G49" s="78"/>
      <c r="H49" s="78"/>
      <c r="I49" s="92"/>
      <c r="J49" s="102">
        <f t="shared" si="0"/>
        <v>3.4670590582510665E-3</v>
      </c>
      <c r="K49" s="102">
        <f t="shared" si="1"/>
        <v>0.28810109405478757</v>
      </c>
      <c r="L49" s="99">
        <f t="shared" si="2"/>
        <v>3397</v>
      </c>
      <c r="M49" s="103">
        <f t="shared" si="4"/>
        <v>1.0806563468280175E-2</v>
      </c>
      <c r="N49" s="100">
        <f t="shared" si="3"/>
        <v>1140</v>
      </c>
      <c r="O49" s="100">
        <f t="shared" si="5"/>
        <v>0</v>
      </c>
    </row>
    <row r="50" spans="1:15">
      <c r="A50" s="77">
        <v>48</v>
      </c>
      <c r="B50" s="91" t="s">
        <v>139</v>
      </c>
      <c r="C50" s="78">
        <v>58857</v>
      </c>
      <c r="D50" s="78">
        <v>70721</v>
      </c>
      <c r="E50" s="78">
        <v>65334</v>
      </c>
      <c r="F50" s="78"/>
      <c r="G50" s="78"/>
      <c r="H50" s="78"/>
      <c r="I50" s="92"/>
      <c r="J50" s="102">
        <f t="shared" si="0"/>
        <v>1.4914197821423175E-2</v>
      </c>
      <c r="K50" s="102">
        <f t="shared" si="1"/>
        <v>0.1100463836077272</v>
      </c>
      <c r="L50" s="99">
        <f t="shared" si="2"/>
        <v>6477</v>
      </c>
      <c r="M50" s="103">
        <f t="shared" si="4"/>
        <v>2.0604684010612509E-2</v>
      </c>
      <c r="N50" s="100">
        <f t="shared" si="3"/>
        <v>-5387</v>
      </c>
      <c r="O50" s="100">
        <f t="shared" si="5"/>
        <v>0</v>
      </c>
    </row>
    <row r="51" spans="1:15">
      <c r="A51" s="77">
        <v>49</v>
      </c>
      <c r="B51" s="91" t="s">
        <v>140</v>
      </c>
      <c r="C51" s="78">
        <v>5120</v>
      </c>
      <c r="D51" s="78">
        <v>6432</v>
      </c>
      <c r="E51" s="78">
        <v>7126</v>
      </c>
      <c r="F51" s="78"/>
      <c r="G51" s="78"/>
      <c r="H51" s="78"/>
      <c r="I51" s="92"/>
      <c r="J51" s="102">
        <f t="shared" si="0"/>
        <v>1.6266962634380498E-3</v>
      </c>
      <c r="K51" s="102">
        <f t="shared" si="1"/>
        <v>0.39179687499999999</v>
      </c>
      <c r="L51" s="99">
        <f t="shared" si="2"/>
        <v>2006</v>
      </c>
      <c r="M51" s="103">
        <f t="shared" si="4"/>
        <v>6.381503184389176E-3</v>
      </c>
      <c r="N51" s="100">
        <f t="shared" si="3"/>
        <v>694</v>
      </c>
      <c r="O51" s="100">
        <f t="shared" si="5"/>
        <v>0</v>
      </c>
    </row>
    <row r="52" spans="1:15">
      <c r="A52" s="77">
        <v>50</v>
      </c>
      <c r="B52" s="91" t="s">
        <v>141</v>
      </c>
      <c r="C52" s="78">
        <v>9409</v>
      </c>
      <c r="D52" s="78">
        <v>10474</v>
      </c>
      <c r="E52" s="78">
        <v>10902</v>
      </c>
      <c r="F52" s="78"/>
      <c r="G52" s="78"/>
      <c r="H52" s="78"/>
      <c r="I52" s="92"/>
      <c r="J52" s="102">
        <f t="shared" si="0"/>
        <v>2.4886672276174036E-3</v>
      </c>
      <c r="K52" s="102">
        <f t="shared" si="1"/>
        <v>0.15867786162185141</v>
      </c>
      <c r="L52" s="99">
        <f t="shared" si="2"/>
        <v>1493</v>
      </c>
      <c r="M52" s="103">
        <f t="shared" si="4"/>
        <v>4.7495434966565503E-3</v>
      </c>
      <c r="N52" s="100">
        <f t="shared" si="3"/>
        <v>428</v>
      </c>
      <c r="O52" s="100">
        <f t="shared" si="5"/>
        <v>0</v>
      </c>
    </row>
    <row r="53" spans="1:15">
      <c r="A53" s="77">
        <v>51</v>
      </c>
      <c r="B53" s="91" t="s">
        <v>142</v>
      </c>
      <c r="C53" s="78">
        <v>7699</v>
      </c>
      <c r="D53" s="78">
        <v>8852</v>
      </c>
      <c r="E53" s="78">
        <v>9394</v>
      </c>
      <c r="F53" s="78"/>
      <c r="G53" s="78"/>
      <c r="H53" s="78"/>
      <c r="I53" s="92"/>
      <c r="J53" s="102">
        <f t="shared" si="0"/>
        <v>2.1444267048466234E-3</v>
      </c>
      <c r="K53" s="102">
        <f t="shared" si="1"/>
        <v>0.22015846213793999</v>
      </c>
      <c r="L53" s="99">
        <f t="shared" si="2"/>
        <v>1695</v>
      </c>
      <c r="M53" s="103">
        <f t="shared" si="4"/>
        <v>5.392147506251074E-3</v>
      </c>
      <c r="N53" s="100">
        <f t="shared" si="3"/>
        <v>542</v>
      </c>
      <c r="O53" s="100">
        <f t="shared" si="5"/>
        <v>0</v>
      </c>
    </row>
    <row r="54" spans="1:15">
      <c r="A54" s="77">
        <v>52</v>
      </c>
      <c r="B54" s="91" t="s">
        <v>143</v>
      </c>
      <c r="C54" s="78">
        <v>27878</v>
      </c>
      <c r="D54" s="78">
        <v>29772</v>
      </c>
      <c r="E54" s="78">
        <v>30786</v>
      </c>
      <c r="F54" s="78"/>
      <c r="G54" s="78"/>
      <c r="H54" s="78"/>
      <c r="I54" s="92"/>
      <c r="J54" s="102">
        <f t="shared" si="0"/>
        <v>7.0277113620830474E-3</v>
      </c>
      <c r="K54" s="102">
        <f t="shared" si="1"/>
        <v>0.10431164358992755</v>
      </c>
      <c r="L54" s="99">
        <f t="shared" si="2"/>
        <v>2908</v>
      </c>
      <c r="M54" s="103">
        <f t="shared" si="4"/>
        <v>9.2509527717865025E-3</v>
      </c>
      <c r="N54" s="100">
        <f t="shared" si="3"/>
        <v>1014</v>
      </c>
      <c r="O54" s="100">
        <f t="shared" si="5"/>
        <v>0</v>
      </c>
    </row>
    <row r="55" spans="1:15">
      <c r="A55" s="77">
        <v>53</v>
      </c>
      <c r="B55" s="91" t="s">
        <v>144</v>
      </c>
      <c r="C55" s="78">
        <v>12344</v>
      </c>
      <c r="D55" s="78">
        <v>14752</v>
      </c>
      <c r="E55" s="78">
        <v>15011</v>
      </c>
      <c r="F55" s="78"/>
      <c r="G55" s="78"/>
      <c r="H55" s="78"/>
      <c r="I55" s="92"/>
      <c r="J55" s="102">
        <f t="shared" si="0"/>
        <v>3.4266541693051592E-3</v>
      </c>
      <c r="K55" s="102">
        <f t="shared" si="1"/>
        <v>0.21605638366817886</v>
      </c>
      <c r="L55" s="99">
        <f t="shared" si="2"/>
        <v>2667</v>
      </c>
      <c r="M55" s="103">
        <f t="shared" si="4"/>
        <v>8.4842816514286799E-3</v>
      </c>
      <c r="N55" s="100">
        <f t="shared" si="3"/>
        <v>259</v>
      </c>
      <c r="O55" s="100">
        <f t="shared" si="5"/>
        <v>0</v>
      </c>
    </row>
    <row r="56" spans="1:15">
      <c r="A56" s="77">
        <v>54</v>
      </c>
      <c r="B56" s="91" t="s">
        <v>145</v>
      </c>
      <c r="C56" s="78">
        <v>50394</v>
      </c>
      <c r="D56" s="78">
        <v>51418</v>
      </c>
      <c r="E56" s="78">
        <v>52948</v>
      </c>
      <c r="F56" s="78"/>
      <c r="G56" s="78"/>
      <c r="H56" s="78"/>
      <c r="I56" s="92"/>
      <c r="J56" s="102">
        <f t="shared" si="0"/>
        <v>1.2086768700044605E-2</v>
      </c>
      <c r="K56" s="102">
        <f t="shared" si="1"/>
        <v>5.0680636583720282E-2</v>
      </c>
      <c r="L56" s="99">
        <f t="shared" si="2"/>
        <v>2554</v>
      </c>
      <c r="M56" s="103">
        <f t="shared" si="4"/>
        <v>8.1248051510119431E-3</v>
      </c>
      <c r="N56" s="100">
        <f t="shared" si="3"/>
        <v>1530</v>
      </c>
      <c r="O56" s="100">
        <f t="shared" si="5"/>
        <v>0</v>
      </c>
    </row>
    <row r="57" spans="1:15">
      <c r="A57" s="77">
        <v>55</v>
      </c>
      <c r="B57" s="91" t="s">
        <v>146</v>
      </c>
      <c r="C57" s="78">
        <v>49340</v>
      </c>
      <c r="D57" s="78">
        <v>51192</v>
      </c>
      <c r="E57" s="78">
        <v>53240</v>
      </c>
      <c r="F57" s="78"/>
      <c r="G57" s="78"/>
      <c r="H57" s="78"/>
      <c r="I57" s="92"/>
      <c r="J57" s="102">
        <f t="shared" si="0"/>
        <v>1.2153425352994915E-2</v>
      </c>
      <c r="K57" s="102">
        <f t="shared" si="1"/>
        <v>7.90433725172274E-2</v>
      </c>
      <c r="L57" s="99">
        <f t="shared" si="2"/>
        <v>3900</v>
      </c>
      <c r="M57" s="103">
        <f t="shared" si="4"/>
        <v>1.2406711076329903E-2</v>
      </c>
      <c r="N57" s="100">
        <f t="shared" si="3"/>
        <v>2048</v>
      </c>
      <c r="O57" s="100">
        <f t="shared" si="5"/>
        <v>0</v>
      </c>
    </row>
    <row r="58" spans="1:15">
      <c r="A58" s="77">
        <v>56</v>
      </c>
      <c r="B58" s="91" t="s">
        <v>147</v>
      </c>
      <c r="C58" s="78">
        <v>4242</v>
      </c>
      <c r="D58" s="78">
        <v>4704</v>
      </c>
      <c r="E58" s="78">
        <v>6021</v>
      </c>
      <c r="F58" s="78"/>
      <c r="G58" s="78"/>
      <c r="H58" s="78"/>
      <c r="I58" s="92"/>
      <c r="J58" s="102">
        <f t="shared" si="0"/>
        <v>1.3744510527870471E-3</v>
      </c>
      <c r="K58" s="102">
        <f t="shared" si="1"/>
        <v>0.41937765205091937</v>
      </c>
      <c r="L58" s="99">
        <f t="shared" si="2"/>
        <v>1779</v>
      </c>
      <c r="M58" s="103">
        <f t="shared" si="4"/>
        <v>5.65936897558741E-3</v>
      </c>
      <c r="N58" s="100">
        <f t="shared" si="3"/>
        <v>1317</v>
      </c>
      <c r="O58" s="100">
        <f t="shared" si="5"/>
        <v>0</v>
      </c>
    </row>
    <row r="59" spans="1:15">
      <c r="A59" s="77">
        <v>57</v>
      </c>
      <c r="B59" s="91" t="s">
        <v>148</v>
      </c>
      <c r="C59" s="78">
        <v>7603</v>
      </c>
      <c r="D59" s="78">
        <v>8515</v>
      </c>
      <c r="E59" s="78">
        <v>8687</v>
      </c>
      <c r="F59" s="78"/>
      <c r="G59" s="78"/>
      <c r="H59" s="78"/>
      <c r="I59" s="92"/>
      <c r="J59" s="102">
        <f t="shared" si="0"/>
        <v>1.9830354252717286E-3</v>
      </c>
      <c r="K59" s="102">
        <f t="shared" si="1"/>
        <v>0.14257529922399054</v>
      </c>
      <c r="L59" s="99">
        <f t="shared" si="2"/>
        <v>1084</v>
      </c>
      <c r="M59" s="103">
        <f t="shared" si="4"/>
        <v>3.4484294376260554E-3</v>
      </c>
      <c r="N59" s="100">
        <f t="shared" si="3"/>
        <v>172</v>
      </c>
      <c r="O59" s="100">
        <f t="shared" si="5"/>
        <v>0</v>
      </c>
    </row>
    <row r="60" spans="1:15">
      <c r="A60" s="77">
        <v>58</v>
      </c>
      <c r="B60" s="91" t="s">
        <v>149</v>
      </c>
      <c r="C60" s="78">
        <v>15326</v>
      </c>
      <c r="D60" s="78">
        <v>17604</v>
      </c>
      <c r="E60" s="78">
        <v>19038</v>
      </c>
      <c r="F60" s="78"/>
      <c r="G60" s="78"/>
      <c r="H60" s="78"/>
      <c r="I60" s="92"/>
      <c r="J60" s="102">
        <f t="shared" si="0"/>
        <v>4.3459224618767316E-3</v>
      </c>
      <c r="K60" s="102">
        <f t="shared" si="1"/>
        <v>0.24220279263995825</v>
      </c>
      <c r="L60" s="99">
        <f t="shared" si="2"/>
        <v>3712</v>
      </c>
      <c r="M60" s="103">
        <f t="shared" si="4"/>
        <v>1.1808643978291436E-2</v>
      </c>
      <c r="N60" s="100">
        <f t="shared" si="3"/>
        <v>1434</v>
      </c>
      <c r="O60" s="100">
        <f t="shared" si="5"/>
        <v>0</v>
      </c>
    </row>
    <row r="61" spans="1:15">
      <c r="A61" s="77">
        <v>59</v>
      </c>
      <c r="B61" s="91" t="s">
        <v>150</v>
      </c>
      <c r="C61" s="78">
        <v>82643</v>
      </c>
      <c r="D61" s="78">
        <v>86091</v>
      </c>
      <c r="E61" s="78">
        <v>86467</v>
      </c>
      <c r="F61" s="78"/>
      <c r="G61" s="78"/>
      <c r="H61" s="78"/>
      <c r="I61" s="92"/>
      <c r="J61" s="102">
        <f t="shared" si="0"/>
        <v>1.9738358940597507E-2</v>
      </c>
      <c r="K61" s="102">
        <f t="shared" si="1"/>
        <v>4.6271311544837435E-2</v>
      </c>
      <c r="L61" s="99">
        <f t="shared" si="2"/>
        <v>3824</v>
      </c>
      <c r="M61" s="103">
        <f t="shared" si="4"/>
        <v>1.2164939270739885E-2</v>
      </c>
      <c r="N61" s="100">
        <f t="shared" si="3"/>
        <v>376</v>
      </c>
      <c r="O61" s="100">
        <f t="shared" si="5"/>
        <v>0</v>
      </c>
    </row>
    <row r="62" spans="1:15">
      <c r="A62" s="77">
        <v>60</v>
      </c>
      <c r="B62" s="91" t="s">
        <v>151</v>
      </c>
      <c r="C62" s="78">
        <v>14610</v>
      </c>
      <c r="D62" s="78">
        <v>16791</v>
      </c>
      <c r="E62" s="78">
        <v>17548</v>
      </c>
      <c r="F62" s="78"/>
      <c r="G62" s="78"/>
      <c r="H62" s="78"/>
      <c r="I62" s="92"/>
      <c r="J62" s="102">
        <f t="shared" si="0"/>
        <v>4.0057909108631622E-3</v>
      </c>
      <c r="K62" s="102">
        <f t="shared" si="1"/>
        <v>0.20109514031485284</v>
      </c>
      <c r="L62" s="99">
        <f t="shared" si="2"/>
        <v>2938</v>
      </c>
      <c r="M62" s="103">
        <f t="shared" si="4"/>
        <v>9.3463890108351939E-3</v>
      </c>
      <c r="N62" s="100">
        <f t="shared" si="3"/>
        <v>757</v>
      </c>
      <c r="O62" s="100">
        <f t="shared" si="5"/>
        <v>0</v>
      </c>
    </row>
    <row r="63" spans="1:15">
      <c r="A63" s="77">
        <v>61</v>
      </c>
      <c r="B63" s="91" t="s">
        <v>152</v>
      </c>
      <c r="C63" s="78">
        <v>35215</v>
      </c>
      <c r="D63" s="78">
        <v>36005</v>
      </c>
      <c r="E63" s="78">
        <v>36823</v>
      </c>
      <c r="F63" s="78"/>
      <c r="G63" s="78"/>
      <c r="H63" s="78"/>
      <c r="I63" s="92"/>
      <c r="J63" s="102">
        <f t="shared" si="0"/>
        <v>8.4058148342098377E-3</v>
      </c>
      <c r="K63" s="102">
        <f t="shared" si="1"/>
        <v>4.5662359789862272E-2</v>
      </c>
      <c r="L63" s="99">
        <f t="shared" si="2"/>
        <v>1608</v>
      </c>
      <c r="M63" s="103">
        <f t="shared" si="4"/>
        <v>5.1153824130098684E-3</v>
      </c>
      <c r="N63" s="100">
        <f t="shared" si="3"/>
        <v>818</v>
      </c>
      <c r="O63" s="100">
        <f t="shared" si="5"/>
        <v>0</v>
      </c>
    </row>
    <row r="64" spans="1:15">
      <c r="A64" s="77">
        <v>62</v>
      </c>
      <c r="B64" s="91" t="s">
        <v>153</v>
      </c>
      <c r="C64" s="78">
        <v>2470</v>
      </c>
      <c r="D64" s="78">
        <v>3258</v>
      </c>
      <c r="E64" s="78">
        <v>3340</v>
      </c>
      <c r="F64" s="78"/>
      <c r="G64" s="78"/>
      <c r="H64" s="78"/>
      <c r="I64" s="92"/>
      <c r="J64" s="102">
        <f t="shared" si="0"/>
        <v>7.6244253717135644E-4</v>
      </c>
      <c r="K64" s="102">
        <f t="shared" si="1"/>
        <v>0.35222672064777327</v>
      </c>
      <c r="L64" s="99">
        <f t="shared" si="2"/>
        <v>870</v>
      </c>
      <c r="M64" s="103">
        <f t="shared" si="4"/>
        <v>2.7676509324120555E-3</v>
      </c>
      <c r="N64" s="100">
        <f t="shared" si="3"/>
        <v>82</v>
      </c>
      <c r="O64" s="100">
        <f t="shared" si="5"/>
        <v>0</v>
      </c>
    </row>
    <row r="65" spans="1:15">
      <c r="A65" s="77">
        <v>63</v>
      </c>
      <c r="B65" s="91" t="s">
        <v>154</v>
      </c>
      <c r="C65" s="78">
        <v>24843</v>
      </c>
      <c r="D65" s="78">
        <v>29175</v>
      </c>
      <c r="E65" s="78">
        <v>31954</v>
      </c>
      <c r="F65" s="78"/>
      <c r="G65" s="78"/>
      <c r="H65" s="78"/>
      <c r="I65" s="92"/>
      <c r="J65" s="102">
        <f t="shared" si="0"/>
        <v>7.2943379738842889E-3</v>
      </c>
      <c r="K65" s="102">
        <f t="shared" si="1"/>
        <v>0.28623757195185767</v>
      </c>
      <c r="L65" s="99">
        <f t="shared" si="2"/>
        <v>7111</v>
      </c>
      <c r="M65" s="103">
        <f t="shared" si="4"/>
        <v>2.2621569862508191E-2</v>
      </c>
      <c r="N65" s="100">
        <f t="shared" si="3"/>
        <v>2779</v>
      </c>
      <c r="O65" s="100">
        <f t="shared" si="5"/>
        <v>0</v>
      </c>
    </row>
    <row r="66" spans="1:15">
      <c r="A66" s="77">
        <v>64</v>
      </c>
      <c r="B66" s="91" t="s">
        <v>155</v>
      </c>
      <c r="C66" s="78">
        <v>18782</v>
      </c>
      <c r="D66" s="78">
        <v>19769</v>
      </c>
      <c r="E66" s="78">
        <v>20088</v>
      </c>
      <c r="F66" s="78"/>
      <c r="G66" s="78"/>
      <c r="H66" s="78"/>
      <c r="I66" s="92"/>
      <c r="J66" s="102">
        <f t="shared" si="0"/>
        <v>4.5856124810473679E-3</v>
      </c>
      <c r="K66" s="102">
        <f t="shared" si="1"/>
        <v>6.9534660845490356E-2</v>
      </c>
      <c r="L66" s="99">
        <f t="shared" si="2"/>
        <v>1306</v>
      </c>
      <c r="M66" s="103">
        <f t="shared" si="4"/>
        <v>4.1546576065863731E-3</v>
      </c>
      <c r="N66" s="100">
        <f t="shared" si="3"/>
        <v>319</v>
      </c>
      <c r="O66" s="100">
        <f t="shared" si="5"/>
        <v>0</v>
      </c>
    </row>
    <row r="67" spans="1:15">
      <c r="A67" s="77">
        <v>65</v>
      </c>
      <c r="B67" s="91" t="s">
        <v>156</v>
      </c>
      <c r="C67" s="78">
        <v>14802</v>
      </c>
      <c r="D67" s="78">
        <v>18392</v>
      </c>
      <c r="E67" s="78">
        <v>19418</v>
      </c>
      <c r="F67" s="78"/>
      <c r="G67" s="78"/>
      <c r="H67" s="78"/>
      <c r="I67" s="92"/>
      <c r="J67" s="102">
        <f t="shared" ref="J67:J84" si="6">E67/$E$84</f>
        <v>4.4326674211956282E-3</v>
      </c>
      <c r="K67" s="102">
        <f t="shared" ref="K67:K84" si="7">(E67-C67)/C67</f>
        <v>0.31184975003377924</v>
      </c>
      <c r="L67" s="99">
        <f t="shared" ref="L67:L84" si="8">E67-C67</f>
        <v>4616</v>
      </c>
      <c r="M67" s="103">
        <f t="shared" si="4"/>
        <v>1.4684455981625343E-2</v>
      </c>
      <c r="N67" s="100">
        <f t="shared" ref="N67:N84" si="9">E67-D67</f>
        <v>1026</v>
      </c>
      <c r="O67" s="100">
        <f t="shared" si="5"/>
        <v>0</v>
      </c>
    </row>
    <row r="68" spans="1:15">
      <c r="A68" s="77">
        <v>66</v>
      </c>
      <c r="B68" s="91" t="s">
        <v>157</v>
      </c>
      <c r="C68" s="78">
        <v>8575</v>
      </c>
      <c r="D68" s="78">
        <v>9694</v>
      </c>
      <c r="E68" s="78">
        <v>10437</v>
      </c>
      <c r="F68" s="78"/>
      <c r="G68" s="78"/>
      <c r="H68" s="78"/>
      <c r="I68" s="92"/>
      <c r="J68" s="102">
        <f t="shared" si="6"/>
        <v>2.382518790556122E-3</v>
      </c>
      <c r="K68" s="102">
        <f t="shared" si="7"/>
        <v>0.21714285714285714</v>
      </c>
      <c r="L68" s="99">
        <f t="shared" si="8"/>
        <v>1862</v>
      </c>
      <c r="M68" s="103">
        <f t="shared" ref="M68:M84" si="10">L68/$L$84</f>
        <v>5.9234092369554571E-3</v>
      </c>
      <c r="N68" s="100">
        <f t="shared" si="9"/>
        <v>743</v>
      </c>
      <c r="O68" s="100">
        <f t="shared" ref="O68:O83" si="11">H68-G68</f>
        <v>0</v>
      </c>
    </row>
    <row r="69" spans="1:15">
      <c r="A69" s="77">
        <v>67</v>
      </c>
      <c r="B69" s="91" t="s">
        <v>158</v>
      </c>
      <c r="C69" s="78">
        <v>20139</v>
      </c>
      <c r="D69" s="78">
        <v>21506</v>
      </c>
      <c r="E69" s="78">
        <v>22486</v>
      </c>
      <c r="F69" s="78"/>
      <c r="G69" s="78"/>
      <c r="H69" s="78"/>
      <c r="I69" s="92"/>
      <c r="J69" s="102">
        <f t="shared" si="6"/>
        <v>5.1330188295913536E-3</v>
      </c>
      <c r="K69" s="102">
        <f t="shared" si="7"/>
        <v>0.11654004667560455</v>
      </c>
      <c r="L69" s="99">
        <f t="shared" si="8"/>
        <v>2347</v>
      </c>
      <c r="M69" s="103">
        <f t="shared" si="10"/>
        <v>7.4662951015759703E-3</v>
      </c>
      <c r="N69" s="100">
        <f t="shared" si="9"/>
        <v>980</v>
      </c>
      <c r="O69" s="100">
        <f t="shared" si="11"/>
        <v>0</v>
      </c>
    </row>
    <row r="70" spans="1:15">
      <c r="A70" s="77">
        <v>68</v>
      </c>
      <c r="B70" s="91" t="s">
        <v>159</v>
      </c>
      <c r="C70" s="78">
        <v>10077</v>
      </c>
      <c r="D70" s="78">
        <v>11177</v>
      </c>
      <c r="E70" s="78">
        <v>11650</v>
      </c>
      <c r="F70" s="78"/>
      <c r="G70" s="78"/>
      <c r="H70" s="78"/>
      <c r="I70" s="92"/>
      <c r="J70" s="102">
        <f t="shared" si="6"/>
        <v>2.6594178317503902E-3</v>
      </c>
      <c r="K70" s="102">
        <f t="shared" si="7"/>
        <v>0.15609804505309119</v>
      </c>
      <c r="L70" s="99">
        <f t="shared" si="8"/>
        <v>1573</v>
      </c>
      <c r="M70" s="103">
        <f t="shared" si="10"/>
        <v>5.0040401341197279E-3</v>
      </c>
      <c r="N70" s="100">
        <f t="shared" si="9"/>
        <v>473</v>
      </c>
      <c r="O70" s="100">
        <f t="shared" si="11"/>
        <v>0</v>
      </c>
    </row>
    <row r="71" spans="1:15">
      <c r="A71" s="77">
        <v>69</v>
      </c>
      <c r="B71" s="91" t="s">
        <v>160</v>
      </c>
      <c r="C71" s="78">
        <v>2262</v>
      </c>
      <c r="D71" s="78">
        <v>2500</v>
      </c>
      <c r="E71" s="78">
        <v>2893</v>
      </c>
      <c r="F71" s="78"/>
      <c r="G71" s="78"/>
      <c r="H71" s="78"/>
      <c r="I71" s="92"/>
      <c r="J71" s="102">
        <f t="shared" si="6"/>
        <v>6.6040307186728572E-4</v>
      </c>
      <c r="K71" s="102">
        <f t="shared" si="7"/>
        <v>0.27895667550839964</v>
      </c>
      <c r="L71" s="99">
        <f t="shared" si="8"/>
        <v>631</v>
      </c>
      <c r="M71" s="103">
        <f t="shared" si="10"/>
        <v>2.0073422279908125E-3</v>
      </c>
      <c r="N71" s="100">
        <f t="shared" si="9"/>
        <v>393</v>
      </c>
      <c r="O71" s="100">
        <f t="shared" si="11"/>
        <v>0</v>
      </c>
    </row>
    <row r="72" spans="1:15">
      <c r="A72" s="77">
        <v>70</v>
      </c>
      <c r="B72" s="91" t="s">
        <v>161</v>
      </c>
      <c r="C72" s="78">
        <v>13430</v>
      </c>
      <c r="D72" s="78">
        <v>12561</v>
      </c>
      <c r="E72" s="78">
        <v>13103</v>
      </c>
      <c r="F72" s="78"/>
      <c r="G72" s="78"/>
      <c r="H72" s="78"/>
      <c r="I72" s="92"/>
      <c r="J72" s="102">
        <f t="shared" si="6"/>
        <v>2.9911031630408032E-3</v>
      </c>
      <c r="K72" s="102">
        <f t="shared" si="7"/>
        <v>-2.4348473566641847E-2</v>
      </c>
      <c r="L72" s="99">
        <f t="shared" si="8"/>
        <v>-327</v>
      </c>
      <c r="M72" s="103">
        <f t="shared" si="10"/>
        <v>-1.0402550056307382E-3</v>
      </c>
      <c r="N72" s="100">
        <f t="shared" si="9"/>
        <v>542</v>
      </c>
      <c r="O72" s="100">
        <f t="shared" si="11"/>
        <v>0</v>
      </c>
    </row>
    <row r="73" spans="1:15">
      <c r="A73" s="77">
        <v>71</v>
      </c>
      <c r="B73" s="91" t="s">
        <v>162</v>
      </c>
      <c r="C73" s="78">
        <v>7684</v>
      </c>
      <c r="D73" s="78">
        <v>7963</v>
      </c>
      <c r="E73" s="78">
        <v>8667</v>
      </c>
      <c r="F73" s="78"/>
      <c r="G73" s="78"/>
      <c r="H73" s="78"/>
      <c r="I73" s="92"/>
      <c r="J73" s="102">
        <f t="shared" si="6"/>
        <v>1.9784699010970499E-3</v>
      </c>
      <c r="K73" s="102">
        <f t="shared" si="7"/>
        <v>0.12792816241540864</v>
      </c>
      <c r="L73" s="99">
        <f t="shared" si="8"/>
        <v>983</v>
      </c>
      <c r="M73" s="103">
        <f t="shared" si="10"/>
        <v>3.1271274328287936E-3</v>
      </c>
      <c r="N73" s="100">
        <f t="shared" si="9"/>
        <v>704</v>
      </c>
      <c r="O73" s="100">
        <f t="shared" si="11"/>
        <v>0</v>
      </c>
    </row>
    <row r="74" spans="1:15">
      <c r="A74" s="77">
        <v>72</v>
      </c>
      <c r="B74" s="91" t="s">
        <v>163</v>
      </c>
      <c r="C74" s="78">
        <v>10846</v>
      </c>
      <c r="D74" s="78">
        <v>13280</v>
      </c>
      <c r="E74" s="78">
        <v>14164</v>
      </c>
      <c r="F74" s="78"/>
      <c r="G74" s="78"/>
      <c r="H74" s="78"/>
      <c r="I74" s="92"/>
      <c r="J74" s="102">
        <f t="shared" si="6"/>
        <v>3.2333042205075126E-3</v>
      </c>
      <c r="K74" s="102">
        <f t="shared" si="7"/>
        <v>0.30591923289692052</v>
      </c>
      <c r="L74" s="99">
        <f t="shared" si="8"/>
        <v>3318</v>
      </c>
      <c r="M74" s="103">
        <f t="shared" si="10"/>
        <v>1.0555248038785287E-2</v>
      </c>
      <c r="N74" s="100">
        <f t="shared" si="9"/>
        <v>884</v>
      </c>
      <c r="O74" s="100">
        <f t="shared" si="11"/>
        <v>0</v>
      </c>
    </row>
    <row r="75" spans="1:15">
      <c r="A75" s="77">
        <v>73</v>
      </c>
      <c r="B75" s="91" t="s">
        <v>164</v>
      </c>
      <c r="C75" s="78">
        <v>6997</v>
      </c>
      <c r="D75" s="78">
        <v>7223</v>
      </c>
      <c r="E75" s="78">
        <v>8532</v>
      </c>
      <c r="F75" s="78"/>
      <c r="G75" s="78"/>
      <c r="H75" s="78"/>
      <c r="I75" s="92"/>
      <c r="J75" s="102">
        <f t="shared" si="6"/>
        <v>1.9476526129179681E-3</v>
      </c>
      <c r="K75" s="102">
        <f t="shared" si="7"/>
        <v>0.21937973417178791</v>
      </c>
      <c r="L75" s="99">
        <f t="shared" si="8"/>
        <v>1535</v>
      </c>
      <c r="M75" s="103">
        <f t="shared" si="10"/>
        <v>4.8831542313247187E-3</v>
      </c>
      <c r="N75" s="100">
        <f t="shared" si="9"/>
        <v>1309</v>
      </c>
      <c r="O75" s="100">
        <f t="shared" si="11"/>
        <v>0</v>
      </c>
    </row>
    <row r="76" spans="1:15">
      <c r="A76" s="77">
        <v>74</v>
      </c>
      <c r="B76" s="91" t="s">
        <v>165</v>
      </c>
      <c r="C76" s="78">
        <v>8195</v>
      </c>
      <c r="D76" s="78">
        <v>8585</v>
      </c>
      <c r="E76" s="78">
        <v>8933</v>
      </c>
      <c r="F76" s="78"/>
      <c r="G76" s="78"/>
      <c r="H76" s="78"/>
      <c r="I76" s="92"/>
      <c r="J76" s="102">
        <f t="shared" si="6"/>
        <v>2.0391913726202776E-3</v>
      </c>
      <c r="K76" s="102">
        <f t="shared" si="7"/>
        <v>9.0054911531421603E-2</v>
      </c>
      <c r="L76" s="99">
        <f t="shared" si="8"/>
        <v>738</v>
      </c>
      <c r="M76" s="103">
        <f t="shared" si="10"/>
        <v>2.3477314805978125E-3</v>
      </c>
      <c r="N76" s="100">
        <f t="shared" si="9"/>
        <v>348</v>
      </c>
      <c r="O76" s="100">
        <f t="shared" si="11"/>
        <v>0</v>
      </c>
    </row>
    <row r="77" spans="1:15">
      <c r="A77" s="77">
        <v>75</v>
      </c>
      <c r="B77" s="91" t="s">
        <v>166</v>
      </c>
      <c r="C77" s="78">
        <v>2463</v>
      </c>
      <c r="D77" s="78">
        <v>2910</v>
      </c>
      <c r="E77" s="78">
        <v>3167</v>
      </c>
      <c r="F77" s="78"/>
      <c r="G77" s="78"/>
      <c r="H77" s="78"/>
      <c r="I77" s="92"/>
      <c r="J77" s="102">
        <f t="shared" si="6"/>
        <v>7.2295075306038497E-4</v>
      </c>
      <c r="K77" s="102">
        <f t="shared" si="7"/>
        <v>0.28583028826634188</v>
      </c>
      <c r="L77" s="99">
        <f t="shared" si="8"/>
        <v>704</v>
      </c>
      <c r="M77" s="103">
        <f t="shared" si="10"/>
        <v>2.2395704096759622E-3</v>
      </c>
      <c r="N77" s="100">
        <f t="shared" si="9"/>
        <v>257</v>
      </c>
      <c r="O77" s="100">
        <f t="shared" si="11"/>
        <v>0</v>
      </c>
    </row>
    <row r="78" spans="1:15">
      <c r="A78" s="77">
        <v>76</v>
      </c>
      <c r="B78" s="91" t="s">
        <v>167</v>
      </c>
      <c r="C78" s="78">
        <v>3802</v>
      </c>
      <c r="D78" s="78">
        <v>4647</v>
      </c>
      <c r="E78" s="78">
        <v>5098</v>
      </c>
      <c r="F78" s="78"/>
      <c r="G78" s="78"/>
      <c r="H78" s="78"/>
      <c r="I78" s="92"/>
      <c r="J78" s="102">
        <f t="shared" si="6"/>
        <v>1.1637521121256214E-3</v>
      </c>
      <c r="K78" s="102">
        <f t="shared" si="7"/>
        <v>0.3408732246186218</v>
      </c>
      <c r="L78" s="99">
        <f t="shared" si="8"/>
        <v>1296</v>
      </c>
      <c r="M78" s="103">
        <f t="shared" si="10"/>
        <v>4.1228455269034757E-3</v>
      </c>
      <c r="N78" s="100">
        <f t="shared" si="9"/>
        <v>451</v>
      </c>
      <c r="O78" s="100">
        <f t="shared" si="11"/>
        <v>0</v>
      </c>
    </row>
    <row r="79" spans="1:15">
      <c r="A79" s="77">
        <v>77</v>
      </c>
      <c r="B79" s="91" t="s">
        <v>168</v>
      </c>
      <c r="C79" s="78">
        <v>13497</v>
      </c>
      <c r="D79" s="78">
        <v>14762</v>
      </c>
      <c r="E79" s="78">
        <v>14599</v>
      </c>
      <c r="F79" s="78"/>
      <c r="G79" s="78"/>
      <c r="H79" s="78"/>
      <c r="I79" s="92"/>
      <c r="J79" s="102">
        <f t="shared" si="6"/>
        <v>3.3326043713067764E-3</v>
      </c>
      <c r="K79" s="102">
        <f t="shared" si="7"/>
        <v>8.1647773579313923E-2</v>
      </c>
      <c r="L79" s="99">
        <f t="shared" si="8"/>
        <v>1102</v>
      </c>
      <c r="M79" s="103">
        <f t="shared" si="10"/>
        <v>3.5056911810552702E-3</v>
      </c>
      <c r="N79" s="100">
        <f t="shared" si="9"/>
        <v>-163</v>
      </c>
      <c r="O79" s="100">
        <f t="shared" si="11"/>
        <v>0</v>
      </c>
    </row>
    <row r="80" spans="1:15">
      <c r="A80" s="77">
        <v>78</v>
      </c>
      <c r="B80" s="91" t="s">
        <v>169</v>
      </c>
      <c r="C80" s="78">
        <v>9604</v>
      </c>
      <c r="D80" s="78">
        <v>9784</v>
      </c>
      <c r="E80" s="78">
        <v>10397</v>
      </c>
      <c r="F80" s="78"/>
      <c r="G80" s="78"/>
      <c r="H80" s="78"/>
      <c r="I80" s="92"/>
      <c r="J80" s="102">
        <f t="shared" si="6"/>
        <v>2.3733877422067642E-3</v>
      </c>
      <c r="K80" s="102">
        <f t="shared" si="7"/>
        <v>8.2569762598917115E-2</v>
      </c>
      <c r="L80" s="99">
        <f t="shared" si="8"/>
        <v>793</v>
      </c>
      <c r="M80" s="103">
        <f t="shared" si="10"/>
        <v>2.522697918853747E-3</v>
      </c>
      <c r="N80" s="100">
        <f t="shared" si="9"/>
        <v>613</v>
      </c>
      <c r="O80" s="100">
        <f t="shared" si="11"/>
        <v>0</v>
      </c>
    </row>
    <row r="81" spans="1:15">
      <c r="A81" s="77">
        <v>79</v>
      </c>
      <c r="B81" s="91" t="s">
        <v>170</v>
      </c>
      <c r="C81" s="78">
        <v>4278</v>
      </c>
      <c r="D81" s="78">
        <v>5744</v>
      </c>
      <c r="E81" s="78">
        <v>5938</v>
      </c>
      <c r="F81" s="78"/>
      <c r="G81" s="78"/>
      <c r="H81" s="78"/>
      <c r="I81" s="92"/>
      <c r="J81" s="102">
        <f t="shared" si="6"/>
        <v>1.35550412746213E-3</v>
      </c>
      <c r="K81" s="102">
        <f t="shared" si="7"/>
        <v>0.38803179055633474</v>
      </c>
      <c r="L81" s="99">
        <f t="shared" si="8"/>
        <v>1660</v>
      </c>
      <c r="M81" s="103">
        <f t="shared" si="10"/>
        <v>5.2808052273609334E-3</v>
      </c>
      <c r="N81" s="100">
        <f t="shared" si="9"/>
        <v>194</v>
      </c>
      <c r="O81" s="100">
        <f t="shared" si="11"/>
        <v>0</v>
      </c>
    </row>
    <row r="82" spans="1:15">
      <c r="A82" s="77">
        <v>80</v>
      </c>
      <c r="B82" s="91" t="s">
        <v>171</v>
      </c>
      <c r="C82" s="78">
        <v>11615</v>
      </c>
      <c r="D82" s="78">
        <v>12067</v>
      </c>
      <c r="E82" s="78">
        <v>12843</v>
      </c>
      <c r="F82" s="78"/>
      <c r="G82" s="78"/>
      <c r="H82" s="78"/>
      <c r="I82" s="92"/>
      <c r="J82" s="102">
        <f t="shared" si="6"/>
        <v>2.9317513487699793E-3</v>
      </c>
      <c r="K82" s="102">
        <f t="shared" si="7"/>
        <v>0.10572535514421007</v>
      </c>
      <c r="L82" s="99">
        <f t="shared" si="8"/>
        <v>1228</v>
      </c>
      <c r="M82" s="103">
        <f t="shared" si="10"/>
        <v>3.9065233850597752E-3</v>
      </c>
      <c r="N82" s="100">
        <f t="shared" si="9"/>
        <v>776</v>
      </c>
      <c r="O82" s="100">
        <f t="shared" si="11"/>
        <v>0</v>
      </c>
    </row>
    <row r="83" spans="1:15">
      <c r="A83" s="77">
        <v>81</v>
      </c>
      <c r="B83" s="91" t="s">
        <v>172</v>
      </c>
      <c r="C83" s="78">
        <v>22511</v>
      </c>
      <c r="D83" s="78">
        <v>23977</v>
      </c>
      <c r="E83" s="78">
        <v>24414</v>
      </c>
      <c r="F83" s="78"/>
      <c r="G83" s="78"/>
      <c r="H83" s="78"/>
      <c r="I83" s="92"/>
      <c r="J83" s="102">
        <f t="shared" si="6"/>
        <v>5.5731353600303882E-3</v>
      </c>
      <c r="K83" s="102">
        <f t="shared" si="7"/>
        <v>8.4536448847230244E-2</v>
      </c>
      <c r="L83" s="99">
        <f t="shared" si="8"/>
        <v>1903</v>
      </c>
      <c r="M83" s="103">
        <f t="shared" si="10"/>
        <v>6.0538387636553349E-3</v>
      </c>
      <c r="N83" s="100">
        <f t="shared" si="9"/>
        <v>437</v>
      </c>
      <c r="O83" s="100">
        <f t="shared" si="11"/>
        <v>0</v>
      </c>
    </row>
    <row r="84" spans="1:15" s="112" customFormat="1">
      <c r="A84" s="193" t="s">
        <v>173</v>
      </c>
      <c r="B84" s="193"/>
      <c r="C84" s="79">
        <v>4066312</v>
      </c>
      <c r="D84" s="79">
        <v>4341521</v>
      </c>
      <c r="E84" s="79">
        <v>4380658</v>
      </c>
      <c r="F84" s="64"/>
      <c r="G84" s="64"/>
      <c r="H84" s="64"/>
      <c r="I84" s="115"/>
      <c r="J84" s="69">
        <f t="shared" si="6"/>
        <v>1</v>
      </c>
      <c r="K84" s="69">
        <f t="shared" si="7"/>
        <v>7.7304938725803629E-2</v>
      </c>
      <c r="L84" s="64">
        <f t="shared" si="8"/>
        <v>314346</v>
      </c>
      <c r="M84" s="70">
        <f t="shared" si="10"/>
        <v>1</v>
      </c>
      <c r="N84" s="64">
        <f t="shared" si="9"/>
        <v>39137</v>
      </c>
      <c r="O84" s="100">
        <f>H84-G84</f>
        <v>0</v>
      </c>
    </row>
    <row r="85" spans="1:15">
      <c r="F85" s="129"/>
      <c r="G85" s="129"/>
      <c r="H85" s="129"/>
      <c r="I85" s="75"/>
      <c r="M85" s="12"/>
    </row>
    <row r="86" spans="1:15">
      <c r="F86" s="143">
        <f>E84-C84</f>
        <v>314346</v>
      </c>
      <c r="G86" s="143">
        <f>E84-D84</f>
        <v>39137</v>
      </c>
      <c r="I86" s="20"/>
      <c r="M86" s="12"/>
    </row>
    <row r="87" spans="1:15">
      <c r="F87" s="143">
        <f>H84-F84</f>
        <v>0</v>
      </c>
      <c r="G87" s="143">
        <f>H84-G84</f>
        <v>0</v>
      </c>
      <c r="M87" s="12"/>
    </row>
    <row r="88" spans="1:15">
      <c r="M88" s="12"/>
    </row>
    <row r="89" spans="1:15">
      <c r="M89" s="12"/>
    </row>
    <row r="90" spans="1:15">
      <c r="M90" s="12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B1" zoomScale="80" zoomScaleNormal="80" workbookViewId="0">
      <pane ySplit="2" topLeftCell="A3" activePane="bottomLeft" state="frozen"/>
      <selection pane="bottomLeft" activeCell="Q88" sqref="Q88"/>
    </sheetView>
  </sheetViews>
  <sheetFormatPr defaultColWidth="8.85546875" defaultRowHeight="15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2.42578125" style="5" customWidth="1"/>
    <col min="9" max="9" width="26.42578125" style="5" customWidth="1"/>
    <col min="10" max="10" width="27.42578125" style="5" customWidth="1"/>
    <col min="11" max="11" width="13.28515625" style="5" customWidth="1"/>
    <col min="12" max="12" width="14.140625" style="5" customWidth="1"/>
    <col min="13" max="16384" width="8.85546875" style="5"/>
  </cols>
  <sheetData>
    <row r="1" spans="1:12" ht="15.75" thickBot="1">
      <c r="B1" s="190" t="s">
        <v>281</v>
      </c>
      <c r="C1" s="190"/>
      <c r="D1" s="191"/>
      <c r="E1" s="192" t="s">
        <v>280</v>
      </c>
      <c r="F1" s="190"/>
      <c r="G1" s="191"/>
    </row>
    <row r="2" spans="1:12" ht="45">
      <c r="A2" s="46" t="s">
        <v>174</v>
      </c>
      <c r="B2" s="95">
        <v>43040</v>
      </c>
      <c r="C2" s="95">
        <v>43374</v>
      </c>
      <c r="D2" s="95">
        <v>43405</v>
      </c>
      <c r="E2" s="95">
        <v>43040</v>
      </c>
      <c r="F2" s="95">
        <v>43374</v>
      </c>
      <c r="G2" s="95">
        <v>43405</v>
      </c>
      <c r="H2" s="1" t="s">
        <v>354</v>
      </c>
      <c r="I2" s="2" t="s">
        <v>355</v>
      </c>
      <c r="J2" s="2" t="s">
        <v>356</v>
      </c>
      <c r="K2" s="1" t="s">
        <v>262</v>
      </c>
      <c r="L2" s="94" t="s">
        <v>283</v>
      </c>
    </row>
    <row r="3" spans="1:12">
      <c r="A3" s="44" t="s">
        <v>175</v>
      </c>
      <c r="B3" s="90">
        <v>2065</v>
      </c>
      <c r="C3" s="53">
        <v>3759</v>
      </c>
      <c r="D3" s="25">
        <v>4038</v>
      </c>
      <c r="E3" s="25">
        <v>2217.7235340903899</v>
      </c>
      <c r="F3" s="25">
        <v>3725.8275928623202</v>
      </c>
      <c r="G3" s="25">
        <v>3956.8167178490398</v>
      </c>
      <c r="H3" s="39">
        <f>D3/$D$84</f>
        <v>1.941243491930715E-2</v>
      </c>
      <c r="I3" s="39">
        <f t="shared" ref="I3:I66" si="0">(D3-B3)/B3</f>
        <v>0.95544794188861981</v>
      </c>
      <c r="J3" s="53">
        <f t="shared" ref="J3:J66" si="1">D3-B3</f>
        <v>1973</v>
      </c>
      <c r="K3" s="53">
        <f>D3-C3</f>
        <v>279</v>
      </c>
      <c r="L3" s="99">
        <f>G3-F3</f>
        <v>230.98912498671962</v>
      </c>
    </row>
    <row r="4" spans="1:12">
      <c r="A4" s="44" t="s">
        <v>176</v>
      </c>
      <c r="B4" s="90">
        <v>322</v>
      </c>
      <c r="C4" s="53">
        <v>556</v>
      </c>
      <c r="D4" s="25">
        <v>644</v>
      </c>
      <c r="E4" s="25">
        <v>325.78341169017199</v>
      </c>
      <c r="F4" s="25">
        <v>610.30606351489905</v>
      </c>
      <c r="G4" s="25">
        <v>628.857750031009</v>
      </c>
      <c r="H4" s="39">
        <f t="shared" ref="H4:H67" si="2">D4/$D$84</f>
        <v>3.0959901159073318E-3</v>
      </c>
      <c r="I4" s="39">
        <f t="shared" si="0"/>
        <v>1</v>
      </c>
      <c r="J4" s="53">
        <f t="shared" si="1"/>
        <v>322</v>
      </c>
      <c r="K4" s="53">
        <f t="shared" ref="K4:K67" si="3">D4-C4</f>
        <v>88</v>
      </c>
      <c r="L4" s="99">
        <f t="shared" ref="L4:L67" si="4">G4-F4</f>
        <v>18.551686516109953</v>
      </c>
    </row>
    <row r="5" spans="1:12">
      <c r="A5" s="44" t="s">
        <v>177</v>
      </c>
      <c r="B5" s="90">
        <v>725</v>
      </c>
      <c r="C5" s="53">
        <v>1167</v>
      </c>
      <c r="D5" s="25">
        <v>1564</v>
      </c>
      <c r="E5" s="25">
        <v>681.79862038938404</v>
      </c>
      <c r="F5" s="25">
        <v>1375.0199201410301</v>
      </c>
      <c r="G5" s="25">
        <v>1463.94738886952</v>
      </c>
      <c r="H5" s="39">
        <f t="shared" si="2"/>
        <v>7.5188331386320919E-3</v>
      </c>
      <c r="I5" s="39">
        <f t="shared" si="0"/>
        <v>1.1572413793103449</v>
      </c>
      <c r="J5" s="53">
        <f t="shared" si="1"/>
        <v>839</v>
      </c>
      <c r="K5" s="53">
        <f t="shared" si="3"/>
        <v>397</v>
      </c>
      <c r="L5" s="99">
        <f t="shared" si="4"/>
        <v>88.927468728489885</v>
      </c>
    </row>
    <row r="6" spans="1:12">
      <c r="A6" s="44" t="s">
        <v>178</v>
      </c>
      <c r="B6" s="90">
        <v>167</v>
      </c>
      <c r="C6" s="53">
        <v>245</v>
      </c>
      <c r="D6" s="25">
        <v>621</v>
      </c>
      <c r="E6" s="25">
        <v>168.328159923573</v>
      </c>
      <c r="F6" s="25">
        <v>243.315396059531</v>
      </c>
      <c r="G6" s="25">
        <v>624.797426026567</v>
      </c>
      <c r="H6" s="39">
        <f t="shared" si="2"/>
        <v>2.9854190403392129E-3</v>
      </c>
      <c r="I6" s="39">
        <f t="shared" si="0"/>
        <v>2.7185628742514969</v>
      </c>
      <c r="J6" s="53">
        <f t="shared" si="1"/>
        <v>454</v>
      </c>
      <c r="K6" s="53">
        <f t="shared" si="3"/>
        <v>376</v>
      </c>
      <c r="L6" s="99">
        <f t="shared" si="4"/>
        <v>381.482029967036</v>
      </c>
    </row>
    <row r="7" spans="1:12">
      <c r="A7" s="44" t="s">
        <v>179</v>
      </c>
      <c r="B7" s="90">
        <v>303</v>
      </c>
      <c r="C7" s="53">
        <v>458</v>
      </c>
      <c r="D7" s="25">
        <v>573</v>
      </c>
      <c r="E7" s="25">
        <v>337.05842228289401</v>
      </c>
      <c r="F7" s="25">
        <v>584.35699508368396</v>
      </c>
      <c r="G7" s="25">
        <v>637.38888098470898</v>
      </c>
      <c r="H7" s="39">
        <f t="shared" si="2"/>
        <v>2.7546620130666165E-3</v>
      </c>
      <c r="I7" s="39">
        <f t="shared" si="0"/>
        <v>0.8910891089108911</v>
      </c>
      <c r="J7" s="53">
        <f t="shared" si="1"/>
        <v>270</v>
      </c>
      <c r="K7" s="53">
        <f t="shared" si="3"/>
        <v>115</v>
      </c>
      <c r="L7" s="99">
        <f t="shared" si="4"/>
        <v>53.031885901025021</v>
      </c>
    </row>
    <row r="8" spans="1:12">
      <c r="A8" s="44" t="s">
        <v>180</v>
      </c>
      <c r="B8" s="90">
        <v>244</v>
      </c>
      <c r="C8" s="53">
        <v>399</v>
      </c>
      <c r="D8" s="25">
        <v>612</v>
      </c>
      <c r="E8" s="25">
        <v>272.901162214311</v>
      </c>
      <c r="F8" s="25">
        <v>464.894143942038</v>
      </c>
      <c r="G8" s="25">
        <v>684.459755710987</v>
      </c>
      <c r="H8" s="39">
        <f t="shared" si="2"/>
        <v>2.942152097725601E-3</v>
      </c>
      <c r="I8" s="39">
        <f t="shared" si="0"/>
        <v>1.5081967213114753</v>
      </c>
      <c r="J8" s="53">
        <f t="shared" si="1"/>
        <v>368</v>
      </c>
      <c r="K8" s="53">
        <f t="shared" si="3"/>
        <v>213</v>
      </c>
      <c r="L8" s="99">
        <f t="shared" si="4"/>
        <v>219.565611768949</v>
      </c>
    </row>
    <row r="9" spans="1:12">
      <c r="A9" s="44" t="s">
        <v>181</v>
      </c>
      <c r="B9" s="90">
        <v>7996</v>
      </c>
      <c r="C9" s="53">
        <v>13085</v>
      </c>
      <c r="D9" s="25">
        <v>15032</v>
      </c>
      <c r="E9" s="25">
        <v>7978.4094570688603</v>
      </c>
      <c r="F9" s="25">
        <v>13633.8006940207</v>
      </c>
      <c r="G9" s="25">
        <v>14751.5858504236</v>
      </c>
      <c r="H9" s="39">
        <f t="shared" si="2"/>
        <v>7.2265409040868034E-2</v>
      </c>
      <c r="I9" s="39">
        <f t="shared" si="0"/>
        <v>0.87993996998499246</v>
      </c>
      <c r="J9" s="53">
        <f t="shared" si="1"/>
        <v>7036</v>
      </c>
      <c r="K9" s="53">
        <f t="shared" si="3"/>
        <v>1947</v>
      </c>
      <c r="L9" s="99">
        <f t="shared" si="4"/>
        <v>1117.7851564029006</v>
      </c>
    </row>
    <row r="10" spans="1:12">
      <c r="A10" s="44" t="s">
        <v>182</v>
      </c>
      <c r="B10" s="90">
        <v>15636</v>
      </c>
      <c r="C10" s="53">
        <v>7917</v>
      </c>
      <c r="D10" s="25">
        <v>17686</v>
      </c>
      <c r="E10" s="25">
        <v>5694.8785173507504</v>
      </c>
      <c r="F10" s="25">
        <v>5889.5740726030599</v>
      </c>
      <c r="G10" s="25">
        <v>6225.5288561346297</v>
      </c>
      <c r="H10" s="39">
        <f t="shared" si="2"/>
        <v>8.5024349673815322E-2</v>
      </c>
      <c r="I10" s="39">
        <f t="shared" si="0"/>
        <v>0.13110770017907394</v>
      </c>
      <c r="J10" s="53">
        <f t="shared" si="1"/>
        <v>2050</v>
      </c>
      <c r="K10" s="53">
        <f t="shared" si="3"/>
        <v>9769</v>
      </c>
      <c r="L10" s="99">
        <f t="shared" si="4"/>
        <v>335.95478353156977</v>
      </c>
    </row>
    <row r="11" spans="1:12">
      <c r="A11" s="44" t="s">
        <v>183</v>
      </c>
      <c r="B11" s="90">
        <v>99</v>
      </c>
      <c r="C11" s="53">
        <v>161</v>
      </c>
      <c r="D11" s="25">
        <v>301</v>
      </c>
      <c r="E11" s="25">
        <v>96.724860121698597</v>
      </c>
      <c r="F11" s="25">
        <v>158.162682241384</v>
      </c>
      <c r="G11" s="25">
        <v>301.77066127583902</v>
      </c>
      <c r="H11" s="39">
        <f t="shared" si="2"/>
        <v>1.4470388585219051E-3</v>
      </c>
      <c r="I11" s="39">
        <f t="shared" si="0"/>
        <v>2.0404040404040402</v>
      </c>
      <c r="J11" s="53">
        <f t="shared" si="1"/>
        <v>202</v>
      </c>
      <c r="K11" s="53">
        <f t="shared" si="3"/>
        <v>140</v>
      </c>
      <c r="L11" s="99">
        <f t="shared" si="4"/>
        <v>143.60797903445501</v>
      </c>
    </row>
    <row r="12" spans="1:12">
      <c r="A12" s="44" t="s">
        <v>184</v>
      </c>
      <c r="B12" s="90">
        <v>149</v>
      </c>
      <c r="C12" s="53">
        <v>293</v>
      </c>
      <c r="D12" s="25">
        <v>558</v>
      </c>
      <c r="E12" s="25">
        <v>151.42908140613</v>
      </c>
      <c r="F12" s="25">
        <v>362.10588461581102</v>
      </c>
      <c r="G12" s="25">
        <v>566.03973056284406</v>
      </c>
      <c r="H12" s="39">
        <f t="shared" si="2"/>
        <v>2.6825504420439302E-3</v>
      </c>
      <c r="I12" s="39">
        <f t="shared" si="0"/>
        <v>2.7449664429530203</v>
      </c>
      <c r="J12" s="53">
        <f t="shared" si="1"/>
        <v>409</v>
      </c>
      <c r="K12" s="53">
        <f t="shared" si="3"/>
        <v>265</v>
      </c>
      <c r="L12" s="99">
        <f t="shared" si="4"/>
        <v>203.93384594703303</v>
      </c>
    </row>
    <row r="13" spans="1:12">
      <c r="A13" s="44" t="s">
        <v>185</v>
      </c>
      <c r="B13" s="90">
        <v>1623</v>
      </c>
      <c r="C13" s="53">
        <v>2286</v>
      </c>
      <c r="D13" s="25">
        <v>2899</v>
      </c>
      <c r="E13" s="25">
        <v>1097.8055578446999</v>
      </c>
      <c r="F13" s="25">
        <v>1944.05267870596</v>
      </c>
      <c r="G13" s="25">
        <v>1939.49060256397</v>
      </c>
      <c r="H13" s="39">
        <f t="shared" si="2"/>
        <v>1.3936762959651173E-2</v>
      </c>
      <c r="I13" s="39">
        <f t="shared" si="0"/>
        <v>0.78619839802834257</v>
      </c>
      <c r="J13" s="53">
        <f t="shared" si="1"/>
        <v>1276</v>
      </c>
      <c r="K13" s="53">
        <f t="shared" si="3"/>
        <v>613</v>
      </c>
      <c r="L13" s="99">
        <f t="shared" si="4"/>
        <v>-4.5620761419900191</v>
      </c>
    </row>
    <row r="14" spans="1:12">
      <c r="A14" s="44" t="s">
        <v>186</v>
      </c>
      <c r="B14" s="90">
        <v>1073</v>
      </c>
      <c r="C14" s="53">
        <v>1969</v>
      </c>
      <c r="D14" s="25">
        <v>2176</v>
      </c>
      <c r="E14" s="25">
        <v>1126.6729217750201</v>
      </c>
      <c r="F14" s="25">
        <v>1837.5001014719701</v>
      </c>
      <c r="G14" s="25">
        <v>2038.7625049298599</v>
      </c>
      <c r="H14" s="39">
        <f t="shared" si="2"/>
        <v>1.0460985236357693E-2</v>
      </c>
      <c r="I14" s="39">
        <f t="shared" si="0"/>
        <v>1.0279589934762348</v>
      </c>
      <c r="J14" s="53">
        <f t="shared" si="1"/>
        <v>1103</v>
      </c>
      <c r="K14" s="53">
        <f t="shared" si="3"/>
        <v>207</v>
      </c>
      <c r="L14" s="99">
        <f t="shared" si="4"/>
        <v>201.26240345788983</v>
      </c>
    </row>
    <row r="15" spans="1:12">
      <c r="A15" s="44" t="s">
        <v>187</v>
      </c>
      <c r="B15" s="90">
        <v>191</v>
      </c>
      <c r="C15" s="53">
        <v>511</v>
      </c>
      <c r="D15" s="25">
        <v>569</v>
      </c>
      <c r="E15" s="25">
        <v>203.30596919053701</v>
      </c>
      <c r="F15" s="25">
        <v>490.219523538212</v>
      </c>
      <c r="G15" s="25">
        <v>581.42391729972303</v>
      </c>
      <c r="H15" s="39">
        <f t="shared" si="2"/>
        <v>2.7354322607939002E-3</v>
      </c>
      <c r="I15" s="39">
        <f t="shared" si="0"/>
        <v>1.9790575916230366</v>
      </c>
      <c r="J15" s="53">
        <f t="shared" si="1"/>
        <v>378</v>
      </c>
      <c r="K15" s="53">
        <f t="shared" si="3"/>
        <v>58</v>
      </c>
      <c r="L15" s="99">
        <f t="shared" si="4"/>
        <v>91.204393761511028</v>
      </c>
    </row>
    <row r="16" spans="1:12">
      <c r="A16" s="44" t="s">
        <v>188</v>
      </c>
      <c r="B16" s="90">
        <v>340</v>
      </c>
      <c r="C16" s="53">
        <v>443</v>
      </c>
      <c r="D16" s="25">
        <v>429</v>
      </c>
      <c r="E16" s="25">
        <v>421.31921605036098</v>
      </c>
      <c r="F16" s="25">
        <v>543.17698453698495</v>
      </c>
      <c r="G16" s="25">
        <v>529.82941833182997</v>
      </c>
      <c r="H16" s="39">
        <f t="shared" si="2"/>
        <v>2.0623909312488284E-3</v>
      </c>
      <c r="I16" s="39">
        <f t="shared" si="0"/>
        <v>0.26176470588235295</v>
      </c>
      <c r="J16" s="53">
        <f t="shared" si="1"/>
        <v>89</v>
      </c>
      <c r="K16" s="53">
        <f t="shared" si="3"/>
        <v>-14</v>
      </c>
      <c r="L16" s="99">
        <f t="shared" si="4"/>
        <v>-13.347566205154976</v>
      </c>
    </row>
    <row r="17" spans="1:12">
      <c r="A17" s="44" t="s">
        <v>189</v>
      </c>
      <c r="B17" s="90">
        <v>95</v>
      </c>
      <c r="C17" s="53">
        <v>100</v>
      </c>
      <c r="D17" s="25">
        <v>989</v>
      </c>
      <c r="E17" s="25">
        <v>85.051314285540101</v>
      </c>
      <c r="F17" s="25">
        <v>131.05080274861501</v>
      </c>
      <c r="G17" s="25">
        <v>1085.9857760184</v>
      </c>
      <c r="H17" s="39">
        <f t="shared" si="2"/>
        <v>4.7545562494291163E-3</v>
      </c>
      <c r="I17" s="39">
        <f t="shared" si="0"/>
        <v>9.4105263157894736</v>
      </c>
      <c r="J17" s="53">
        <f t="shared" si="1"/>
        <v>894</v>
      </c>
      <c r="K17" s="53">
        <f t="shared" si="3"/>
        <v>889</v>
      </c>
      <c r="L17" s="99">
        <f t="shared" si="4"/>
        <v>954.9349732697849</v>
      </c>
    </row>
    <row r="18" spans="1:12">
      <c r="A18" s="44" t="s">
        <v>190</v>
      </c>
      <c r="B18" s="90">
        <v>318</v>
      </c>
      <c r="C18" s="53">
        <v>705</v>
      </c>
      <c r="D18" s="25">
        <v>824</v>
      </c>
      <c r="E18" s="25">
        <v>308.436862177389</v>
      </c>
      <c r="F18" s="25">
        <v>658.30430926659005</v>
      </c>
      <c r="G18" s="25">
        <v>757.71316640909299</v>
      </c>
      <c r="H18" s="39">
        <f t="shared" si="2"/>
        <v>3.9613289681795678E-3</v>
      </c>
      <c r="I18" s="39">
        <f t="shared" si="0"/>
        <v>1.5911949685534592</v>
      </c>
      <c r="J18" s="53">
        <f t="shared" si="1"/>
        <v>506</v>
      </c>
      <c r="K18" s="53">
        <f t="shared" si="3"/>
        <v>119</v>
      </c>
      <c r="L18" s="99">
        <f t="shared" si="4"/>
        <v>99.408857142502939</v>
      </c>
    </row>
    <row r="19" spans="1:12">
      <c r="A19" s="44" t="s">
        <v>191</v>
      </c>
      <c r="B19" s="90">
        <v>371</v>
      </c>
      <c r="C19" s="53">
        <v>344</v>
      </c>
      <c r="D19" s="25">
        <v>424</v>
      </c>
      <c r="E19" s="25">
        <v>288.13203245114897</v>
      </c>
      <c r="F19" s="25">
        <v>403.49032529225002</v>
      </c>
      <c r="G19" s="25">
        <v>329.35264441354599</v>
      </c>
      <c r="H19" s="39">
        <f t="shared" si="2"/>
        <v>2.0383537409079328E-3</v>
      </c>
      <c r="I19" s="39">
        <f t="shared" si="0"/>
        <v>0.14285714285714285</v>
      </c>
      <c r="J19" s="53">
        <f t="shared" si="1"/>
        <v>53</v>
      </c>
      <c r="K19" s="53">
        <f t="shared" si="3"/>
        <v>80</v>
      </c>
      <c r="L19" s="99">
        <f t="shared" si="4"/>
        <v>-74.137680878704032</v>
      </c>
    </row>
    <row r="20" spans="1:12">
      <c r="A20" s="44" t="s">
        <v>192</v>
      </c>
      <c r="B20" s="90">
        <v>188</v>
      </c>
      <c r="C20" s="53">
        <v>237</v>
      </c>
      <c r="D20" s="25">
        <v>644</v>
      </c>
      <c r="E20" s="25">
        <v>178.66893152678199</v>
      </c>
      <c r="F20" s="25">
        <v>344.07382343942498</v>
      </c>
      <c r="G20" s="25">
        <v>611.57935871414895</v>
      </c>
      <c r="H20" s="39">
        <f t="shared" si="2"/>
        <v>3.0959901159073318E-3</v>
      </c>
      <c r="I20" s="39">
        <f t="shared" si="0"/>
        <v>2.4255319148936172</v>
      </c>
      <c r="J20" s="53">
        <f t="shared" si="1"/>
        <v>456</v>
      </c>
      <c r="K20" s="53">
        <f t="shared" si="3"/>
        <v>407</v>
      </c>
      <c r="L20" s="99">
        <f t="shared" si="4"/>
        <v>267.50553527472397</v>
      </c>
    </row>
    <row r="21" spans="1:12">
      <c r="A21" s="44" t="s">
        <v>193</v>
      </c>
      <c r="B21" s="90">
        <v>450</v>
      </c>
      <c r="C21" s="53">
        <v>565</v>
      </c>
      <c r="D21" s="25">
        <v>849</v>
      </c>
      <c r="E21" s="25">
        <v>398.925085577517</v>
      </c>
      <c r="F21" s="25">
        <v>611.794862011335</v>
      </c>
      <c r="G21" s="25">
        <v>709.67866665929</v>
      </c>
      <c r="H21" s="39">
        <f t="shared" si="2"/>
        <v>4.0815149198840444E-3</v>
      </c>
      <c r="I21" s="39">
        <f t="shared" si="0"/>
        <v>0.88666666666666671</v>
      </c>
      <c r="J21" s="53">
        <f t="shared" si="1"/>
        <v>399</v>
      </c>
      <c r="K21" s="53">
        <f t="shared" si="3"/>
        <v>284</v>
      </c>
      <c r="L21" s="99">
        <f t="shared" si="4"/>
        <v>97.883804647955003</v>
      </c>
    </row>
    <row r="22" spans="1:12">
      <c r="A22" s="44" t="s">
        <v>194</v>
      </c>
      <c r="B22" s="90">
        <v>229</v>
      </c>
      <c r="C22" s="53">
        <v>393</v>
      </c>
      <c r="D22" s="25">
        <v>704</v>
      </c>
      <c r="E22" s="25">
        <v>207.109918915241</v>
      </c>
      <c r="F22" s="25">
        <v>443.09236285696801</v>
      </c>
      <c r="G22" s="25">
        <v>615.86662534976597</v>
      </c>
      <c r="H22" s="39">
        <f t="shared" si="2"/>
        <v>3.384436399998077E-3</v>
      </c>
      <c r="I22" s="39">
        <f t="shared" si="0"/>
        <v>2.0742358078602621</v>
      </c>
      <c r="J22" s="53">
        <f t="shared" si="1"/>
        <v>475</v>
      </c>
      <c r="K22" s="53">
        <f t="shared" si="3"/>
        <v>311</v>
      </c>
      <c r="L22" s="99">
        <f t="shared" si="4"/>
        <v>172.77426249279796</v>
      </c>
    </row>
    <row r="23" spans="1:12">
      <c r="A23" s="44" t="s">
        <v>195</v>
      </c>
      <c r="B23" s="90">
        <v>4993</v>
      </c>
      <c r="C23" s="53">
        <v>8069</v>
      </c>
      <c r="D23" s="25">
        <v>8859</v>
      </c>
      <c r="E23" s="25">
        <v>5148.7091340591296</v>
      </c>
      <c r="F23" s="25">
        <v>8413.5922676830596</v>
      </c>
      <c r="G23" s="25">
        <v>9072.2229037787893</v>
      </c>
      <c r="H23" s="39">
        <f t="shared" si="2"/>
        <v>4.258909384599853E-2</v>
      </c>
      <c r="I23" s="39">
        <f t="shared" si="0"/>
        <v>0.77428399759663524</v>
      </c>
      <c r="J23" s="53">
        <f t="shared" si="1"/>
        <v>3866</v>
      </c>
      <c r="K23" s="53">
        <f t="shared" si="3"/>
        <v>790</v>
      </c>
      <c r="L23" s="99">
        <f t="shared" si="4"/>
        <v>658.63063609572964</v>
      </c>
    </row>
    <row r="24" spans="1:12">
      <c r="A24" s="44" t="s">
        <v>196</v>
      </c>
      <c r="B24" s="90">
        <v>515</v>
      </c>
      <c r="C24" s="53">
        <v>881</v>
      </c>
      <c r="D24" s="25">
        <v>1498</v>
      </c>
      <c r="E24" s="25">
        <v>486.75047885014601</v>
      </c>
      <c r="F24" s="25">
        <v>875.74780549015998</v>
      </c>
      <c r="G24" s="25">
        <v>1400.9050722244101</v>
      </c>
      <c r="H24" s="39">
        <f t="shared" si="2"/>
        <v>7.2015422261322718E-3</v>
      </c>
      <c r="I24" s="39">
        <f t="shared" si="0"/>
        <v>1.90873786407767</v>
      </c>
      <c r="J24" s="53">
        <f t="shared" si="1"/>
        <v>983</v>
      </c>
      <c r="K24" s="53">
        <f t="shared" si="3"/>
        <v>617</v>
      </c>
      <c r="L24" s="99">
        <f t="shared" si="4"/>
        <v>525.15726673425013</v>
      </c>
    </row>
    <row r="25" spans="1:12">
      <c r="A25" s="44" t="s">
        <v>197</v>
      </c>
      <c r="B25" s="90">
        <v>177</v>
      </c>
      <c r="C25" s="53">
        <v>501</v>
      </c>
      <c r="D25" s="25">
        <v>601</v>
      </c>
      <c r="E25" s="25">
        <v>160.782962215135</v>
      </c>
      <c r="F25" s="25">
        <v>545.08840532860199</v>
      </c>
      <c r="G25" s="25">
        <v>540.63050760109797</v>
      </c>
      <c r="H25" s="39">
        <f t="shared" si="2"/>
        <v>2.889270278975631E-3</v>
      </c>
      <c r="I25" s="39">
        <f t="shared" si="0"/>
        <v>2.3954802259887007</v>
      </c>
      <c r="J25" s="53">
        <f t="shared" si="1"/>
        <v>424</v>
      </c>
      <c r="K25" s="53">
        <f t="shared" si="3"/>
        <v>100</v>
      </c>
      <c r="L25" s="99">
        <f t="shared" si="4"/>
        <v>-4.4578977275040188</v>
      </c>
    </row>
    <row r="26" spans="1:12">
      <c r="A26" s="44" t="s">
        <v>198</v>
      </c>
      <c r="B26" s="90">
        <v>484</v>
      </c>
      <c r="C26" s="53">
        <v>892</v>
      </c>
      <c r="D26" s="25">
        <v>1418</v>
      </c>
      <c r="E26" s="25">
        <v>487.27234287491399</v>
      </c>
      <c r="F26" s="25">
        <v>1088.5608027890701</v>
      </c>
      <c r="G26" s="25">
        <v>1418.0702472983201</v>
      </c>
      <c r="H26" s="39">
        <f t="shared" si="2"/>
        <v>6.8169471806779451E-3</v>
      </c>
      <c r="I26" s="39">
        <f t="shared" si="0"/>
        <v>1.9297520661157024</v>
      </c>
      <c r="J26" s="53">
        <f t="shared" si="1"/>
        <v>934</v>
      </c>
      <c r="K26" s="53">
        <f t="shared" si="3"/>
        <v>526</v>
      </c>
      <c r="L26" s="99">
        <f t="shared" si="4"/>
        <v>329.50944450924999</v>
      </c>
    </row>
    <row r="27" spans="1:12">
      <c r="A27" s="44" t="s">
        <v>199</v>
      </c>
      <c r="B27" s="90">
        <v>1350</v>
      </c>
      <c r="C27" s="53">
        <v>2055</v>
      </c>
      <c r="D27" s="25">
        <v>2475</v>
      </c>
      <c r="E27" s="25">
        <v>1308.69032780059</v>
      </c>
      <c r="F27" s="25">
        <v>2020.5895993265799</v>
      </c>
      <c r="G27" s="25">
        <v>2249.6927670656301</v>
      </c>
      <c r="H27" s="39">
        <f t="shared" si="2"/>
        <v>1.1898409218743239E-2</v>
      </c>
      <c r="I27" s="39">
        <f t="shared" si="0"/>
        <v>0.83333333333333337</v>
      </c>
      <c r="J27" s="53">
        <f t="shared" si="1"/>
        <v>1125</v>
      </c>
      <c r="K27" s="53">
        <f t="shared" si="3"/>
        <v>420</v>
      </c>
      <c r="L27" s="99">
        <f t="shared" si="4"/>
        <v>229.10316773905015</v>
      </c>
    </row>
    <row r="28" spans="1:12">
      <c r="A28" s="44" t="s">
        <v>112</v>
      </c>
      <c r="B28" s="90">
        <v>894</v>
      </c>
      <c r="C28" s="53">
        <v>1295</v>
      </c>
      <c r="D28" s="25">
        <v>1382</v>
      </c>
      <c r="E28" s="25">
        <v>1001.1028188933</v>
      </c>
      <c r="F28" s="25">
        <v>1558.51536448193</v>
      </c>
      <c r="G28" s="25">
        <v>1547.3633248548699</v>
      </c>
      <c r="H28" s="39">
        <f t="shared" si="2"/>
        <v>6.6438794102234976E-3</v>
      </c>
      <c r="I28" s="39">
        <f t="shared" si="0"/>
        <v>0.54586129753914991</v>
      </c>
      <c r="J28" s="53">
        <f t="shared" si="1"/>
        <v>488</v>
      </c>
      <c r="K28" s="53">
        <f t="shared" si="3"/>
        <v>87</v>
      </c>
      <c r="L28" s="99">
        <f t="shared" si="4"/>
        <v>-11.152039627060049</v>
      </c>
    </row>
    <row r="29" spans="1:12">
      <c r="A29" s="44" t="s">
        <v>200</v>
      </c>
      <c r="B29" s="90">
        <v>622</v>
      </c>
      <c r="C29" s="53">
        <v>982</v>
      </c>
      <c r="D29" s="25">
        <v>1145</v>
      </c>
      <c r="E29" s="25">
        <v>656.96602018227395</v>
      </c>
      <c r="F29" s="25">
        <v>1046.2310693847601</v>
      </c>
      <c r="G29" s="25">
        <v>1194.6444888758699</v>
      </c>
      <c r="H29" s="39">
        <f t="shared" si="2"/>
        <v>5.5045165880650542E-3</v>
      </c>
      <c r="I29" s="39">
        <f t="shared" si="0"/>
        <v>0.84083601286173637</v>
      </c>
      <c r="J29" s="53">
        <f t="shared" si="1"/>
        <v>523</v>
      </c>
      <c r="K29" s="53">
        <f t="shared" si="3"/>
        <v>163</v>
      </c>
      <c r="L29" s="99">
        <f t="shared" si="4"/>
        <v>148.41341949110983</v>
      </c>
    </row>
    <row r="30" spans="1:12">
      <c r="A30" s="44" t="s">
        <v>201</v>
      </c>
      <c r="B30" s="90">
        <v>371</v>
      </c>
      <c r="C30" s="53">
        <v>559</v>
      </c>
      <c r="D30" s="25">
        <v>790</v>
      </c>
      <c r="E30" s="25">
        <v>379.471587259302</v>
      </c>
      <c r="F30" s="25">
        <v>617.17296629724206</v>
      </c>
      <c r="G30" s="25">
        <v>776.09040943513799</v>
      </c>
      <c r="H30" s="39">
        <f t="shared" si="2"/>
        <v>3.7978760738614785E-3</v>
      </c>
      <c r="I30" s="39">
        <f t="shared" si="0"/>
        <v>1.1293800539083558</v>
      </c>
      <c r="J30" s="53">
        <f t="shared" si="1"/>
        <v>419</v>
      </c>
      <c r="K30" s="53">
        <f t="shared" si="3"/>
        <v>231</v>
      </c>
      <c r="L30" s="99">
        <f t="shared" si="4"/>
        <v>158.91744313789593</v>
      </c>
    </row>
    <row r="31" spans="1:12">
      <c r="A31" s="44" t="s">
        <v>202</v>
      </c>
      <c r="B31" s="90">
        <v>593</v>
      </c>
      <c r="C31" s="53">
        <v>844</v>
      </c>
      <c r="D31" s="25">
        <v>1474</v>
      </c>
      <c r="E31" s="25">
        <v>541.21236005314404</v>
      </c>
      <c r="F31" s="25">
        <v>1080.6797690041799</v>
      </c>
      <c r="G31" s="25">
        <v>1325.84095661432</v>
      </c>
      <c r="H31" s="39">
        <f t="shared" si="2"/>
        <v>7.086163712495974E-3</v>
      </c>
      <c r="I31" s="39">
        <f t="shared" si="0"/>
        <v>1.4856661045531196</v>
      </c>
      <c r="J31" s="53">
        <f t="shared" si="1"/>
        <v>881</v>
      </c>
      <c r="K31" s="53">
        <f t="shared" si="3"/>
        <v>630</v>
      </c>
      <c r="L31" s="99">
        <f t="shared" si="4"/>
        <v>245.16118761014013</v>
      </c>
    </row>
    <row r="32" spans="1:12">
      <c r="A32" s="44" t="s">
        <v>203</v>
      </c>
      <c r="B32" s="90">
        <v>346</v>
      </c>
      <c r="C32" s="53">
        <v>419</v>
      </c>
      <c r="D32" s="25">
        <v>1209</v>
      </c>
      <c r="E32" s="25">
        <v>317.25724187831503</v>
      </c>
      <c r="F32" s="25">
        <v>622.54422355088798</v>
      </c>
      <c r="G32" s="25">
        <v>1040.06758584461</v>
      </c>
      <c r="H32" s="39">
        <f t="shared" si="2"/>
        <v>5.8121926244285157E-3</v>
      </c>
      <c r="I32" s="39">
        <f t="shared" si="0"/>
        <v>2.4942196531791909</v>
      </c>
      <c r="J32" s="53">
        <f t="shared" si="1"/>
        <v>863</v>
      </c>
      <c r="K32" s="53">
        <f t="shared" si="3"/>
        <v>790</v>
      </c>
      <c r="L32" s="99">
        <f t="shared" si="4"/>
        <v>417.52336229372202</v>
      </c>
    </row>
    <row r="33" spans="1:12">
      <c r="A33" s="44" t="s">
        <v>204</v>
      </c>
      <c r="B33" s="90">
        <v>863</v>
      </c>
      <c r="C33" s="53">
        <v>847</v>
      </c>
      <c r="D33" s="25">
        <v>2582</v>
      </c>
      <c r="E33" s="25">
        <v>812.17542809861095</v>
      </c>
      <c r="F33" s="25">
        <v>999.01873536244398</v>
      </c>
      <c r="G33" s="25">
        <v>2411.2349019208</v>
      </c>
      <c r="H33" s="39">
        <f t="shared" si="2"/>
        <v>1.2412805092038402E-2</v>
      </c>
      <c r="I33" s="39">
        <f t="shared" si="0"/>
        <v>1.9918887601390498</v>
      </c>
      <c r="J33" s="53">
        <f t="shared" si="1"/>
        <v>1719</v>
      </c>
      <c r="K33" s="53">
        <f t="shared" si="3"/>
        <v>1735</v>
      </c>
      <c r="L33" s="99">
        <f t="shared" si="4"/>
        <v>1412.216166558356</v>
      </c>
    </row>
    <row r="34" spans="1:12">
      <c r="A34" s="44" t="s">
        <v>205</v>
      </c>
      <c r="B34" s="90">
        <v>1133</v>
      </c>
      <c r="C34" s="53">
        <v>1776</v>
      </c>
      <c r="D34" s="25">
        <v>2565</v>
      </c>
      <c r="E34" s="25">
        <v>976.53394537147506</v>
      </c>
      <c r="F34" s="25">
        <v>2067.9340629400399</v>
      </c>
      <c r="G34" s="25">
        <v>2204.32322517072</v>
      </c>
      <c r="H34" s="39">
        <f t="shared" si="2"/>
        <v>1.2331078644879357E-2</v>
      </c>
      <c r="I34" s="39">
        <f t="shared" si="0"/>
        <v>1.2639011473962931</v>
      </c>
      <c r="J34" s="53">
        <f t="shared" si="1"/>
        <v>1432</v>
      </c>
      <c r="K34" s="53">
        <f t="shared" si="3"/>
        <v>789</v>
      </c>
      <c r="L34" s="99">
        <f t="shared" si="4"/>
        <v>136.38916223068009</v>
      </c>
    </row>
    <row r="35" spans="1:12">
      <c r="A35" s="44" t="s">
        <v>206</v>
      </c>
      <c r="B35" s="90">
        <v>2292</v>
      </c>
      <c r="C35" s="53">
        <v>4328</v>
      </c>
      <c r="D35" s="25">
        <v>3920</v>
      </c>
      <c r="E35" s="25">
        <v>2530.7040807081198</v>
      </c>
      <c r="F35" s="25">
        <v>4605.7858918808697</v>
      </c>
      <c r="G35" s="25">
        <v>4435.5289540265703</v>
      </c>
      <c r="H35" s="39">
        <f t="shared" si="2"/>
        <v>1.884515722726202E-2</v>
      </c>
      <c r="I35" s="39">
        <f t="shared" si="0"/>
        <v>0.71029668411867364</v>
      </c>
      <c r="J35" s="53">
        <f t="shared" si="1"/>
        <v>1628</v>
      </c>
      <c r="K35" s="53">
        <f t="shared" si="3"/>
        <v>-408</v>
      </c>
      <c r="L35" s="99">
        <f t="shared" si="4"/>
        <v>-170.25693785429939</v>
      </c>
    </row>
    <row r="36" spans="1:12">
      <c r="A36" s="44" t="s">
        <v>207</v>
      </c>
      <c r="B36" s="90">
        <v>286</v>
      </c>
      <c r="C36" s="53">
        <v>457</v>
      </c>
      <c r="D36" s="25">
        <v>1217</v>
      </c>
      <c r="E36" s="25">
        <v>367.70206137028998</v>
      </c>
      <c r="F36" s="25">
        <v>541.68101506638402</v>
      </c>
      <c r="G36" s="25">
        <v>1565.5326702013199</v>
      </c>
      <c r="H36" s="39">
        <f t="shared" si="2"/>
        <v>5.8506521289739483E-3</v>
      </c>
      <c r="I36" s="39">
        <f t="shared" si="0"/>
        <v>3.2552447552447554</v>
      </c>
      <c r="J36" s="53">
        <f t="shared" si="1"/>
        <v>931</v>
      </c>
      <c r="K36" s="53">
        <f t="shared" si="3"/>
        <v>760</v>
      </c>
      <c r="L36" s="99">
        <f t="shared" si="4"/>
        <v>1023.8516551349359</v>
      </c>
    </row>
    <row r="37" spans="1:12">
      <c r="A37" s="44" t="s">
        <v>208</v>
      </c>
      <c r="B37" s="90">
        <v>144</v>
      </c>
      <c r="C37" s="53">
        <v>159</v>
      </c>
      <c r="D37" s="25">
        <v>489</v>
      </c>
      <c r="E37" s="25">
        <v>151.95255660210901</v>
      </c>
      <c r="F37" s="25">
        <v>227.26012930652999</v>
      </c>
      <c r="G37" s="25">
        <v>499.99884392070402</v>
      </c>
      <c r="H37" s="39">
        <f t="shared" si="2"/>
        <v>2.3508372153395736E-3</v>
      </c>
      <c r="I37" s="39">
        <f t="shared" si="0"/>
        <v>2.3958333333333335</v>
      </c>
      <c r="J37" s="53">
        <f t="shared" si="1"/>
        <v>345</v>
      </c>
      <c r="K37" s="53">
        <f t="shared" si="3"/>
        <v>330</v>
      </c>
      <c r="L37" s="99">
        <f t="shared" si="4"/>
        <v>272.738714614174</v>
      </c>
    </row>
    <row r="38" spans="1:12">
      <c r="A38" s="44" t="s">
        <v>209</v>
      </c>
      <c r="B38" s="90">
        <v>113</v>
      </c>
      <c r="C38" s="53">
        <v>229</v>
      </c>
      <c r="D38" s="25">
        <v>389</v>
      </c>
      <c r="E38" s="25">
        <v>97.228423881100497</v>
      </c>
      <c r="F38" s="25">
        <v>287.85154075358901</v>
      </c>
      <c r="G38" s="25">
        <v>307.27482869580803</v>
      </c>
      <c r="H38" s="39">
        <f t="shared" si="2"/>
        <v>1.8700934085216648E-3</v>
      </c>
      <c r="I38" s="39">
        <f t="shared" si="0"/>
        <v>2.4424778761061945</v>
      </c>
      <c r="J38" s="53">
        <f t="shared" si="1"/>
        <v>276</v>
      </c>
      <c r="K38" s="53">
        <f t="shared" si="3"/>
        <v>160</v>
      </c>
      <c r="L38" s="99">
        <f t="shared" si="4"/>
        <v>19.423287942219019</v>
      </c>
    </row>
    <row r="39" spans="1:12">
      <c r="A39" s="44" t="s">
        <v>210</v>
      </c>
      <c r="B39" s="90">
        <v>970</v>
      </c>
      <c r="C39" s="53">
        <v>1359</v>
      </c>
      <c r="D39" s="25">
        <v>1638</v>
      </c>
      <c r="E39" s="25">
        <v>1097.03152608301</v>
      </c>
      <c r="F39" s="25">
        <v>1532.29585101936</v>
      </c>
      <c r="G39" s="25">
        <v>1852.5121435311</v>
      </c>
      <c r="H39" s="39">
        <f t="shared" si="2"/>
        <v>7.8745835556773437E-3</v>
      </c>
      <c r="I39" s="39">
        <f t="shared" si="0"/>
        <v>0.68865979381443299</v>
      </c>
      <c r="J39" s="53">
        <f t="shared" si="1"/>
        <v>668</v>
      </c>
      <c r="K39" s="53">
        <f t="shared" si="3"/>
        <v>279</v>
      </c>
      <c r="L39" s="99">
        <f t="shared" si="4"/>
        <v>320.21629251173999</v>
      </c>
    </row>
    <row r="40" spans="1:12">
      <c r="A40" s="44" t="s">
        <v>211</v>
      </c>
      <c r="B40" s="90">
        <v>100</v>
      </c>
      <c r="C40" s="53">
        <v>153</v>
      </c>
      <c r="D40" s="25">
        <v>374</v>
      </c>
      <c r="E40" s="25">
        <v>115.94181206853899</v>
      </c>
      <c r="F40" s="25">
        <v>145.711752808207</v>
      </c>
      <c r="G40" s="25">
        <v>391.01102748381101</v>
      </c>
      <c r="H40" s="39">
        <f t="shared" si="2"/>
        <v>1.7979818374989785E-3</v>
      </c>
      <c r="I40" s="39">
        <f t="shared" si="0"/>
        <v>2.74</v>
      </c>
      <c r="J40" s="53">
        <f t="shared" si="1"/>
        <v>274</v>
      </c>
      <c r="K40" s="53">
        <f t="shared" si="3"/>
        <v>221</v>
      </c>
      <c r="L40" s="99">
        <f t="shared" si="4"/>
        <v>245.29927467560401</v>
      </c>
    </row>
    <row r="41" spans="1:12">
      <c r="A41" s="44" t="s">
        <v>212</v>
      </c>
      <c r="B41" s="90">
        <v>369</v>
      </c>
      <c r="C41" s="53">
        <v>623</v>
      </c>
      <c r="D41" s="25">
        <v>655</v>
      </c>
      <c r="E41" s="25">
        <v>390.73817348656002</v>
      </c>
      <c r="F41" s="25">
        <v>618.54005400151595</v>
      </c>
      <c r="G41" s="25">
        <v>641.43353099744002</v>
      </c>
      <c r="H41" s="39">
        <f t="shared" si="2"/>
        <v>3.1488719346573018E-3</v>
      </c>
      <c r="I41" s="39">
        <f t="shared" si="0"/>
        <v>0.77506775067750677</v>
      </c>
      <c r="J41" s="53">
        <f t="shared" si="1"/>
        <v>286</v>
      </c>
      <c r="K41" s="53">
        <f t="shared" si="3"/>
        <v>32</v>
      </c>
      <c r="L41" s="99">
        <f t="shared" si="4"/>
        <v>22.893476995924061</v>
      </c>
    </row>
    <row r="42" spans="1:12">
      <c r="A42" s="44" t="s">
        <v>213</v>
      </c>
      <c r="B42" s="90">
        <v>28077</v>
      </c>
      <c r="C42" s="53">
        <v>45824</v>
      </c>
      <c r="D42" s="25">
        <v>43848</v>
      </c>
      <c r="E42" s="25">
        <v>28826.976116640901</v>
      </c>
      <c r="F42" s="25">
        <v>41666.491556568901</v>
      </c>
      <c r="G42" s="25">
        <v>42890.7150784935</v>
      </c>
      <c r="H42" s="39">
        <f t="shared" si="2"/>
        <v>0.21079654441351658</v>
      </c>
      <c r="I42" s="39">
        <f t="shared" si="0"/>
        <v>0.56170531039640992</v>
      </c>
      <c r="J42" s="53">
        <f t="shared" si="1"/>
        <v>15771</v>
      </c>
      <c r="K42" s="53">
        <f t="shared" si="3"/>
        <v>-1976</v>
      </c>
      <c r="L42" s="99">
        <f t="shared" si="4"/>
        <v>1224.2235219245995</v>
      </c>
    </row>
    <row r="43" spans="1:12">
      <c r="A43" s="44" t="s">
        <v>214</v>
      </c>
      <c r="B43" s="90">
        <v>6911</v>
      </c>
      <c r="C43" s="53">
        <v>10945</v>
      </c>
      <c r="D43" s="25">
        <v>11878</v>
      </c>
      <c r="E43" s="25">
        <v>6471.2042265842801</v>
      </c>
      <c r="F43" s="25">
        <v>10008.090657217699</v>
      </c>
      <c r="G43" s="25">
        <v>10797.260683422701</v>
      </c>
      <c r="H43" s="39">
        <f t="shared" si="2"/>
        <v>5.7102749373831189E-2</v>
      </c>
      <c r="I43" s="39">
        <f t="shared" si="0"/>
        <v>0.71870930400810307</v>
      </c>
      <c r="J43" s="53">
        <f t="shared" si="1"/>
        <v>4967</v>
      </c>
      <c r="K43" s="53">
        <f t="shared" si="3"/>
        <v>933</v>
      </c>
      <c r="L43" s="99">
        <f t="shared" si="4"/>
        <v>789.1700262050017</v>
      </c>
    </row>
    <row r="44" spans="1:12">
      <c r="A44" s="44" t="s">
        <v>215</v>
      </c>
      <c r="B44" s="90">
        <v>984</v>
      </c>
      <c r="C44" s="53">
        <v>1866</v>
      </c>
      <c r="D44" s="25">
        <v>2131</v>
      </c>
      <c r="E44" s="25">
        <v>1179.8400952626901</v>
      </c>
      <c r="F44" s="25">
        <v>2002.60713037085</v>
      </c>
      <c r="G44" s="25">
        <v>2267.6746348424999</v>
      </c>
      <c r="H44" s="39">
        <f t="shared" si="2"/>
        <v>1.0244650523289633E-2</v>
      </c>
      <c r="I44" s="39">
        <f t="shared" si="0"/>
        <v>1.1656504065040652</v>
      </c>
      <c r="J44" s="53">
        <f t="shared" si="1"/>
        <v>1147</v>
      </c>
      <c r="K44" s="53">
        <f t="shared" si="3"/>
        <v>265</v>
      </c>
      <c r="L44" s="99">
        <f t="shared" si="4"/>
        <v>265.06750447164995</v>
      </c>
    </row>
    <row r="45" spans="1:12">
      <c r="A45" s="44" t="s">
        <v>216</v>
      </c>
      <c r="B45" s="90">
        <v>246</v>
      </c>
      <c r="C45" s="53">
        <v>336</v>
      </c>
      <c r="D45" s="25">
        <v>558</v>
      </c>
      <c r="E45" s="25">
        <v>236.70345810941799</v>
      </c>
      <c r="F45" s="25">
        <v>382.13909626740298</v>
      </c>
      <c r="G45" s="25">
        <v>510.14419725123298</v>
      </c>
      <c r="H45" s="39">
        <f t="shared" si="2"/>
        <v>2.6825504420439302E-3</v>
      </c>
      <c r="I45" s="39">
        <f t="shared" si="0"/>
        <v>1.2682926829268293</v>
      </c>
      <c r="J45" s="53">
        <f t="shared" si="1"/>
        <v>312</v>
      </c>
      <c r="K45" s="53">
        <f t="shared" si="3"/>
        <v>222</v>
      </c>
      <c r="L45" s="99">
        <f t="shared" si="4"/>
        <v>128.00510098383</v>
      </c>
    </row>
    <row r="46" spans="1:12">
      <c r="A46" s="44" t="s">
        <v>217</v>
      </c>
      <c r="B46" s="90">
        <v>340</v>
      </c>
      <c r="C46" s="53">
        <v>443</v>
      </c>
      <c r="D46" s="25">
        <v>707</v>
      </c>
      <c r="E46" s="25">
        <v>397.492548467939</v>
      </c>
      <c r="F46" s="25">
        <v>582.33322663689705</v>
      </c>
      <c r="G46" s="25">
        <v>724.82847243110905</v>
      </c>
      <c r="H46" s="39">
        <f t="shared" si="2"/>
        <v>3.3988587142026144E-3</v>
      </c>
      <c r="I46" s="39">
        <f t="shared" si="0"/>
        <v>1.0794117647058823</v>
      </c>
      <c r="J46" s="53">
        <f t="shared" si="1"/>
        <v>367</v>
      </c>
      <c r="K46" s="53">
        <f t="shared" si="3"/>
        <v>264</v>
      </c>
      <c r="L46" s="99">
        <f t="shared" si="4"/>
        <v>142.495245794212</v>
      </c>
    </row>
    <row r="47" spans="1:12">
      <c r="A47" s="44" t="s">
        <v>218</v>
      </c>
      <c r="B47" s="90">
        <v>289</v>
      </c>
      <c r="C47" s="53">
        <v>319</v>
      </c>
      <c r="D47" s="25">
        <v>831</v>
      </c>
      <c r="E47" s="25">
        <v>281.40357030895501</v>
      </c>
      <c r="F47" s="25">
        <v>450.959510124129</v>
      </c>
      <c r="G47" s="25">
        <v>776.80858026722296</v>
      </c>
      <c r="H47" s="39">
        <f t="shared" si="2"/>
        <v>3.9949810346568207E-3</v>
      </c>
      <c r="I47" s="39">
        <f t="shared" si="0"/>
        <v>1.8754325259515572</v>
      </c>
      <c r="J47" s="53">
        <f t="shared" si="1"/>
        <v>542</v>
      </c>
      <c r="K47" s="53">
        <f t="shared" si="3"/>
        <v>512</v>
      </c>
      <c r="L47" s="99">
        <f t="shared" si="4"/>
        <v>325.84907014309397</v>
      </c>
    </row>
    <row r="48" spans="1:12">
      <c r="A48" s="44" t="s">
        <v>219</v>
      </c>
      <c r="B48" s="90">
        <v>369</v>
      </c>
      <c r="C48" s="53">
        <v>545</v>
      </c>
      <c r="D48" s="25">
        <v>1252</v>
      </c>
      <c r="E48" s="25">
        <v>333.04789435033803</v>
      </c>
      <c r="F48" s="25">
        <v>690.39022738959102</v>
      </c>
      <c r="G48" s="25">
        <v>1079.29300863955</v>
      </c>
      <c r="H48" s="39">
        <f t="shared" si="2"/>
        <v>6.0189124613602169E-3</v>
      </c>
      <c r="I48" s="39">
        <f t="shared" si="0"/>
        <v>2.3929539295392952</v>
      </c>
      <c r="J48" s="53">
        <f t="shared" si="1"/>
        <v>883</v>
      </c>
      <c r="K48" s="53">
        <f t="shared" si="3"/>
        <v>707</v>
      </c>
      <c r="L48" s="99">
        <f t="shared" si="4"/>
        <v>388.90278124995893</v>
      </c>
    </row>
    <row r="49" spans="1:12">
      <c r="A49" s="44" t="s">
        <v>220</v>
      </c>
      <c r="B49" s="90">
        <v>2089</v>
      </c>
      <c r="C49" s="53">
        <v>3021</v>
      </c>
      <c r="D49" s="25">
        <v>4037</v>
      </c>
      <c r="E49" s="25">
        <v>1928.98489174064</v>
      </c>
      <c r="F49" s="25">
        <v>3216.0536816266699</v>
      </c>
      <c r="G49" s="25">
        <v>3603.4161257739402</v>
      </c>
      <c r="H49" s="39">
        <f t="shared" si="2"/>
        <v>1.9407627481238972E-2</v>
      </c>
      <c r="I49" s="39">
        <f t="shared" si="0"/>
        <v>0.93250359023456197</v>
      </c>
      <c r="J49" s="53">
        <f t="shared" si="1"/>
        <v>1948</v>
      </c>
      <c r="K49" s="53">
        <f t="shared" si="3"/>
        <v>1016</v>
      </c>
      <c r="L49" s="99">
        <f t="shared" si="4"/>
        <v>387.36244414727025</v>
      </c>
    </row>
    <row r="50" spans="1:12">
      <c r="A50" s="44" t="s">
        <v>222</v>
      </c>
      <c r="B50" s="90">
        <v>52</v>
      </c>
      <c r="C50" s="53">
        <v>87</v>
      </c>
      <c r="D50" s="25">
        <v>102</v>
      </c>
      <c r="E50" s="25">
        <v>72.402146606943205</v>
      </c>
      <c r="F50" s="25">
        <v>114.87669401385899</v>
      </c>
      <c r="G50" s="25">
        <v>131.69432369003599</v>
      </c>
      <c r="H50" s="39">
        <f t="shared" si="2"/>
        <v>4.903586829542668E-4</v>
      </c>
      <c r="I50" s="39">
        <f t="shared" si="0"/>
        <v>0.96153846153846156</v>
      </c>
      <c r="J50" s="53">
        <f t="shared" si="1"/>
        <v>50</v>
      </c>
      <c r="K50" s="53">
        <f t="shared" si="3"/>
        <v>15</v>
      </c>
      <c r="L50" s="99">
        <f t="shared" si="4"/>
        <v>16.817629676176992</v>
      </c>
    </row>
    <row r="51" spans="1:12">
      <c r="A51" s="44" t="s">
        <v>130</v>
      </c>
      <c r="B51" s="90">
        <v>343</v>
      </c>
      <c r="C51" s="53">
        <v>532</v>
      </c>
      <c r="D51" s="25">
        <v>761</v>
      </c>
      <c r="E51" s="25">
        <v>331.986152607598</v>
      </c>
      <c r="F51" s="25">
        <v>558.44677997776603</v>
      </c>
      <c r="G51" s="25">
        <v>736.56402165283203</v>
      </c>
      <c r="H51" s="39">
        <f t="shared" si="2"/>
        <v>3.6584603698842848E-3</v>
      </c>
      <c r="I51" s="39">
        <f t="shared" si="0"/>
        <v>1.2186588921282799</v>
      </c>
      <c r="J51" s="53">
        <f t="shared" si="1"/>
        <v>418</v>
      </c>
      <c r="K51" s="53">
        <f t="shared" si="3"/>
        <v>229</v>
      </c>
      <c r="L51" s="99">
        <f t="shared" si="4"/>
        <v>178.117241675066</v>
      </c>
    </row>
    <row r="52" spans="1:12">
      <c r="A52" s="44" t="s">
        <v>223</v>
      </c>
      <c r="B52" s="90">
        <v>434</v>
      </c>
      <c r="C52" s="53">
        <v>704</v>
      </c>
      <c r="D52" s="25">
        <v>897</v>
      </c>
      <c r="E52" s="25">
        <v>432.84313389936</v>
      </c>
      <c r="F52" s="25">
        <v>702.42545694986995</v>
      </c>
      <c r="G52" s="25">
        <v>877.15883053595303</v>
      </c>
      <c r="H52" s="39">
        <f t="shared" si="2"/>
        <v>4.3122719471566408E-3</v>
      </c>
      <c r="I52" s="39">
        <f t="shared" si="0"/>
        <v>1.066820276497696</v>
      </c>
      <c r="J52" s="53">
        <f t="shared" si="1"/>
        <v>463</v>
      </c>
      <c r="K52" s="53">
        <f t="shared" si="3"/>
        <v>193</v>
      </c>
      <c r="L52" s="99">
        <f t="shared" si="4"/>
        <v>174.73337358608308</v>
      </c>
    </row>
    <row r="53" spans="1:12">
      <c r="A53" s="44" t="s">
        <v>221</v>
      </c>
      <c r="B53" s="90">
        <v>149</v>
      </c>
      <c r="C53" s="53">
        <v>248</v>
      </c>
      <c r="D53" s="25">
        <v>542</v>
      </c>
      <c r="E53" s="25">
        <v>134.797201650738</v>
      </c>
      <c r="F53" s="25">
        <v>273.62173356734502</v>
      </c>
      <c r="G53" s="25">
        <v>386.46800434185798</v>
      </c>
      <c r="H53" s="39">
        <f t="shared" si="2"/>
        <v>2.6056314329530651E-3</v>
      </c>
      <c r="I53" s="39">
        <f t="shared" si="0"/>
        <v>2.6375838926174495</v>
      </c>
      <c r="J53" s="53">
        <f t="shared" si="1"/>
        <v>393</v>
      </c>
      <c r="K53" s="53">
        <f t="shared" si="3"/>
        <v>294</v>
      </c>
      <c r="L53" s="99">
        <f t="shared" si="4"/>
        <v>112.84627077451296</v>
      </c>
    </row>
    <row r="54" spans="1:12">
      <c r="A54" s="44" t="s">
        <v>224</v>
      </c>
      <c r="B54" s="90">
        <v>3514</v>
      </c>
      <c r="C54" s="53">
        <v>5488</v>
      </c>
      <c r="D54" s="25">
        <v>6317</v>
      </c>
      <c r="E54" s="25">
        <v>3458.49751339058</v>
      </c>
      <c r="F54" s="25">
        <v>5069.89583604378</v>
      </c>
      <c r="G54" s="25">
        <v>5943.2130103034897</v>
      </c>
      <c r="H54" s="39">
        <f t="shared" si="2"/>
        <v>3.0368586276687291E-2</v>
      </c>
      <c r="I54" s="39">
        <f t="shared" si="0"/>
        <v>0.79766647694934545</v>
      </c>
      <c r="J54" s="53">
        <f t="shared" si="1"/>
        <v>2803</v>
      </c>
      <c r="K54" s="53">
        <f t="shared" si="3"/>
        <v>829</v>
      </c>
      <c r="L54" s="99">
        <f t="shared" si="4"/>
        <v>873.31717425970965</v>
      </c>
    </row>
    <row r="55" spans="1:12">
      <c r="A55" s="44" t="s">
        <v>225</v>
      </c>
      <c r="B55" s="90">
        <v>1867</v>
      </c>
      <c r="C55" s="53">
        <v>3737</v>
      </c>
      <c r="D55" s="25">
        <v>4065</v>
      </c>
      <c r="E55" s="25">
        <v>1938.68179945261</v>
      </c>
      <c r="F55" s="25">
        <v>3942.5501989684699</v>
      </c>
      <c r="G55" s="25">
        <v>4096.3193927053899</v>
      </c>
      <c r="H55" s="39">
        <f t="shared" si="2"/>
        <v>1.9542235747147987E-2</v>
      </c>
      <c r="I55" s="39">
        <f t="shared" si="0"/>
        <v>1.177289769683985</v>
      </c>
      <c r="J55" s="53">
        <f t="shared" si="1"/>
        <v>2198</v>
      </c>
      <c r="K55" s="53">
        <f t="shared" si="3"/>
        <v>328</v>
      </c>
      <c r="L55" s="99">
        <f t="shared" si="4"/>
        <v>153.76919373691999</v>
      </c>
    </row>
    <row r="56" spans="1:12">
      <c r="A56" s="44" t="s">
        <v>226</v>
      </c>
      <c r="B56" s="90">
        <v>563</v>
      </c>
      <c r="C56" s="53">
        <v>1003</v>
      </c>
      <c r="D56" s="25">
        <v>1616</v>
      </c>
      <c r="E56" s="25">
        <v>541.37497668476396</v>
      </c>
      <c r="F56" s="25">
        <v>1202.71889495818</v>
      </c>
      <c r="G56" s="25">
        <v>1534.5386310593899</v>
      </c>
      <c r="H56" s="39">
        <f t="shared" si="2"/>
        <v>7.7688199181774045E-3</v>
      </c>
      <c r="I56" s="39">
        <f t="shared" si="0"/>
        <v>1.8703374777975132</v>
      </c>
      <c r="J56" s="53">
        <f t="shared" si="1"/>
        <v>1053</v>
      </c>
      <c r="K56" s="53">
        <f t="shared" si="3"/>
        <v>613</v>
      </c>
      <c r="L56" s="99">
        <f t="shared" si="4"/>
        <v>331.81973610120986</v>
      </c>
    </row>
    <row r="57" spans="1:12">
      <c r="A57" s="44" t="s">
        <v>227</v>
      </c>
      <c r="B57" s="90">
        <v>682</v>
      </c>
      <c r="C57" s="53">
        <v>950</v>
      </c>
      <c r="D57" s="25">
        <v>1887</v>
      </c>
      <c r="E57" s="25">
        <v>673.958366569585</v>
      </c>
      <c r="F57" s="25">
        <v>1245.0054996977501</v>
      </c>
      <c r="G57" s="25">
        <v>1603.74976197877</v>
      </c>
      <c r="H57" s="39">
        <f t="shared" si="2"/>
        <v>9.0716356346539368E-3</v>
      </c>
      <c r="I57" s="39">
        <f t="shared" si="0"/>
        <v>1.7668621700879765</v>
      </c>
      <c r="J57" s="53">
        <f t="shared" si="1"/>
        <v>1205</v>
      </c>
      <c r="K57" s="53">
        <f t="shared" si="3"/>
        <v>937</v>
      </c>
      <c r="L57" s="99">
        <f t="shared" si="4"/>
        <v>358.74426228101993</v>
      </c>
    </row>
    <row r="58" spans="1:12">
      <c r="A58" s="44" t="s">
        <v>228</v>
      </c>
      <c r="B58" s="90">
        <v>1530</v>
      </c>
      <c r="C58" s="53">
        <v>2824</v>
      </c>
      <c r="D58" s="25">
        <v>3309</v>
      </c>
      <c r="E58" s="25">
        <v>1624.41394635388</v>
      </c>
      <c r="F58" s="25">
        <v>2955.3775011610701</v>
      </c>
      <c r="G58" s="25">
        <v>3508.1817042470202</v>
      </c>
      <c r="H58" s="39">
        <f t="shared" si="2"/>
        <v>1.5907812567604599E-2</v>
      </c>
      <c r="I58" s="39">
        <f t="shared" si="0"/>
        <v>1.1627450980392158</v>
      </c>
      <c r="J58" s="53">
        <f t="shared" si="1"/>
        <v>1779</v>
      </c>
      <c r="K58" s="53">
        <f t="shared" si="3"/>
        <v>485</v>
      </c>
      <c r="L58" s="99">
        <f t="shared" si="4"/>
        <v>552.80420308595012</v>
      </c>
    </row>
    <row r="59" spans="1:12">
      <c r="A59" s="44" t="s">
        <v>229</v>
      </c>
      <c r="B59" s="90">
        <v>404</v>
      </c>
      <c r="C59" s="53">
        <v>640</v>
      </c>
      <c r="D59" s="25">
        <v>739</v>
      </c>
      <c r="E59" s="25">
        <v>463.49724443509302</v>
      </c>
      <c r="F59" s="25">
        <v>796.17478715090999</v>
      </c>
      <c r="G59" s="25">
        <v>847.82860460393999</v>
      </c>
      <c r="H59" s="39">
        <f t="shared" si="2"/>
        <v>3.5526967323843452E-3</v>
      </c>
      <c r="I59" s="39">
        <f t="shared" si="0"/>
        <v>0.82920792079207917</v>
      </c>
      <c r="J59" s="53">
        <f t="shared" si="1"/>
        <v>335</v>
      </c>
      <c r="K59" s="53">
        <f t="shared" si="3"/>
        <v>99</v>
      </c>
      <c r="L59" s="99">
        <f t="shared" si="4"/>
        <v>51.653817453030001</v>
      </c>
    </row>
    <row r="60" spans="1:12">
      <c r="A60" s="44" t="s">
        <v>230</v>
      </c>
      <c r="B60" s="90">
        <v>1574</v>
      </c>
      <c r="C60" s="53">
        <v>3146</v>
      </c>
      <c r="D60" s="25">
        <v>3550</v>
      </c>
      <c r="E60" s="25">
        <v>1668.4067260617501</v>
      </c>
      <c r="F60" s="25">
        <v>3229.7491994291499</v>
      </c>
      <c r="G60" s="25">
        <v>3750.5064385584201</v>
      </c>
      <c r="H60" s="39">
        <f t="shared" si="2"/>
        <v>1.7066405142035758E-2</v>
      </c>
      <c r="I60" s="39">
        <f t="shared" si="0"/>
        <v>1.2554002541296061</v>
      </c>
      <c r="J60" s="53">
        <f t="shared" si="1"/>
        <v>1976</v>
      </c>
      <c r="K60" s="53">
        <f t="shared" si="3"/>
        <v>404</v>
      </c>
      <c r="L60" s="99">
        <f t="shared" si="4"/>
        <v>520.75723912927015</v>
      </c>
    </row>
    <row r="61" spans="1:12">
      <c r="A61" s="44" t="s">
        <v>231</v>
      </c>
      <c r="B61" s="90">
        <v>4150</v>
      </c>
      <c r="C61" s="53">
        <v>3597</v>
      </c>
      <c r="D61" s="25">
        <v>5678</v>
      </c>
      <c r="E61" s="25">
        <v>1619.6137344211299</v>
      </c>
      <c r="F61" s="25">
        <v>2048.9422167101202</v>
      </c>
      <c r="G61" s="25">
        <v>2214.46799476148</v>
      </c>
      <c r="H61" s="39">
        <f t="shared" si="2"/>
        <v>2.7296633351120855E-2</v>
      </c>
      <c r="I61" s="39">
        <f t="shared" si="0"/>
        <v>0.36819277108433734</v>
      </c>
      <c r="J61" s="53">
        <f t="shared" si="1"/>
        <v>1528</v>
      </c>
      <c r="K61" s="53">
        <f t="shared" si="3"/>
        <v>2081</v>
      </c>
      <c r="L61" s="99">
        <f t="shared" si="4"/>
        <v>165.52577805135979</v>
      </c>
    </row>
    <row r="62" spans="1:12">
      <c r="A62" s="44" t="s">
        <v>232</v>
      </c>
      <c r="B62" s="90">
        <v>145</v>
      </c>
      <c r="C62" s="53">
        <v>194</v>
      </c>
      <c r="D62" s="25">
        <v>341</v>
      </c>
      <c r="E62" s="25">
        <v>156.17427148495599</v>
      </c>
      <c r="F62" s="25">
        <v>251.45662046087099</v>
      </c>
      <c r="G62" s="25">
        <v>357.59018731035002</v>
      </c>
      <c r="H62" s="39">
        <f t="shared" si="2"/>
        <v>1.6393363812490685E-3</v>
      </c>
      <c r="I62" s="39">
        <f t="shared" si="0"/>
        <v>1.3517241379310345</v>
      </c>
      <c r="J62" s="53">
        <f t="shared" si="1"/>
        <v>196</v>
      </c>
      <c r="K62" s="53">
        <f t="shared" si="3"/>
        <v>147</v>
      </c>
      <c r="L62" s="99">
        <f t="shared" si="4"/>
        <v>106.13356684947902</v>
      </c>
    </row>
    <row r="63" spans="1:12">
      <c r="A63" s="44" t="s">
        <v>233</v>
      </c>
      <c r="B63" s="90">
        <v>368</v>
      </c>
      <c r="C63" s="53">
        <v>368</v>
      </c>
      <c r="D63" s="25">
        <v>422</v>
      </c>
      <c r="E63" s="25">
        <v>329.58510934602799</v>
      </c>
      <c r="F63" s="25">
        <v>434.84030001271202</v>
      </c>
      <c r="G63" s="25">
        <v>377.99263100208202</v>
      </c>
      <c r="H63" s="39">
        <f t="shared" si="2"/>
        <v>2.0287388647715746E-3</v>
      </c>
      <c r="I63" s="39">
        <f t="shared" si="0"/>
        <v>0.14673913043478262</v>
      </c>
      <c r="J63" s="53">
        <f t="shared" si="1"/>
        <v>54</v>
      </c>
      <c r="K63" s="53">
        <f t="shared" si="3"/>
        <v>54</v>
      </c>
      <c r="L63" s="99">
        <f t="shared" si="4"/>
        <v>-56.84766901063</v>
      </c>
    </row>
    <row r="64" spans="1:12">
      <c r="A64" s="44" t="s">
        <v>234</v>
      </c>
      <c r="B64" s="90">
        <v>384</v>
      </c>
      <c r="C64" s="53">
        <v>540</v>
      </c>
      <c r="D64" s="25">
        <v>865</v>
      </c>
      <c r="E64" s="25">
        <v>382.24804965071797</v>
      </c>
      <c r="F64" s="25">
        <v>624.48604649805702</v>
      </c>
      <c r="G64" s="25">
        <v>859.77212811984498</v>
      </c>
      <c r="H64" s="39">
        <f t="shared" si="2"/>
        <v>4.1584339289749096E-3</v>
      </c>
      <c r="I64" s="39">
        <f t="shared" si="0"/>
        <v>1.2526041666666667</v>
      </c>
      <c r="J64" s="53">
        <f t="shared" si="1"/>
        <v>481</v>
      </c>
      <c r="K64" s="53">
        <f t="shared" si="3"/>
        <v>325</v>
      </c>
      <c r="L64" s="99">
        <f t="shared" si="4"/>
        <v>235.28608162178796</v>
      </c>
    </row>
    <row r="65" spans="1:12">
      <c r="A65" s="44" t="s">
        <v>235</v>
      </c>
      <c r="B65" s="90">
        <v>537</v>
      </c>
      <c r="C65" s="53">
        <v>926</v>
      </c>
      <c r="D65" s="25">
        <v>1600</v>
      </c>
      <c r="E65" s="25">
        <v>562.18257525375998</v>
      </c>
      <c r="F65" s="25">
        <v>1084.5166895878001</v>
      </c>
      <c r="G65" s="25">
        <v>1617.6745161337001</v>
      </c>
      <c r="H65" s="39">
        <f t="shared" si="2"/>
        <v>7.6919009090865385E-3</v>
      </c>
      <c r="I65" s="39">
        <f t="shared" si="0"/>
        <v>1.9795158286778398</v>
      </c>
      <c r="J65" s="53">
        <f t="shared" si="1"/>
        <v>1063</v>
      </c>
      <c r="K65" s="53">
        <f t="shared" si="3"/>
        <v>674</v>
      </c>
      <c r="L65" s="99">
        <f t="shared" si="4"/>
        <v>533.15782654589998</v>
      </c>
    </row>
    <row r="66" spans="1:12">
      <c r="A66" s="44" t="s">
        <v>236</v>
      </c>
      <c r="B66" s="90">
        <v>380</v>
      </c>
      <c r="C66" s="53">
        <v>633</v>
      </c>
      <c r="D66" s="25">
        <v>1070</v>
      </c>
      <c r="E66" s="25">
        <v>433.22665430051899</v>
      </c>
      <c r="F66" s="25">
        <v>657.90926643781904</v>
      </c>
      <c r="G66" s="25">
        <v>1209.28633460588</v>
      </c>
      <c r="H66" s="39">
        <f t="shared" si="2"/>
        <v>5.1439587329516227E-3</v>
      </c>
      <c r="I66" s="39">
        <f t="shared" si="0"/>
        <v>1.8157894736842106</v>
      </c>
      <c r="J66" s="53">
        <f t="shared" si="1"/>
        <v>690</v>
      </c>
      <c r="K66" s="53">
        <f t="shared" si="3"/>
        <v>437</v>
      </c>
      <c r="L66" s="99">
        <f t="shared" si="4"/>
        <v>551.37706816806099</v>
      </c>
    </row>
    <row r="67" spans="1:12">
      <c r="A67" s="44" t="s">
        <v>237</v>
      </c>
      <c r="B67" s="90">
        <v>379</v>
      </c>
      <c r="C67" s="53">
        <v>524</v>
      </c>
      <c r="D67" s="25">
        <v>900</v>
      </c>
      <c r="E67" s="25">
        <v>353.50379830491602</v>
      </c>
      <c r="F67" s="25">
        <v>504.14210295963198</v>
      </c>
      <c r="G67" s="25">
        <v>664.720192716101</v>
      </c>
      <c r="H67" s="39">
        <f t="shared" si="2"/>
        <v>4.3266942613611782E-3</v>
      </c>
      <c r="I67" s="39">
        <f t="shared" ref="I67:I84" si="5">(D67-B67)/B67</f>
        <v>1.3746701846965699</v>
      </c>
      <c r="J67" s="53">
        <f t="shared" ref="J67:J84" si="6">D67-B67</f>
        <v>521</v>
      </c>
      <c r="K67" s="53">
        <f t="shared" si="3"/>
        <v>376</v>
      </c>
      <c r="L67" s="99">
        <f t="shared" si="4"/>
        <v>160.57808975646901</v>
      </c>
    </row>
    <row r="68" spans="1:12">
      <c r="A68" s="44" t="s">
        <v>238</v>
      </c>
      <c r="B68" s="90">
        <v>1459</v>
      </c>
      <c r="C68" s="53">
        <v>2152</v>
      </c>
      <c r="D68" s="25">
        <v>2643</v>
      </c>
      <c r="E68" s="25">
        <v>1329.22154108992</v>
      </c>
      <c r="F68" s="25">
        <v>2063.76706367115</v>
      </c>
      <c r="G68" s="25">
        <v>2246.0466426345001</v>
      </c>
      <c r="H68" s="39">
        <f t="shared" ref="H68:H84" si="7">D68/$D$84</f>
        <v>1.2706058814197327E-2</v>
      </c>
      <c r="I68" s="39">
        <f t="shared" si="5"/>
        <v>0.81151473612063052</v>
      </c>
      <c r="J68" s="53">
        <f t="shared" si="6"/>
        <v>1184</v>
      </c>
      <c r="K68" s="53">
        <f t="shared" ref="K68:K84" si="8">D68-C68</f>
        <v>491</v>
      </c>
      <c r="L68" s="99">
        <f t="shared" ref="L68:L84" si="9">G68-F68</f>
        <v>182.2795789633501</v>
      </c>
    </row>
    <row r="69" spans="1:12">
      <c r="A69" s="44" t="s">
        <v>239</v>
      </c>
      <c r="B69" s="90">
        <v>1040</v>
      </c>
      <c r="C69" s="53">
        <v>1958</v>
      </c>
      <c r="D69" s="25">
        <v>2318</v>
      </c>
      <c r="E69" s="25">
        <v>1186.6697356740599</v>
      </c>
      <c r="F69" s="25">
        <v>2050.31750148638</v>
      </c>
      <c r="G69" s="25">
        <v>2177.3422651169499</v>
      </c>
      <c r="H69" s="39">
        <f t="shared" si="7"/>
        <v>1.1143641442039123E-2</v>
      </c>
      <c r="I69" s="39">
        <f t="shared" si="5"/>
        <v>1.2288461538461539</v>
      </c>
      <c r="J69" s="53">
        <f t="shared" si="6"/>
        <v>1278</v>
      </c>
      <c r="K69" s="53">
        <f t="shared" si="8"/>
        <v>360</v>
      </c>
      <c r="L69" s="99">
        <f t="shared" si="9"/>
        <v>127.02476363056985</v>
      </c>
    </row>
    <row r="70" spans="1:12">
      <c r="A70" s="44" t="s">
        <v>240</v>
      </c>
      <c r="B70" s="90">
        <v>108</v>
      </c>
      <c r="C70" s="53">
        <v>215</v>
      </c>
      <c r="D70" s="25">
        <v>238</v>
      </c>
      <c r="E70" s="25">
        <v>134.75362866412701</v>
      </c>
      <c r="F70" s="25">
        <v>304.32660095017201</v>
      </c>
      <c r="G70" s="25">
        <v>296.957069344118</v>
      </c>
      <c r="H70" s="39">
        <f t="shared" si="7"/>
        <v>1.1441702602266227E-3</v>
      </c>
      <c r="I70" s="39">
        <f t="shared" si="5"/>
        <v>1.2037037037037037</v>
      </c>
      <c r="J70" s="53">
        <f t="shared" si="6"/>
        <v>130</v>
      </c>
      <c r="K70" s="53">
        <f t="shared" si="8"/>
        <v>23</v>
      </c>
      <c r="L70" s="99">
        <f t="shared" si="9"/>
        <v>-7.3695316060540108</v>
      </c>
    </row>
    <row r="71" spans="1:12">
      <c r="A71" s="44" t="s">
        <v>241</v>
      </c>
      <c r="B71" s="90">
        <v>122</v>
      </c>
      <c r="C71" s="53">
        <v>208</v>
      </c>
      <c r="D71" s="25">
        <v>653</v>
      </c>
      <c r="E71" s="25">
        <v>144.31611450344801</v>
      </c>
      <c r="F71" s="25">
        <v>252.38371466573199</v>
      </c>
      <c r="G71" s="25">
        <v>772.65780678717499</v>
      </c>
      <c r="H71" s="39">
        <f t="shared" si="7"/>
        <v>3.1392570585209436E-3</v>
      </c>
      <c r="I71" s="39">
        <f t="shared" si="5"/>
        <v>4.3524590163934427</v>
      </c>
      <c r="J71" s="53">
        <f t="shared" si="6"/>
        <v>531</v>
      </c>
      <c r="K71" s="53">
        <f t="shared" si="8"/>
        <v>445</v>
      </c>
      <c r="L71" s="99">
        <f t="shared" si="9"/>
        <v>520.274092121443</v>
      </c>
    </row>
    <row r="72" spans="1:12">
      <c r="A72" s="44" t="s">
        <v>242</v>
      </c>
      <c r="B72" s="90">
        <v>1335</v>
      </c>
      <c r="C72" s="53">
        <v>1291</v>
      </c>
      <c r="D72" s="25">
        <v>1938</v>
      </c>
      <c r="E72" s="25">
        <v>1317.9867151553799</v>
      </c>
      <c r="F72" s="25">
        <v>1797.59986910154</v>
      </c>
      <c r="G72" s="25">
        <v>1702.61880738845</v>
      </c>
      <c r="H72" s="39">
        <f t="shared" si="7"/>
        <v>9.3168149761310697E-3</v>
      </c>
      <c r="I72" s="39">
        <f t="shared" si="5"/>
        <v>0.45168539325842699</v>
      </c>
      <c r="J72" s="53">
        <f t="shared" si="6"/>
        <v>603</v>
      </c>
      <c r="K72" s="53">
        <f t="shared" si="8"/>
        <v>647</v>
      </c>
      <c r="L72" s="99">
        <f t="shared" si="9"/>
        <v>-94.981061713089957</v>
      </c>
    </row>
    <row r="73" spans="1:12">
      <c r="A73" s="44" t="s">
        <v>243</v>
      </c>
      <c r="B73" s="90">
        <v>731</v>
      </c>
      <c r="C73" s="53">
        <v>1236</v>
      </c>
      <c r="D73" s="25">
        <v>1166</v>
      </c>
      <c r="E73" s="25">
        <v>992.58295286635496</v>
      </c>
      <c r="F73" s="25">
        <v>1453.8237998852701</v>
      </c>
      <c r="G73" s="25">
        <v>1288.2734438446701</v>
      </c>
      <c r="H73" s="39">
        <f t="shared" si="7"/>
        <v>5.6054727874968154E-3</v>
      </c>
      <c r="I73" s="39">
        <f t="shared" si="5"/>
        <v>0.59507523939808482</v>
      </c>
      <c r="J73" s="53">
        <f t="shared" si="6"/>
        <v>435</v>
      </c>
      <c r="K73" s="53">
        <f t="shared" si="8"/>
        <v>-70</v>
      </c>
      <c r="L73" s="99">
        <f t="shared" si="9"/>
        <v>-165.55035604060004</v>
      </c>
    </row>
    <row r="74" spans="1:12">
      <c r="A74" s="44" t="s">
        <v>244</v>
      </c>
      <c r="B74" s="90">
        <v>203</v>
      </c>
      <c r="C74" s="53">
        <v>245</v>
      </c>
      <c r="D74" s="25">
        <v>284</v>
      </c>
      <c r="E74" s="25">
        <v>233.60428696280499</v>
      </c>
      <c r="F74" s="25">
        <v>314.43204231239099</v>
      </c>
      <c r="G74" s="25">
        <v>324.79135207481602</v>
      </c>
      <c r="H74" s="39">
        <f t="shared" si="7"/>
        <v>1.3653124113628607E-3</v>
      </c>
      <c r="I74" s="39">
        <f t="shared" si="5"/>
        <v>0.39901477832512317</v>
      </c>
      <c r="J74" s="53">
        <f t="shared" si="6"/>
        <v>81</v>
      </c>
      <c r="K74" s="53">
        <f t="shared" si="8"/>
        <v>39</v>
      </c>
      <c r="L74" s="99">
        <f t="shared" si="9"/>
        <v>10.359309762425028</v>
      </c>
    </row>
    <row r="75" spans="1:12">
      <c r="A75" s="44" t="s">
        <v>245</v>
      </c>
      <c r="B75" s="90">
        <v>1992</v>
      </c>
      <c r="C75" s="53">
        <v>3972</v>
      </c>
      <c r="D75" s="25">
        <v>3965</v>
      </c>
      <c r="E75" s="25">
        <v>2105.3792086364401</v>
      </c>
      <c r="F75" s="25">
        <v>3981.2724198385399</v>
      </c>
      <c r="G75" s="25">
        <v>4137.7991586920398</v>
      </c>
      <c r="H75" s="39">
        <f t="shared" si="7"/>
        <v>1.9061491940330078E-2</v>
      </c>
      <c r="I75" s="39">
        <f t="shared" si="5"/>
        <v>0.99046184738955823</v>
      </c>
      <c r="J75" s="53">
        <f t="shared" si="6"/>
        <v>1973</v>
      </c>
      <c r="K75" s="53">
        <f t="shared" si="8"/>
        <v>-7</v>
      </c>
      <c r="L75" s="99">
        <f t="shared" si="9"/>
        <v>156.52673885349986</v>
      </c>
    </row>
    <row r="76" spans="1:12">
      <c r="A76" s="44" t="s">
        <v>246</v>
      </c>
      <c r="B76" s="90">
        <v>448</v>
      </c>
      <c r="C76" s="53">
        <v>584</v>
      </c>
      <c r="D76" s="25">
        <v>751</v>
      </c>
      <c r="E76" s="25">
        <v>473.52079461473801</v>
      </c>
      <c r="F76" s="25">
        <v>695.02961426173295</v>
      </c>
      <c r="G76" s="25">
        <v>788.34172093105894</v>
      </c>
      <c r="H76" s="39">
        <f t="shared" si="7"/>
        <v>3.610385989202494E-3</v>
      </c>
      <c r="I76" s="39">
        <f t="shared" si="5"/>
        <v>0.6763392857142857</v>
      </c>
      <c r="J76" s="53">
        <f t="shared" si="6"/>
        <v>303</v>
      </c>
      <c r="K76" s="53">
        <f t="shared" si="8"/>
        <v>167</v>
      </c>
      <c r="L76" s="99">
        <f t="shared" si="9"/>
        <v>93.312106669325999</v>
      </c>
    </row>
    <row r="77" spans="1:12">
      <c r="A77" s="44" t="s">
        <v>247</v>
      </c>
      <c r="B77" s="90">
        <v>699</v>
      </c>
      <c r="C77" s="53">
        <v>1135</v>
      </c>
      <c r="D77" s="25">
        <v>2232</v>
      </c>
      <c r="E77" s="25">
        <v>954.40423717564101</v>
      </c>
      <c r="F77" s="25">
        <v>1243.64488194562</v>
      </c>
      <c r="G77" s="25">
        <v>3038.27269143989</v>
      </c>
      <c r="H77" s="39">
        <f t="shared" si="7"/>
        <v>1.0730201768175721E-2</v>
      </c>
      <c r="I77" s="39">
        <f t="shared" si="5"/>
        <v>2.1931330472103006</v>
      </c>
      <c r="J77" s="53">
        <f t="shared" si="6"/>
        <v>1533</v>
      </c>
      <c r="K77" s="53">
        <f t="shared" si="8"/>
        <v>1097</v>
      </c>
      <c r="L77" s="99">
        <f t="shared" si="9"/>
        <v>1794.62780949427</v>
      </c>
    </row>
    <row r="78" spans="1:12">
      <c r="A78" s="44" t="s">
        <v>248</v>
      </c>
      <c r="B78" s="90">
        <v>81</v>
      </c>
      <c r="C78" s="53">
        <v>77</v>
      </c>
      <c r="D78" s="25">
        <v>145</v>
      </c>
      <c r="E78" s="25">
        <v>78.301513670129296</v>
      </c>
      <c r="F78" s="25">
        <v>82.803972412143906</v>
      </c>
      <c r="G78" s="25">
        <v>142.13857635920201</v>
      </c>
      <c r="H78" s="39">
        <f t="shared" si="7"/>
        <v>6.9707851988596756E-4</v>
      </c>
      <c r="I78" s="39">
        <f t="shared" si="5"/>
        <v>0.79012345679012341</v>
      </c>
      <c r="J78" s="53">
        <f t="shared" si="6"/>
        <v>64</v>
      </c>
      <c r="K78" s="53">
        <f t="shared" si="8"/>
        <v>68</v>
      </c>
      <c r="L78" s="99">
        <f t="shared" si="9"/>
        <v>59.334603947058099</v>
      </c>
    </row>
    <row r="79" spans="1:12">
      <c r="A79" s="44" t="s">
        <v>249</v>
      </c>
      <c r="B79" s="90">
        <v>438</v>
      </c>
      <c r="C79" s="53">
        <v>1002</v>
      </c>
      <c r="D79" s="25">
        <v>1129</v>
      </c>
      <c r="E79" s="25">
        <v>495.19730564981597</v>
      </c>
      <c r="F79" s="25">
        <v>1210.5090251787899</v>
      </c>
      <c r="G79" s="25">
        <v>1276.3636874077499</v>
      </c>
      <c r="H79" s="39">
        <f t="shared" si="7"/>
        <v>5.4275975789741891E-3</v>
      </c>
      <c r="I79" s="39">
        <f t="shared" si="5"/>
        <v>1.5776255707762556</v>
      </c>
      <c r="J79" s="53">
        <f t="shared" si="6"/>
        <v>691</v>
      </c>
      <c r="K79" s="53">
        <f t="shared" si="8"/>
        <v>127</v>
      </c>
      <c r="L79" s="99">
        <f t="shared" si="9"/>
        <v>65.854662228960024</v>
      </c>
    </row>
    <row r="80" spans="1:12">
      <c r="A80" s="44" t="s">
        <v>250</v>
      </c>
      <c r="B80" s="90">
        <v>697</v>
      </c>
      <c r="C80" s="53">
        <v>697</v>
      </c>
      <c r="D80" s="25">
        <v>1499</v>
      </c>
      <c r="E80" s="25">
        <v>911.579636050006</v>
      </c>
      <c r="F80" s="25">
        <v>1061.7616316608401</v>
      </c>
      <c r="G80" s="25">
        <v>1960.4653721173299</v>
      </c>
      <c r="H80" s="39">
        <f t="shared" si="7"/>
        <v>7.2063496642004506E-3</v>
      </c>
      <c r="I80" s="39">
        <f t="shared" si="5"/>
        <v>1.1506456241032998</v>
      </c>
      <c r="J80" s="53">
        <f t="shared" si="6"/>
        <v>802</v>
      </c>
      <c r="K80" s="53">
        <f t="shared" si="8"/>
        <v>802</v>
      </c>
      <c r="L80" s="99">
        <f t="shared" si="9"/>
        <v>898.70374045648987</v>
      </c>
    </row>
    <row r="81" spans="1:12">
      <c r="A81" s="44" t="s">
        <v>251</v>
      </c>
      <c r="B81" s="90">
        <v>413</v>
      </c>
      <c r="C81" s="53">
        <v>520</v>
      </c>
      <c r="D81" s="25">
        <v>688</v>
      </c>
      <c r="E81" s="25">
        <v>413</v>
      </c>
      <c r="F81" s="25">
        <v>520</v>
      </c>
      <c r="G81" s="25">
        <v>688</v>
      </c>
      <c r="H81" s="39">
        <f t="shared" si="7"/>
        <v>3.3075173909072118E-3</v>
      </c>
      <c r="I81" s="39">
        <f t="shared" si="5"/>
        <v>0.66585956416464886</v>
      </c>
      <c r="J81" s="53">
        <f t="shared" si="6"/>
        <v>275</v>
      </c>
      <c r="K81" s="53">
        <f t="shared" si="8"/>
        <v>168</v>
      </c>
      <c r="L81" s="99">
        <f t="shared" si="9"/>
        <v>168</v>
      </c>
    </row>
    <row r="82" spans="1:12">
      <c r="A82" s="44" t="s">
        <v>252</v>
      </c>
      <c r="B82" s="90">
        <v>476</v>
      </c>
      <c r="C82" s="53">
        <v>570</v>
      </c>
      <c r="D82" s="25">
        <v>591</v>
      </c>
      <c r="E82" s="25">
        <v>418.98884851496098</v>
      </c>
      <c r="F82" s="25">
        <v>541.01404891790298</v>
      </c>
      <c r="G82" s="25">
        <v>466.70321210059598</v>
      </c>
      <c r="H82" s="39">
        <f t="shared" si="7"/>
        <v>2.8411958982938403E-3</v>
      </c>
      <c r="I82" s="39">
        <f t="shared" si="5"/>
        <v>0.24159663865546219</v>
      </c>
      <c r="J82" s="53">
        <f t="shared" si="6"/>
        <v>115</v>
      </c>
      <c r="K82" s="53">
        <f t="shared" si="8"/>
        <v>21</v>
      </c>
      <c r="L82" s="99">
        <f t="shared" si="9"/>
        <v>-74.310836817307006</v>
      </c>
    </row>
    <row r="83" spans="1:12">
      <c r="A83" s="44" t="s">
        <v>253</v>
      </c>
      <c r="B83" s="90">
        <v>512</v>
      </c>
      <c r="C83" s="53">
        <v>897</v>
      </c>
      <c r="D83" s="25">
        <v>1052</v>
      </c>
      <c r="E83" s="25">
        <v>561.39092879165901</v>
      </c>
      <c r="F83" s="25">
        <v>1020.144725195</v>
      </c>
      <c r="G83" s="25">
        <v>1139.0896150091801</v>
      </c>
      <c r="H83" s="39">
        <f t="shared" si="7"/>
        <v>5.057424847724399E-3</v>
      </c>
      <c r="I83" s="39">
        <f t="shared" si="5"/>
        <v>1.0546875</v>
      </c>
      <c r="J83" s="53">
        <f t="shared" si="6"/>
        <v>540</v>
      </c>
      <c r="K83" s="53">
        <f t="shared" si="8"/>
        <v>155</v>
      </c>
      <c r="L83" s="99">
        <f t="shared" si="9"/>
        <v>118.9448898141801</v>
      </c>
    </row>
    <row r="84" spans="1:12" s="9" customFormat="1">
      <c r="A84" s="45" t="s">
        <v>173</v>
      </c>
      <c r="B84" s="89">
        <v>116713</v>
      </c>
      <c r="C84" s="64">
        <v>168220</v>
      </c>
      <c r="D84" s="67">
        <v>208011</v>
      </c>
      <c r="E84" s="67">
        <v>103097.88058288299</v>
      </c>
      <c r="F84" s="67">
        <v>160853.41107417899</v>
      </c>
      <c r="G84" s="67">
        <v>175821.69339070001</v>
      </c>
      <c r="H84" s="39">
        <f t="shared" si="7"/>
        <v>1</v>
      </c>
      <c r="I84" s="39">
        <f t="shared" si="5"/>
        <v>0.78224362324676766</v>
      </c>
      <c r="J84" s="53">
        <f t="shared" si="6"/>
        <v>91298</v>
      </c>
      <c r="K84" s="53">
        <f t="shared" si="8"/>
        <v>39791</v>
      </c>
      <c r="L84" s="99">
        <f t="shared" si="9"/>
        <v>14968.282316521014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74" activePane="bottomLeft" state="frozen"/>
      <selection pane="bottomLeft" activeCell="I84" sqref="I84"/>
    </sheetView>
  </sheetViews>
  <sheetFormatPr defaultColWidth="8.85546875" defaultRowHeight="16.5" customHeight="1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1.42578125" style="5" customWidth="1"/>
    <col min="9" max="9" width="31.140625" style="5" customWidth="1"/>
    <col min="10" max="10" width="36.7109375" style="5" customWidth="1"/>
    <col min="11" max="11" width="8.85546875" style="5"/>
    <col min="12" max="12" width="11.140625" style="5" customWidth="1"/>
    <col min="13" max="16384" width="8.85546875" style="5"/>
  </cols>
  <sheetData>
    <row r="1" spans="1:12" ht="16.5" customHeight="1" thickBot="1">
      <c r="B1" s="190" t="s">
        <v>281</v>
      </c>
      <c r="C1" s="190"/>
      <c r="D1" s="191"/>
      <c r="E1" s="192" t="s">
        <v>280</v>
      </c>
      <c r="F1" s="190"/>
      <c r="G1" s="191"/>
    </row>
    <row r="2" spans="1:12" ht="55.5" customHeight="1">
      <c r="A2" s="18" t="s">
        <v>174</v>
      </c>
      <c r="B2" s="95">
        <v>43040</v>
      </c>
      <c r="C2" s="95">
        <v>43374</v>
      </c>
      <c r="D2" s="95">
        <v>43405</v>
      </c>
      <c r="E2" s="95">
        <v>43040</v>
      </c>
      <c r="F2" s="95">
        <v>43374</v>
      </c>
      <c r="G2" s="95">
        <v>43405</v>
      </c>
      <c r="H2" s="1" t="s">
        <v>354</v>
      </c>
      <c r="I2" s="2" t="s">
        <v>357</v>
      </c>
      <c r="J2" s="2" t="s">
        <v>358</v>
      </c>
      <c r="K2" s="2" t="s">
        <v>262</v>
      </c>
      <c r="L2" s="94" t="s">
        <v>283</v>
      </c>
    </row>
    <row r="3" spans="1:12" ht="16.5" customHeight="1">
      <c r="A3" s="44" t="s">
        <v>175</v>
      </c>
      <c r="B3" s="68">
        <v>1026</v>
      </c>
      <c r="C3" s="53">
        <v>2009</v>
      </c>
      <c r="D3" s="25">
        <v>1916</v>
      </c>
      <c r="E3" s="25">
        <v>1082.3438966753499</v>
      </c>
      <c r="F3" s="25">
        <v>1954.6272135634399</v>
      </c>
      <c r="G3" s="25">
        <v>1989.0700714238101</v>
      </c>
      <c r="H3" s="39">
        <f>D3/$D$84</f>
        <v>2.1052400259309316E-2</v>
      </c>
      <c r="I3" s="39">
        <f t="shared" ref="I3:I66" si="0">(D3-B3)/B3</f>
        <v>0.86744639376218324</v>
      </c>
      <c r="J3" s="53">
        <f t="shared" ref="J3:J66" si="1">D3-B3</f>
        <v>890</v>
      </c>
      <c r="K3" s="53">
        <f>D3-C3</f>
        <v>-93</v>
      </c>
      <c r="L3" s="99">
        <f>G3-F3</f>
        <v>34.442857860370168</v>
      </c>
    </row>
    <row r="4" spans="1:12" ht="16.5" customHeight="1">
      <c r="A4" s="44" t="s">
        <v>176</v>
      </c>
      <c r="B4" s="68">
        <v>147</v>
      </c>
      <c r="C4" s="53">
        <v>276</v>
      </c>
      <c r="D4" s="25">
        <v>314</v>
      </c>
      <c r="E4" s="25">
        <v>159.21716854419799</v>
      </c>
      <c r="F4" s="25">
        <v>335.01579978788698</v>
      </c>
      <c r="G4" s="25">
        <v>297.77347216930298</v>
      </c>
      <c r="H4" s="39">
        <f t="shared" ref="H4:H67" si="2">D4/$D$84</f>
        <v>3.4501324015778312E-3</v>
      </c>
      <c r="I4" s="39">
        <f t="shared" si="0"/>
        <v>1.1360544217687074</v>
      </c>
      <c r="J4" s="53">
        <f t="shared" si="1"/>
        <v>167</v>
      </c>
      <c r="K4" s="53">
        <f t="shared" ref="K4:K67" si="3">D4-C4</f>
        <v>38</v>
      </c>
      <c r="L4" s="99">
        <f t="shared" ref="L4:L67" si="4">G4-F4</f>
        <v>-37.242327618584</v>
      </c>
    </row>
    <row r="5" spans="1:12" ht="16.5" customHeight="1">
      <c r="A5" s="44" t="s">
        <v>177</v>
      </c>
      <c r="B5" s="68">
        <v>311</v>
      </c>
      <c r="C5" s="53">
        <v>584</v>
      </c>
      <c r="D5" s="25">
        <v>673</v>
      </c>
      <c r="E5" s="25">
        <v>300.71944539352802</v>
      </c>
      <c r="F5" s="25">
        <v>706.88627614838094</v>
      </c>
      <c r="G5" s="25">
        <v>650.67107786185102</v>
      </c>
      <c r="H5" s="39">
        <f t="shared" si="2"/>
        <v>7.3947105294964342E-3</v>
      </c>
      <c r="I5" s="39">
        <f t="shared" si="0"/>
        <v>1.1639871382636655</v>
      </c>
      <c r="J5" s="53">
        <f t="shared" si="1"/>
        <v>362</v>
      </c>
      <c r="K5" s="53">
        <f t="shared" si="3"/>
        <v>89</v>
      </c>
      <c r="L5" s="99">
        <f t="shared" si="4"/>
        <v>-56.215198286529926</v>
      </c>
    </row>
    <row r="6" spans="1:12" ht="16.5" customHeight="1">
      <c r="A6" s="44" t="s">
        <v>178</v>
      </c>
      <c r="B6" s="68">
        <v>63</v>
      </c>
      <c r="C6" s="53">
        <v>78</v>
      </c>
      <c r="D6" s="25">
        <v>174</v>
      </c>
      <c r="E6" s="25">
        <v>56.068912420346997</v>
      </c>
      <c r="F6" s="25">
        <v>82.466594047711396</v>
      </c>
      <c r="G6" s="25">
        <v>166.182103130977</v>
      </c>
      <c r="H6" s="39">
        <f t="shared" si="2"/>
        <v>1.9118568085176517E-3</v>
      </c>
      <c r="I6" s="39">
        <f t="shared" si="0"/>
        <v>1.7619047619047619</v>
      </c>
      <c r="J6" s="53">
        <f t="shared" si="1"/>
        <v>111</v>
      </c>
      <c r="K6" s="53">
        <f t="shared" si="3"/>
        <v>96</v>
      </c>
      <c r="L6" s="99">
        <f t="shared" si="4"/>
        <v>83.715509083265601</v>
      </c>
    </row>
    <row r="7" spans="1:12" ht="16.5" customHeight="1">
      <c r="A7" s="44" t="s">
        <v>179</v>
      </c>
      <c r="B7" s="68">
        <v>145</v>
      </c>
      <c r="C7" s="53">
        <v>164</v>
      </c>
      <c r="D7" s="25">
        <v>200</v>
      </c>
      <c r="E7" s="25">
        <v>170.44643742225</v>
      </c>
      <c r="F7" s="25">
        <v>219.35114818702399</v>
      </c>
      <c r="G7" s="25">
        <v>234.962129104605</v>
      </c>
      <c r="H7" s="39">
        <f t="shared" si="2"/>
        <v>2.1975365615145423E-3</v>
      </c>
      <c r="I7" s="39">
        <f t="shared" si="0"/>
        <v>0.37931034482758619</v>
      </c>
      <c r="J7" s="53">
        <f t="shared" si="1"/>
        <v>55</v>
      </c>
      <c r="K7" s="53">
        <f t="shared" si="3"/>
        <v>36</v>
      </c>
      <c r="L7" s="99">
        <f t="shared" si="4"/>
        <v>15.610980917581003</v>
      </c>
    </row>
    <row r="8" spans="1:12" ht="16.5" customHeight="1">
      <c r="A8" s="44" t="s">
        <v>180</v>
      </c>
      <c r="B8" s="68">
        <v>99</v>
      </c>
      <c r="C8" s="53">
        <v>165</v>
      </c>
      <c r="D8" s="25">
        <v>194</v>
      </c>
      <c r="E8" s="25">
        <v>108.844884019266</v>
      </c>
      <c r="F8" s="25">
        <v>190.75768605553799</v>
      </c>
      <c r="G8" s="25">
        <v>209.68770108313799</v>
      </c>
      <c r="H8" s="39">
        <f t="shared" si="2"/>
        <v>2.1316104646691061E-3</v>
      </c>
      <c r="I8" s="39">
        <f t="shared" si="0"/>
        <v>0.95959595959595956</v>
      </c>
      <c r="J8" s="53">
        <f t="shared" si="1"/>
        <v>95</v>
      </c>
      <c r="K8" s="53">
        <f t="shared" si="3"/>
        <v>29</v>
      </c>
      <c r="L8" s="99">
        <f t="shared" si="4"/>
        <v>18.930015027600007</v>
      </c>
    </row>
    <row r="9" spans="1:12" ht="16.5" customHeight="1">
      <c r="A9" s="44" t="s">
        <v>181</v>
      </c>
      <c r="B9" s="68">
        <v>3552</v>
      </c>
      <c r="C9" s="53">
        <v>6056</v>
      </c>
      <c r="D9" s="25">
        <v>6303</v>
      </c>
      <c r="E9" s="25">
        <v>3631.7693546527098</v>
      </c>
      <c r="F9" s="25">
        <v>6008.8655667229305</v>
      </c>
      <c r="G9" s="25">
        <v>6191.3735319212501</v>
      </c>
      <c r="H9" s="39">
        <f t="shared" si="2"/>
        <v>6.9255364736130795E-2</v>
      </c>
      <c r="I9" s="39">
        <f t="shared" si="0"/>
        <v>0.7744932432432432</v>
      </c>
      <c r="J9" s="53">
        <f t="shared" si="1"/>
        <v>2751</v>
      </c>
      <c r="K9" s="53">
        <f t="shared" si="3"/>
        <v>247</v>
      </c>
      <c r="L9" s="99">
        <f t="shared" si="4"/>
        <v>182.50796519831965</v>
      </c>
    </row>
    <row r="10" spans="1:12" ht="16.5" customHeight="1">
      <c r="A10" s="44" t="s">
        <v>182</v>
      </c>
      <c r="B10" s="68">
        <v>6756</v>
      </c>
      <c r="C10" s="53">
        <v>3254</v>
      </c>
      <c r="D10" s="25">
        <v>6830</v>
      </c>
      <c r="E10" s="25">
        <v>2370.9563879125799</v>
      </c>
      <c r="F10" s="25">
        <v>2528.6423575671101</v>
      </c>
      <c r="G10" s="25">
        <v>2432.6105993769602</v>
      </c>
      <c r="H10" s="39">
        <f t="shared" si="2"/>
        <v>7.5045873575721622E-2</v>
      </c>
      <c r="I10" s="39">
        <f t="shared" si="0"/>
        <v>1.0953226761397277E-2</v>
      </c>
      <c r="J10" s="53">
        <f t="shared" si="1"/>
        <v>74</v>
      </c>
      <c r="K10" s="53">
        <f t="shared" si="3"/>
        <v>3576</v>
      </c>
      <c r="L10" s="99">
        <f t="shared" si="4"/>
        <v>-96.031758190149958</v>
      </c>
    </row>
    <row r="11" spans="1:12" ht="16.5" customHeight="1">
      <c r="A11" s="44" t="s">
        <v>183</v>
      </c>
      <c r="B11" s="68">
        <v>25</v>
      </c>
      <c r="C11" s="53">
        <v>57</v>
      </c>
      <c r="D11" s="25">
        <v>124</v>
      </c>
      <c r="E11" s="25">
        <v>25.744291131370701</v>
      </c>
      <c r="F11" s="25">
        <v>63.6683587040635</v>
      </c>
      <c r="G11" s="25">
        <v>124.89470679234201</v>
      </c>
      <c r="H11" s="39">
        <f t="shared" si="2"/>
        <v>1.3624726681390161E-3</v>
      </c>
      <c r="I11" s="39">
        <f t="shared" si="0"/>
        <v>3.96</v>
      </c>
      <c r="J11" s="53">
        <f t="shared" si="1"/>
        <v>99</v>
      </c>
      <c r="K11" s="53">
        <f t="shared" si="3"/>
        <v>67</v>
      </c>
      <c r="L11" s="99">
        <f t="shared" si="4"/>
        <v>61.226348088278506</v>
      </c>
    </row>
    <row r="12" spans="1:12" ht="16.5" customHeight="1">
      <c r="A12" s="44" t="s">
        <v>184</v>
      </c>
      <c r="B12" s="68">
        <v>59</v>
      </c>
      <c r="C12" s="53">
        <v>116</v>
      </c>
      <c r="D12" s="25">
        <v>173</v>
      </c>
      <c r="E12" s="25">
        <v>63.511143492243498</v>
      </c>
      <c r="F12" s="25">
        <v>154.43448238965101</v>
      </c>
      <c r="G12" s="25">
        <v>185.95864119167899</v>
      </c>
      <c r="H12" s="39">
        <f t="shared" si="2"/>
        <v>1.900869125710079E-3</v>
      </c>
      <c r="I12" s="39">
        <f t="shared" si="0"/>
        <v>1.9322033898305084</v>
      </c>
      <c r="J12" s="53">
        <f t="shared" si="1"/>
        <v>114</v>
      </c>
      <c r="K12" s="53">
        <f t="shared" si="3"/>
        <v>57</v>
      </c>
      <c r="L12" s="99">
        <f t="shared" si="4"/>
        <v>31.524158802027983</v>
      </c>
    </row>
    <row r="13" spans="1:12" ht="16.5" customHeight="1">
      <c r="A13" s="44" t="s">
        <v>185</v>
      </c>
      <c r="B13" s="68">
        <v>718</v>
      </c>
      <c r="C13" s="53">
        <v>1157</v>
      </c>
      <c r="D13" s="25">
        <v>1242</v>
      </c>
      <c r="E13" s="25">
        <v>480.35233364532201</v>
      </c>
      <c r="F13" s="25">
        <v>914.91480683862096</v>
      </c>
      <c r="G13" s="25">
        <v>819.06738627950199</v>
      </c>
      <c r="H13" s="39">
        <f t="shared" si="2"/>
        <v>1.3646702047005308E-2</v>
      </c>
      <c r="I13" s="39">
        <f t="shared" si="0"/>
        <v>0.72980501392757657</v>
      </c>
      <c r="J13" s="53">
        <f t="shared" si="1"/>
        <v>524</v>
      </c>
      <c r="K13" s="53">
        <f t="shared" si="3"/>
        <v>85</v>
      </c>
      <c r="L13" s="99">
        <f t="shared" si="4"/>
        <v>-95.847420559118973</v>
      </c>
    </row>
    <row r="14" spans="1:12" ht="16.5" customHeight="1">
      <c r="A14" s="44" t="s">
        <v>186</v>
      </c>
      <c r="B14" s="68">
        <v>516</v>
      </c>
      <c r="C14" s="53">
        <v>1023</v>
      </c>
      <c r="D14" s="25">
        <v>967</v>
      </c>
      <c r="E14" s="25">
        <v>563.59711352927297</v>
      </c>
      <c r="F14" s="25">
        <v>1036.8001507280801</v>
      </c>
      <c r="G14" s="25">
        <v>1043.3880815795101</v>
      </c>
      <c r="H14" s="39">
        <f t="shared" si="2"/>
        <v>1.0625089274922811E-2</v>
      </c>
      <c r="I14" s="39">
        <f t="shared" si="0"/>
        <v>0.87403100775193798</v>
      </c>
      <c r="J14" s="53">
        <f t="shared" si="1"/>
        <v>451</v>
      </c>
      <c r="K14" s="53">
        <f t="shared" si="3"/>
        <v>-56</v>
      </c>
      <c r="L14" s="99">
        <f t="shared" si="4"/>
        <v>6.5879308514299737</v>
      </c>
    </row>
    <row r="15" spans="1:12" ht="16.5" customHeight="1">
      <c r="A15" s="44" t="s">
        <v>187</v>
      </c>
      <c r="B15" s="68">
        <v>69</v>
      </c>
      <c r="C15" s="53">
        <v>268</v>
      </c>
      <c r="D15" s="25">
        <v>247</v>
      </c>
      <c r="E15" s="25">
        <v>69</v>
      </c>
      <c r="F15" s="25">
        <v>268</v>
      </c>
      <c r="G15" s="25">
        <v>247</v>
      </c>
      <c r="H15" s="39">
        <f t="shared" si="2"/>
        <v>2.7139576534704595E-3</v>
      </c>
      <c r="I15" s="39">
        <f t="shared" si="0"/>
        <v>2.5797101449275361</v>
      </c>
      <c r="J15" s="53">
        <f t="shared" si="1"/>
        <v>178</v>
      </c>
      <c r="K15" s="53">
        <f t="shared" si="3"/>
        <v>-21</v>
      </c>
      <c r="L15" s="99">
        <f t="shared" si="4"/>
        <v>-21</v>
      </c>
    </row>
    <row r="16" spans="1:12" ht="16.5" customHeight="1">
      <c r="A16" s="44" t="s">
        <v>188</v>
      </c>
      <c r="B16" s="68">
        <v>193</v>
      </c>
      <c r="C16" s="53">
        <v>260</v>
      </c>
      <c r="D16" s="25">
        <v>238</v>
      </c>
      <c r="E16" s="25">
        <v>227.460030607416</v>
      </c>
      <c r="F16" s="25">
        <v>277.22808020845702</v>
      </c>
      <c r="G16" s="25">
        <v>270.11572769876398</v>
      </c>
      <c r="H16" s="39">
        <f t="shared" si="2"/>
        <v>2.6150685082023052E-3</v>
      </c>
      <c r="I16" s="39">
        <f t="shared" si="0"/>
        <v>0.23316062176165803</v>
      </c>
      <c r="J16" s="53">
        <f t="shared" si="1"/>
        <v>45</v>
      </c>
      <c r="K16" s="53">
        <f t="shared" si="3"/>
        <v>-22</v>
      </c>
      <c r="L16" s="99">
        <f t="shared" si="4"/>
        <v>-7.1123525096930393</v>
      </c>
    </row>
    <row r="17" spans="1:12" ht="16.5" customHeight="1">
      <c r="A17" s="44" t="s">
        <v>189</v>
      </c>
      <c r="B17" s="68">
        <v>41</v>
      </c>
      <c r="C17" s="53">
        <v>41</v>
      </c>
      <c r="D17" s="25">
        <v>324</v>
      </c>
      <c r="E17" s="25">
        <v>37.6141516209521</v>
      </c>
      <c r="F17" s="25">
        <v>42.296364873681199</v>
      </c>
      <c r="G17" s="25">
        <v>320.51817627929699</v>
      </c>
      <c r="H17" s="39">
        <f t="shared" si="2"/>
        <v>3.5600092296535582E-3</v>
      </c>
      <c r="I17" s="39">
        <f t="shared" si="0"/>
        <v>6.9024390243902438</v>
      </c>
      <c r="J17" s="53">
        <f t="shared" si="1"/>
        <v>283</v>
      </c>
      <c r="K17" s="53">
        <f t="shared" si="3"/>
        <v>283</v>
      </c>
      <c r="L17" s="99">
        <f t="shared" si="4"/>
        <v>278.22181140561577</v>
      </c>
    </row>
    <row r="18" spans="1:12" ht="16.5" customHeight="1">
      <c r="A18" s="44" t="s">
        <v>190</v>
      </c>
      <c r="B18" s="68">
        <v>151</v>
      </c>
      <c r="C18" s="53">
        <v>361</v>
      </c>
      <c r="D18" s="25">
        <v>394</v>
      </c>
      <c r="E18" s="25">
        <v>154.76193251447501</v>
      </c>
      <c r="F18" s="25">
        <v>333.01267732055101</v>
      </c>
      <c r="G18" s="25">
        <v>418.56062666781798</v>
      </c>
      <c r="H18" s="39">
        <f t="shared" si="2"/>
        <v>4.3291470261836483E-3</v>
      </c>
      <c r="I18" s="39">
        <f t="shared" si="0"/>
        <v>1.6092715231788079</v>
      </c>
      <c r="J18" s="53">
        <f t="shared" si="1"/>
        <v>243</v>
      </c>
      <c r="K18" s="53">
        <f t="shared" si="3"/>
        <v>33</v>
      </c>
      <c r="L18" s="99">
        <f t="shared" si="4"/>
        <v>85.547949347266979</v>
      </c>
    </row>
    <row r="19" spans="1:12" ht="16.5" customHeight="1">
      <c r="A19" s="44" t="s">
        <v>191</v>
      </c>
      <c r="B19" s="68">
        <v>240</v>
      </c>
      <c r="C19" s="53">
        <v>192</v>
      </c>
      <c r="D19" s="25">
        <v>226</v>
      </c>
      <c r="E19" s="25">
        <v>249.98726911176101</v>
      </c>
      <c r="F19" s="25">
        <v>205.98314620179701</v>
      </c>
      <c r="G19" s="25">
        <v>220.98100208923299</v>
      </c>
      <c r="H19" s="39">
        <f t="shared" si="2"/>
        <v>2.4832163145114329E-3</v>
      </c>
      <c r="I19" s="39">
        <f t="shared" si="0"/>
        <v>-5.8333333333333334E-2</v>
      </c>
      <c r="J19" s="53">
        <f t="shared" si="1"/>
        <v>-14</v>
      </c>
      <c r="K19" s="53">
        <f t="shared" si="3"/>
        <v>34</v>
      </c>
      <c r="L19" s="99">
        <f t="shared" si="4"/>
        <v>14.997855887435975</v>
      </c>
    </row>
    <row r="20" spans="1:12" ht="16.5" customHeight="1">
      <c r="A20" s="44" t="s">
        <v>192</v>
      </c>
      <c r="B20" s="68">
        <v>111</v>
      </c>
      <c r="C20" s="53">
        <v>71</v>
      </c>
      <c r="D20" s="25">
        <v>238</v>
      </c>
      <c r="E20" s="25">
        <v>125.198223454721</v>
      </c>
      <c r="F20" s="25">
        <v>135.56225398474399</v>
      </c>
      <c r="G20" s="25">
        <v>197.484513775106</v>
      </c>
      <c r="H20" s="39">
        <f t="shared" si="2"/>
        <v>2.6150685082023052E-3</v>
      </c>
      <c r="I20" s="39">
        <f t="shared" si="0"/>
        <v>1.1441441441441442</v>
      </c>
      <c r="J20" s="53">
        <f t="shared" si="1"/>
        <v>127</v>
      </c>
      <c r="K20" s="53">
        <f t="shared" si="3"/>
        <v>167</v>
      </c>
      <c r="L20" s="99">
        <f t="shared" si="4"/>
        <v>61.922259790362006</v>
      </c>
    </row>
    <row r="21" spans="1:12" ht="16.5" customHeight="1">
      <c r="A21" s="44" t="s">
        <v>193</v>
      </c>
      <c r="B21" s="68">
        <v>213</v>
      </c>
      <c r="C21" s="53">
        <v>235</v>
      </c>
      <c r="D21" s="25">
        <v>316</v>
      </c>
      <c r="E21" s="25">
        <v>205.0727927982</v>
      </c>
      <c r="F21" s="25">
        <v>265.94426228885902</v>
      </c>
      <c r="G21" s="25">
        <v>293.230637705709</v>
      </c>
      <c r="H21" s="39">
        <f t="shared" si="2"/>
        <v>3.4721077671929766E-3</v>
      </c>
      <c r="I21" s="39">
        <f t="shared" si="0"/>
        <v>0.48356807511737088</v>
      </c>
      <c r="J21" s="53">
        <f t="shared" si="1"/>
        <v>103</v>
      </c>
      <c r="K21" s="53">
        <f t="shared" si="3"/>
        <v>81</v>
      </c>
      <c r="L21" s="99">
        <f t="shared" si="4"/>
        <v>27.286375416849978</v>
      </c>
    </row>
    <row r="22" spans="1:12" ht="16.5" customHeight="1">
      <c r="A22" s="44" t="s">
        <v>194</v>
      </c>
      <c r="B22" s="68">
        <v>99</v>
      </c>
      <c r="C22" s="53">
        <v>198</v>
      </c>
      <c r="D22" s="25">
        <v>265</v>
      </c>
      <c r="E22" s="25">
        <v>92.217431719628706</v>
      </c>
      <c r="F22" s="25">
        <v>233.66029790687799</v>
      </c>
      <c r="G22" s="25">
        <v>242.88973544988599</v>
      </c>
      <c r="H22" s="39">
        <f t="shared" si="2"/>
        <v>2.9117359440067685E-3</v>
      </c>
      <c r="I22" s="39">
        <f t="shared" si="0"/>
        <v>1.6767676767676767</v>
      </c>
      <c r="J22" s="53">
        <f t="shared" si="1"/>
        <v>166</v>
      </c>
      <c r="K22" s="53">
        <f t="shared" si="3"/>
        <v>67</v>
      </c>
      <c r="L22" s="99">
        <f t="shared" si="4"/>
        <v>9.2294375430080038</v>
      </c>
    </row>
    <row r="23" spans="1:12" ht="16.5" customHeight="1">
      <c r="A23" s="44" t="s">
        <v>195</v>
      </c>
      <c r="B23" s="68">
        <v>2620</v>
      </c>
      <c r="C23" s="53">
        <v>4304</v>
      </c>
      <c r="D23" s="25">
        <v>4383</v>
      </c>
      <c r="E23" s="25">
        <v>2722.4288063205099</v>
      </c>
      <c r="F23" s="25">
        <v>4431.2058548228897</v>
      </c>
      <c r="G23" s="25">
        <v>4469.7365771000204</v>
      </c>
      <c r="H23" s="39">
        <f t="shared" si="2"/>
        <v>4.8159013745591193E-2</v>
      </c>
      <c r="I23" s="39">
        <f t="shared" si="0"/>
        <v>0.67290076335877858</v>
      </c>
      <c r="J23" s="53">
        <f t="shared" si="1"/>
        <v>1763</v>
      </c>
      <c r="K23" s="53">
        <f t="shared" si="3"/>
        <v>79</v>
      </c>
      <c r="L23" s="99">
        <f t="shared" si="4"/>
        <v>38.530722277130735</v>
      </c>
    </row>
    <row r="24" spans="1:12" ht="16.5" customHeight="1">
      <c r="A24" s="44" t="s">
        <v>196</v>
      </c>
      <c r="B24" s="68">
        <v>209</v>
      </c>
      <c r="C24" s="53">
        <v>404</v>
      </c>
      <c r="D24" s="25">
        <v>627</v>
      </c>
      <c r="E24" s="25">
        <v>208.37884869030901</v>
      </c>
      <c r="F24" s="25">
        <v>395.453795474684</v>
      </c>
      <c r="G24" s="25">
        <v>619.09253265997495</v>
      </c>
      <c r="H24" s="39">
        <f t="shared" si="2"/>
        <v>6.8892771203480901E-3</v>
      </c>
      <c r="I24" s="39">
        <f t="shared" si="0"/>
        <v>2</v>
      </c>
      <c r="J24" s="53">
        <f t="shared" si="1"/>
        <v>418</v>
      </c>
      <c r="K24" s="53">
        <f t="shared" si="3"/>
        <v>223</v>
      </c>
      <c r="L24" s="99">
        <f t="shared" si="4"/>
        <v>223.63873718529095</v>
      </c>
    </row>
    <row r="25" spans="1:12" ht="16.5" customHeight="1">
      <c r="A25" s="44" t="s">
        <v>197</v>
      </c>
      <c r="B25" s="68">
        <v>65</v>
      </c>
      <c r="C25" s="53">
        <v>318</v>
      </c>
      <c r="D25" s="25">
        <v>319</v>
      </c>
      <c r="E25" s="25">
        <v>68.499577356977795</v>
      </c>
      <c r="F25" s="25">
        <v>318.08247407917298</v>
      </c>
      <c r="G25" s="25">
        <v>325.89488402410302</v>
      </c>
      <c r="H25" s="39">
        <f t="shared" si="2"/>
        <v>3.5050708156156947E-3</v>
      </c>
      <c r="I25" s="39">
        <f t="shared" si="0"/>
        <v>3.9076923076923076</v>
      </c>
      <c r="J25" s="53">
        <f t="shared" si="1"/>
        <v>254</v>
      </c>
      <c r="K25" s="53">
        <f t="shared" si="3"/>
        <v>1</v>
      </c>
      <c r="L25" s="99">
        <f t="shared" si="4"/>
        <v>7.8124099449300388</v>
      </c>
    </row>
    <row r="26" spans="1:12" ht="16.5" customHeight="1">
      <c r="A26" s="44" t="s">
        <v>198</v>
      </c>
      <c r="B26" s="68">
        <v>181</v>
      </c>
      <c r="C26" s="53">
        <v>365</v>
      </c>
      <c r="D26" s="25">
        <v>470</v>
      </c>
      <c r="E26" s="25">
        <v>191.55467326123099</v>
      </c>
      <c r="F26" s="25">
        <v>409.62314808672602</v>
      </c>
      <c r="G26" s="25">
        <v>485.72177492959298</v>
      </c>
      <c r="H26" s="39">
        <f t="shared" si="2"/>
        <v>5.1642109195591743E-3</v>
      </c>
      <c r="I26" s="39">
        <f t="shared" si="0"/>
        <v>1.5966850828729282</v>
      </c>
      <c r="J26" s="53">
        <f t="shared" si="1"/>
        <v>289</v>
      </c>
      <c r="K26" s="53">
        <f t="shared" si="3"/>
        <v>105</v>
      </c>
      <c r="L26" s="99">
        <f t="shared" si="4"/>
        <v>76.098626842866963</v>
      </c>
    </row>
    <row r="27" spans="1:12" ht="16.5" customHeight="1">
      <c r="A27" s="44" t="s">
        <v>199</v>
      </c>
      <c r="B27" s="68">
        <v>669</v>
      </c>
      <c r="C27" s="53">
        <v>1006</v>
      </c>
      <c r="D27" s="25">
        <v>1058</v>
      </c>
      <c r="E27" s="25">
        <v>658.51100387953602</v>
      </c>
      <c r="F27" s="25">
        <v>1001.8012550808101</v>
      </c>
      <c r="G27" s="25">
        <v>1018.44154159112</v>
      </c>
      <c r="H27" s="39">
        <f t="shared" si="2"/>
        <v>1.1624968410411928E-2</v>
      </c>
      <c r="I27" s="39">
        <f t="shared" si="0"/>
        <v>0.58146487294469362</v>
      </c>
      <c r="J27" s="53">
        <f t="shared" si="1"/>
        <v>389</v>
      </c>
      <c r="K27" s="53">
        <f t="shared" si="3"/>
        <v>52</v>
      </c>
      <c r="L27" s="99">
        <f t="shared" si="4"/>
        <v>16.64028651030992</v>
      </c>
    </row>
    <row r="28" spans="1:12" ht="16.5" customHeight="1">
      <c r="A28" s="44" t="s">
        <v>112</v>
      </c>
      <c r="B28" s="68">
        <v>475</v>
      </c>
      <c r="C28" s="53">
        <v>706</v>
      </c>
      <c r="D28" s="25">
        <v>700</v>
      </c>
      <c r="E28" s="25">
        <v>554.59894631854797</v>
      </c>
      <c r="F28" s="25">
        <v>906.088898566171</v>
      </c>
      <c r="G28" s="25">
        <v>817.30368951773903</v>
      </c>
      <c r="H28" s="39">
        <f t="shared" si="2"/>
        <v>7.6913779653008975E-3</v>
      </c>
      <c r="I28" s="39">
        <f t="shared" si="0"/>
        <v>0.47368421052631576</v>
      </c>
      <c r="J28" s="53">
        <f t="shared" si="1"/>
        <v>225</v>
      </c>
      <c r="K28" s="53">
        <f t="shared" si="3"/>
        <v>-6</v>
      </c>
      <c r="L28" s="99">
        <f t="shared" si="4"/>
        <v>-88.785209048431966</v>
      </c>
    </row>
    <row r="29" spans="1:12" ht="16.5" customHeight="1">
      <c r="A29" s="44" t="s">
        <v>200</v>
      </c>
      <c r="B29" s="68">
        <v>309</v>
      </c>
      <c r="C29" s="53">
        <v>454</v>
      </c>
      <c r="D29" s="25">
        <v>469</v>
      </c>
      <c r="E29" s="25">
        <v>336.53328834509801</v>
      </c>
      <c r="F29" s="25">
        <v>513.06134360775002</v>
      </c>
      <c r="G29" s="25">
        <v>510.78978585017097</v>
      </c>
      <c r="H29" s="39">
        <f t="shared" si="2"/>
        <v>5.1532232367516011E-3</v>
      </c>
      <c r="I29" s="39">
        <f t="shared" si="0"/>
        <v>0.51779935275080902</v>
      </c>
      <c r="J29" s="53">
        <f t="shared" si="1"/>
        <v>160</v>
      </c>
      <c r="K29" s="53">
        <f t="shared" si="3"/>
        <v>15</v>
      </c>
      <c r="L29" s="99">
        <f t="shared" si="4"/>
        <v>-2.2715577575790462</v>
      </c>
    </row>
    <row r="30" spans="1:12" ht="16.5" customHeight="1">
      <c r="A30" s="44" t="s">
        <v>201</v>
      </c>
      <c r="B30" s="68">
        <v>188</v>
      </c>
      <c r="C30" s="53">
        <v>293</v>
      </c>
      <c r="D30" s="25">
        <v>287</v>
      </c>
      <c r="E30" s="25">
        <v>205.80429498015801</v>
      </c>
      <c r="F30" s="25">
        <v>320.07415786957</v>
      </c>
      <c r="G30" s="25">
        <v>309.672326747944</v>
      </c>
      <c r="H30" s="39">
        <f t="shared" si="2"/>
        <v>3.1534649657733679E-3</v>
      </c>
      <c r="I30" s="39">
        <f t="shared" si="0"/>
        <v>0.52659574468085102</v>
      </c>
      <c r="J30" s="53">
        <f t="shared" si="1"/>
        <v>99</v>
      </c>
      <c r="K30" s="53">
        <f t="shared" si="3"/>
        <v>-6</v>
      </c>
      <c r="L30" s="99">
        <f t="shared" si="4"/>
        <v>-10.401831121626003</v>
      </c>
    </row>
    <row r="31" spans="1:12" ht="16.5" customHeight="1">
      <c r="A31" s="44" t="s">
        <v>202</v>
      </c>
      <c r="B31" s="68">
        <v>240</v>
      </c>
      <c r="C31" s="53">
        <v>361</v>
      </c>
      <c r="D31" s="25">
        <v>499</v>
      </c>
      <c r="E31" s="25">
        <v>239.92764606739701</v>
      </c>
      <c r="F31" s="25">
        <v>465.04615878518302</v>
      </c>
      <c r="G31" s="25">
        <v>490.76467233377099</v>
      </c>
      <c r="H31" s="39">
        <f t="shared" si="2"/>
        <v>5.482853720978783E-3</v>
      </c>
      <c r="I31" s="39">
        <f t="shared" si="0"/>
        <v>1.0791666666666666</v>
      </c>
      <c r="J31" s="53">
        <f t="shared" si="1"/>
        <v>259</v>
      </c>
      <c r="K31" s="53">
        <f t="shared" si="3"/>
        <v>138</v>
      </c>
      <c r="L31" s="99">
        <f t="shared" si="4"/>
        <v>25.718513548587964</v>
      </c>
    </row>
    <row r="32" spans="1:12" ht="16.5" customHeight="1">
      <c r="A32" s="44" t="s">
        <v>203</v>
      </c>
      <c r="B32" s="68">
        <v>101</v>
      </c>
      <c r="C32" s="53">
        <v>149</v>
      </c>
      <c r="D32" s="25">
        <v>373</v>
      </c>
      <c r="E32" s="25">
        <v>103.55444598918299</v>
      </c>
      <c r="F32" s="25">
        <v>237.28993871657201</v>
      </c>
      <c r="G32" s="25">
        <v>351.24195782424999</v>
      </c>
      <c r="H32" s="39">
        <f t="shared" si="2"/>
        <v>4.0984056872246212E-3</v>
      </c>
      <c r="I32" s="39">
        <f t="shared" si="0"/>
        <v>2.6930693069306932</v>
      </c>
      <c r="J32" s="53">
        <f t="shared" si="1"/>
        <v>272</v>
      </c>
      <c r="K32" s="53">
        <f t="shared" si="3"/>
        <v>224</v>
      </c>
      <c r="L32" s="99">
        <f t="shared" si="4"/>
        <v>113.95201910767798</v>
      </c>
    </row>
    <row r="33" spans="1:12" ht="16.5" customHeight="1">
      <c r="A33" s="44" t="s">
        <v>204</v>
      </c>
      <c r="B33" s="68">
        <v>233</v>
      </c>
      <c r="C33" s="53">
        <v>270</v>
      </c>
      <c r="D33" s="25">
        <v>730</v>
      </c>
      <c r="E33" s="25">
        <v>227.09904872598599</v>
      </c>
      <c r="F33" s="25">
        <v>366.08293153067098</v>
      </c>
      <c r="G33" s="25">
        <v>695.336952139196</v>
      </c>
      <c r="H33" s="39">
        <f t="shared" si="2"/>
        <v>8.0210084495280793E-3</v>
      </c>
      <c r="I33" s="39">
        <f t="shared" si="0"/>
        <v>2.133047210300429</v>
      </c>
      <c r="J33" s="53">
        <f t="shared" si="1"/>
        <v>497</v>
      </c>
      <c r="K33" s="53">
        <f t="shared" si="3"/>
        <v>460</v>
      </c>
      <c r="L33" s="99">
        <f t="shared" si="4"/>
        <v>329.25402060852502</v>
      </c>
    </row>
    <row r="34" spans="1:12" ht="16.5" customHeight="1">
      <c r="A34" s="44" t="s">
        <v>205</v>
      </c>
      <c r="B34" s="68">
        <v>488</v>
      </c>
      <c r="C34" s="53">
        <v>919</v>
      </c>
      <c r="D34" s="25">
        <v>1086</v>
      </c>
      <c r="E34" s="25">
        <v>464.13863827173299</v>
      </c>
      <c r="F34" s="25">
        <v>1055.4554114080299</v>
      </c>
      <c r="G34" s="25">
        <v>950.65025505030303</v>
      </c>
      <c r="H34" s="39">
        <f t="shared" si="2"/>
        <v>1.1932623529023963E-2</v>
      </c>
      <c r="I34" s="39">
        <f t="shared" si="0"/>
        <v>1.2254098360655739</v>
      </c>
      <c r="J34" s="53">
        <f t="shared" si="1"/>
        <v>598</v>
      </c>
      <c r="K34" s="53">
        <f t="shared" si="3"/>
        <v>167</v>
      </c>
      <c r="L34" s="99">
        <f t="shared" si="4"/>
        <v>-104.8051563577269</v>
      </c>
    </row>
    <row r="35" spans="1:12" ht="16.5" customHeight="1">
      <c r="A35" s="44" t="s">
        <v>206</v>
      </c>
      <c r="B35" s="68">
        <v>1151</v>
      </c>
      <c r="C35" s="53">
        <v>2285</v>
      </c>
      <c r="D35" s="25">
        <v>2005</v>
      </c>
      <c r="E35" s="25">
        <v>1260.8127245107601</v>
      </c>
      <c r="F35" s="25">
        <v>2434.00467200496</v>
      </c>
      <c r="G35" s="25">
        <v>2164.9766253442799</v>
      </c>
      <c r="H35" s="39">
        <f t="shared" si="2"/>
        <v>2.2030304029183285E-2</v>
      </c>
      <c r="I35" s="39">
        <f t="shared" si="0"/>
        <v>0.74196350999131189</v>
      </c>
      <c r="J35" s="53">
        <f t="shared" si="1"/>
        <v>854</v>
      </c>
      <c r="K35" s="53">
        <f t="shared" si="3"/>
        <v>-280</v>
      </c>
      <c r="L35" s="99">
        <f t="shared" si="4"/>
        <v>-269.02804666068005</v>
      </c>
    </row>
    <row r="36" spans="1:12" ht="16.5" customHeight="1">
      <c r="A36" s="44" t="s">
        <v>207</v>
      </c>
      <c r="B36" s="68">
        <v>121</v>
      </c>
      <c r="C36" s="53">
        <v>205</v>
      </c>
      <c r="D36" s="25">
        <v>403</v>
      </c>
      <c r="E36" s="25">
        <v>145.897772409049</v>
      </c>
      <c r="F36" s="25">
        <v>257.866613597276</v>
      </c>
      <c r="G36" s="25">
        <v>481.91766914225798</v>
      </c>
      <c r="H36" s="39">
        <f t="shared" si="2"/>
        <v>4.4280361714518022E-3</v>
      </c>
      <c r="I36" s="39">
        <f t="shared" si="0"/>
        <v>2.330578512396694</v>
      </c>
      <c r="J36" s="53">
        <f t="shared" si="1"/>
        <v>282</v>
      </c>
      <c r="K36" s="53">
        <f t="shared" si="3"/>
        <v>198</v>
      </c>
      <c r="L36" s="99">
        <f t="shared" si="4"/>
        <v>224.05105554498198</v>
      </c>
    </row>
    <row r="37" spans="1:12" ht="16.5" customHeight="1">
      <c r="A37" s="44" t="s">
        <v>208</v>
      </c>
      <c r="B37" s="68">
        <v>74</v>
      </c>
      <c r="C37" s="53">
        <v>60</v>
      </c>
      <c r="D37" s="25">
        <v>189</v>
      </c>
      <c r="E37" s="25">
        <v>85.206652043940196</v>
      </c>
      <c r="F37" s="25">
        <v>103.39747758108101</v>
      </c>
      <c r="G37" s="25">
        <v>210.04309965095001</v>
      </c>
      <c r="H37" s="39">
        <f t="shared" si="2"/>
        <v>2.0766720506312426E-3</v>
      </c>
      <c r="I37" s="39">
        <f t="shared" si="0"/>
        <v>1.5540540540540539</v>
      </c>
      <c r="J37" s="53">
        <f t="shared" si="1"/>
        <v>115</v>
      </c>
      <c r="K37" s="53">
        <f t="shared" si="3"/>
        <v>129</v>
      </c>
      <c r="L37" s="99">
        <f t="shared" si="4"/>
        <v>106.64562206986901</v>
      </c>
    </row>
    <row r="38" spans="1:12" ht="16.5" customHeight="1">
      <c r="A38" s="44" t="s">
        <v>209</v>
      </c>
      <c r="B38" s="68">
        <v>27</v>
      </c>
      <c r="C38" s="53">
        <v>39</v>
      </c>
      <c r="D38" s="25">
        <v>100</v>
      </c>
      <c r="E38" s="25">
        <v>24.240546461635599</v>
      </c>
      <c r="F38" s="25">
        <v>69.015598764275197</v>
      </c>
      <c r="G38" s="25">
        <v>83.152949527110295</v>
      </c>
      <c r="H38" s="39">
        <f t="shared" si="2"/>
        <v>1.0987682807572711E-3</v>
      </c>
      <c r="I38" s="39">
        <f t="shared" si="0"/>
        <v>2.7037037037037037</v>
      </c>
      <c r="J38" s="53">
        <f t="shared" si="1"/>
        <v>73</v>
      </c>
      <c r="K38" s="53">
        <f t="shared" si="3"/>
        <v>61</v>
      </c>
      <c r="L38" s="99">
        <f t="shared" si="4"/>
        <v>14.137350762835098</v>
      </c>
    </row>
    <row r="39" spans="1:12" ht="16.5" customHeight="1">
      <c r="A39" s="44" t="s">
        <v>210</v>
      </c>
      <c r="B39" s="68">
        <v>400</v>
      </c>
      <c r="C39" s="53">
        <v>658</v>
      </c>
      <c r="D39" s="25">
        <v>781</v>
      </c>
      <c r="E39" s="25">
        <v>467.567173072814</v>
      </c>
      <c r="F39" s="25">
        <v>691.06145839954399</v>
      </c>
      <c r="G39" s="25">
        <v>896.05906680592102</v>
      </c>
      <c r="H39" s="39">
        <f t="shared" si="2"/>
        <v>8.5813802727142865E-3</v>
      </c>
      <c r="I39" s="39">
        <f t="shared" si="0"/>
        <v>0.95250000000000001</v>
      </c>
      <c r="J39" s="53">
        <f t="shared" si="1"/>
        <v>381</v>
      </c>
      <c r="K39" s="53">
        <f t="shared" si="3"/>
        <v>123</v>
      </c>
      <c r="L39" s="99">
        <f t="shared" si="4"/>
        <v>204.99760840637703</v>
      </c>
    </row>
    <row r="40" spans="1:12" ht="16.5" customHeight="1">
      <c r="A40" s="44" t="s">
        <v>211</v>
      </c>
      <c r="B40" s="68">
        <v>38</v>
      </c>
      <c r="C40" s="53">
        <v>54</v>
      </c>
      <c r="D40" s="25">
        <v>105</v>
      </c>
      <c r="E40" s="25">
        <v>44.962854974272297</v>
      </c>
      <c r="F40" s="25">
        <v>63.027109565095103</v>
      </c>
      <c r="G40" s="25">
        <v>112.876553873757</v>
      </c>
      <c r="H40" s="39">
        <f t="shared" si="2"/>
        <v>1.1537066947951346E-3</v>
      </c>
      <c r="I40" s="39">
        <f t="shared" si="0"/>
        <v>1.763157894736842</v>
      </c>
      <c r="J40" s="53">
        <f t="shared" si="1"/>
        <v>67</v>
      </c>
      <c r="K40" s="53">
        <f t="shared" si="3"/>
        <v>51</v>
      </c>
      <c r="L40" s="99">
        <f t="shared" si="4"/>
        <v>49.849444308661901</v>
      </c>
    </row>
    <row r="41" spans="1:12" ht="16.5" customHeight="1">
      <c r="A41" s="44" t="s">
        <v>212</v>
      </c>
      <c r="B41" s="68">
        <v>157</v>
      </c>
      <c r="C41" s="53">
        <v>260</v>
      </c>
      <c r="D41" s="25">
        <v>259</v>
      </c>
      <c r="E41" s="25">
        <v>181.22004302370399</v>
      </c>
      <c r="F41" s="25">
        <v>308.50635546636198</v>
      </c>
      <c r="G41" s="25">
        <v>295.14600967293501</v>
      </c>
      <c r="H41" s="39">
        <f t="shared" si="2"/>
        <v>2.8458098471613323E-3</v>
      </c>
      <c r="I41" s="39">
        <f t="shared" si="0"/>
        <v>0.64968152866242035</v>
      </c>
      <c r="J41" s="53">
        <f t="shared" si="1"/>
        <v>102</v>
      </c>
      <c r="K41" s="53">
        <f t="shared" si="3"/>
        <v>-1</v>
      </c>
      <c r="L41" s="99">
        <f t="shared" si="4"/>
        <v>-13.360345793426973</v>
      </c>
    </row>
    <row r="42" spans="1:12" ht="16.5" customHeight="1">
      <c r="A42" s="44" t="s">
        <v>213</v>
      </c>
      <c r="B42" s="68">
        <v>14902</v>
      </c>
      <c r="C42" s="53">
        <v>24897</v>
      </c>
      <c r="D42" s="25">
        <v>22356</v>
      </c>
      <c r="E42" s="25">
        <v>15791.640012984901</v>
      </c>
      <c r="F42" s="25">
        <v>24109.477990159201</v>
      </c>
      <c r="G42" s="25">
        <v>24058.1889505658</v>
      </c>
      <c r="H42" s="39">
        <f t="shared" si="2"/>
        <v>0.24564063684609552</v>
      </c>
      <c r="I42" s="39">
        <f t="shared" si="0"/>
        <v>0.50020131525969669</v>
      </c>
      <c r="J42" s="53">
        <f t="shared" si="1"/>
        <v>7454</v>
      </c>
      <c r="K42" s="53">
        <f t="shared" si="3"/>
        <v>-2541</v>
      </c>
      <c r="L42" s="99">
        <f t="shared" si="4"/>
        <v>-51.289039593400958</v>
      </c>
    </row>
    <row r="43" spans="1:12" ht="16.5" customHeight="1">
      <c r="A43" s="44" t="s">
        <v>214</v>
      </c>
      <c r="B43" s="68">
        <v>3594</v>
      </c>
      <c r="C43" s="53">
        <v>5684</v>
      </c>
      <c r="D43" s="25">
        <v>5732</v>
      </c>
      <c r="E43" s="25">
        <v>3575.8336455662102</v>
      </c>
      <c r="F43" s="25">
        <v>5548.9708058268798</v>
      </c>
      <c r="G43" s="25">
        <v>5662.2633804152301</v>
      </c>
      <c r="H43" s="39">
        <f t="shared" si="2"/>
        <v>6.2981397853006785E-2</v>
      </c>
      <c r="I43" s="39">
        <f t="shared" si="0"/>
        <v>0.59488035614913748</v>
      </c>
      <c r="J43" s="53">
        <f t="shared" si="1"/>
        <v>2138</v>
      </c>
      <c r="K43" s="53">
        <f t="shared" si="3"/>
        <v>48</v>
      </c>
      <c r="L43" s="99">
        <f t="shared" si="4"/>
        <v>113.29257458835036</v>
      </c>
    </row>
    <row r="44" spans="1:12" ht="16.5" customHeight="1">
      <c r="A44" s="44" t="s">
        <v>215</v>
      </c>
      <c r="B44" s="68">
        <v>364</v>
      </c>
      <c r="C44" s="53">
        <v>753</v>
      </c>
      <c r="D44" s="25">
        <v>766</v>
      </c>
      <c r="E44" s="25">
        <v>464.73391090987798</v>
      </c>
      <c r="F44" s="25">
        <v>865.49465270189899</v>
      </c>
      <c r="G44" s="25">
        <v>972.03778621926801</v>
      </c>
      <c r="H44" s="39">
        <f t="shared" si="2"/>
        <v>8.4165650306006964E-3</v>
      </c>
      <c r="I44" s="39">
        <f t="shared" si="0"/>
        <v>1.1043956043956045</v>
      </c>
      <c r="J44" s="53">
        <f t="shared" si="1"/>
        <v>402</v>
      </c>
      <c r="K44" s="53">
        <f t="shared" si="3"/>
        <v>13</v>
      </c>
      <c r="L44" s="99">
        <f t="shared" si="4"/>
        <v>106.54313351736903</v>
      </c>
    </row>
    <row r="45" spans="1:12" ht="16.5" customHeight="1">
      <c r="A45" s="44" t="s">
        <v>216</v>
      </c>
      <c r="B45" s="68">
        <v>85</v>
      </c>
      <c r="C45" s="53">
        <v>166</v>
      </c>
      <c r="D45" s="25">
        <v>208</v>
      </c>
      <c r="E45" s="25">
        <v>96.445967175003503</v>
      </c>
      <c r="F45" s="25">
        <v>188.535338521977</v>
      </c>
      <c r="G45" s="25">
        <v>229.122508096074</v>
      </c>
      <c r="H45" s="39">
        <f t="shared" si="2"/>
        <v>2.2854380239751238E-3</v>
      </c>
      <c r="I45" s="39">
        <f t="shared" si="0"/>
        <v>1.4470588235294117</v>
      </c>
      <c r="J45" s="53">
        <f t="shared" si="1"/>
        <v>123</v>
      </c>
      <c r="K45" s="53">
        <f t="shared" si="3"/>
        <v>42</v>
      </c>
      <c r="L45" s="99">
        <f t="shared" si="4"/>
        <v>40.587169574097004</v>
      </c>
    </row>
    <row r="46" spans="1:12" ht="16.5" customHeight="1">
      <c r="A46" s="44" t="s">
        <v>217</v>
      </c>
      <c r="B46" s="68">
        <v>130</v>
      </c>
      <c r="C46" s="53">
        <v>155</v>
      </c>
      <c r="D46" s="25">
        <v>236</v>
      </c>
      <c r="E46" s="25">
        <v>148.859644585963</v>
      </c>
      <c r="F46" s="25">
        <v>209.06064381892301</v>
      </c>
      <c r="G46" s="25">
        <v>267.89856202245198</v>
      </c>
      <c r="H46" s="39">
        <f t="shared" si="2"/>
        <v>2.5930931425871598E-3</v>
      </c>
      <c r="I46" s="39">
        <f t="shared" si="0"/>
        <v>0.81538461538461537</v>
      </c>
      <c r="J46" s="53">
        <f t="shared" si="1"/>
        <v>106</v>
      </c>
      <c r="K46" s="53">
        <f t="shared" si="3"/>
        <v>81</v>
      </c>
      <c r="L46" s="99">
        <f t="shared" si="4"/>
        <v>58.837918203528972</v>
      </c>
    </row>
    <row r="47" spans="1:12" ht="16.5" customHeight="1">
      <c r="A47" s="44" t="s">
        <v>218</v>
      </c>
      <c r="B47" s="68">
        <v>98</v>
      </c>
      <c r="C47" s="53">
        <v>126</v>
      </c>
      <c r="D47" s="25">
        <v>224</v>
      </c>
      <c r="E47" s="25">
        <v>113.001262792798</v>
      </c>
      <c r="F47" s="25">
        <v>188.943869996427</v>
      </c>
      <c r="G47" s="25">
        <v>247.48720288193101</v>
      </c>
      <c r="H47" s="39">
        <f t="shared" si="2"/>
        <v>2.4612409488962875E-3</v>
      </c>
      <c r="I47" s="39">
        <f t="shared" si="0"/>
        <v>1.2857142857142858</v>
      </c>
      <c r="J47" s="53">
        <f t="shared" si="1"/>
        <v>126</v>
      </c>
      <c r="K47" s="53">
        <f t="shared" si="3"/>
        <v>98</v>
      </c>
      <c r="L47" s="99">
        <f t="shared" si="4"/>
        <v>58.543332885504014</v>
      </c>
    </row>
    <row r="48" spans="1:12" ht="16.5" customHeight="1">
      <c r="A48" s="44" t="s">
        <v>219</v>
      </c>
      <c r="B48" s="68">
        <v>140</v>
      </c>
      <c r="C48" s="53">
        <v>202</v>
      </c>
      <c r="D48" s="25">
        <v>535</v>
      </c>
      <c r="E48" s="25">
        <v>129.11155669197399</v>
      </c>
      <c r="F48" s="25">
        <v>298.65900537648298</v>
      </c>
      <c r="G48" s="25">
        <v>469.38215747060599</v>
      </c>
      <c r="H48" s="39">
        <f t="shared" si="2"/>
        <v>5.8784103020514001E-3</v>
      </c>
      <c r="I48" s="39">
        <f t="shared" si="0"/>
        <v>2.8214285714285716</v>
      </c>
      <c r="J48" s="53">
        <f t="shared" si="1"/>
        <v>395</v>
      </c>
      <c r="K48" s="53">
        <f t="shared" si="3"/>
        <v>333</v>
      </c>
      <c r="L48" s="99">
        <f t="shared" si="4"/>
        <v>170.72315209412301</v>
      </c>
    </row>
    <row r="49" spans="1:12" ht="16.5" customHeight="1">
      <c r="A49" s="44" t="s">
        <v>220</v>
      </c>
      <c r="B49" s="68">
        <v>953</v>
      </c>
      <c r="C49" s="53">
        <v>1438</v>
      </c>
      <c r="D49" s="25">
        <v>1741</v>
      </c>
      <c r="E49" s="25">
        <v>876.97534488743599</v>
      </c>
      <c r="F49" s="25">
        <v>1668.0858213900301</v>
      </c>
      <c r="G49" s="25">
        <v>1681.0233684339501</v>
      </c>
      <c r="H49" s="39">
        <f t="shared" si="2"/>
        <v>1.9129555767984089E-2</v>
      </c>
      <c r="I49" s="39">
        <f t="shared" si="0"/>
        <v>0.82686253934942289</v>
      </c>
      <c r="J49" s="53">
        <f t="shared" si="1"/>
        <v>788</v>
      </c>
      <c r="K49" s="53">
        <f t="shared" si="3"/>
        <v>303</v>
      </c>
      <c r="L49" s="99">
        <f t="shared" si="4"/>
        <v>12.937547043919949</v>
      </c>
    </row>
    <row r="50" spans="1:12" ht="16.5" customHeight="1">
      <c r="A50" s="44" t="s">
        <v>222</v>
      </c>
      <c r="B50" s="68">
        <v>24</v>
      </c>
      <c r="C50" s="53">
        <v>40</v>
      </c>
      <c r="D50" s="25">
        <v>46</v>
      </c>
      <c r="E50" s="25">
        <v>27.3461449873489</v>
      </c>
      <c r="F50" s="25">
        <v>41.004676610151002</v>
      </c>
      <c r="G50" s="25">
        <v>52.098633373470101</v>
      </c>
      <c r="H50" s="39">
        <f t="shared" si="2"/>
        <v>5.0543340914834466E-4</v>
      </c>
      <c r="I50" s="39">
        <f t="shared" si="0"/>
        <v>0.91666666666666663</v>
      </c>
      <c r="J50" s="53">
        <f t="shared" si="1"/>
        <v>22</v>
      </c>
      <c r="K50" s="53">
        <f t="shared" si="3"/>
        <v>6</v>
      </c>
      <c r="L50" s="99">
        <f t="shared" si="4"/>
        <v>11.093956763319099</v>
      </c>
    </row>
    <row r="51" spans="1:12" ht="16.5" customHeight="1">
      <c r="A51" s="44" t="s">
        <v>130</v>
      </c>
      <c r="B51" s="68">
        <v>115</v>
      </c>
      <c r="C51" s="53">
        <v>236</v>
      </c>
      <c r="D51" s="25">
        <v>297</v>
      </c>
      <c r="E51" s="25">
        <v>120.30876402441601</v>
      </c>
      <c r="F51" s="25">
        <v>283.78752327014399</v>
      </c>
      <c r="G51" s="25">
        <v>307.814744495198</v>
      </c>
      <c r="H51" s="39">
        <f t="shared" si="2"/>
        <v>3.2633417938490953E-3</v>
      </c>
      <c r="I51" s="39">
        <f t="shared" si="0"/>
        <v>1.5826086956521739</v>
      </c>
      <c r="J51" s="53">
        <f t="shared" si="1"/>
        <v>182</v>
      </c>
      <c r="K51" s="53">
        <f t="shared" si="3"/>
        <v>61</v>
      </c>
      <c r="L51" s="99">
        <f t="shared" si="4"/>
        <v>24.027221225054006</v>
      </c>
    </row>
    <row r="52" spans="1:12" ht="16.5" customHeight="1">
      <c r="A52" s="44" t="s">
        <v>223</v>
      </c>
      <c r="B52" s="68">
        <v>223</v>
      </c>
      <c r="C52" s="53">
        <v>393</v>
      </c>
      <c r="D52" s="25">
        <v>407</v>
      </c>
      <c r="E52" s="25">
        <v>247.83919473252499</v>
      </c>
      <c r="F52" s="25">
        <v>430.36232987474</v>
      </c>
      <c r="G52" s="25">
        <v>450.46875415631303</v>
      </c>
      <c r="H52" s="39">
        <f t="shared" si="2"/>
        <v>4.471986902682093E-3</v>
      </c>
      <c r="I52" s="39">
        <f t="shared" si="0"/>
        <v>0.82511210762331844</v>
      </c>
      <c r="J52" s="53">
        <f t="shared" si="1"/>
        <v>184</v>
      </c>
      <c r="K52" s="53">
        <f t="shared" si="3"/>
        <v>14</v>
      </c>
      <c r="L52" s="99">
        <f t="shared" si="4"/>
        <v>20.106424281573027</v>
      </c>
    </row>
    <row r="53" spans="1:12" ht="16.5" customHeight="1">
      <c r="A53" s="44" t="s">
        <v>221</v>
      </c>
      <c r="B53" s="68">
        <v>77</v>
      </c>
      <c r="C53" s="53">
        <v>126</v>
      </c>
      <c r="D53" s="25">
        <v>248</v>
      </c>
      <c r="E53" s="25">
        <v>85.071530372334905</v>
      </c>
      <c r="F53" s="25">
        <v>123.91757752795</v>
      </c>
      <c r="G53" s="25">
        <v>255.75423242173801</v>
      </c>
      <c r="H53" s="39">
        <f t="shared" si="2"/>
        <v>2.7249453362780322E-3</v>
      </c>
      <c r="I53" s="39">
        <f t="shared" si="0"/>
        <v>2.220779220779221</v>
      </c>
      <c r="J53" s="53">
        <f t="shared" si="1"/>
        <v>171</v>
      </c>
      <c r="K53" s="53">
        <f t="shared" si="3"/>
        <v>122</v>
      </c>
      <c r="L53" s="99">
        <f t="shared" si="4"/>
        <v>131.83665489378802</v>
      </c>
    </row>
    <row r="54" spans="1:12" ht="16.5" customHeight="1">
      <c r="A54" s="44" t="s">
        <v>224</v>
      </c>
      <c r="B54" s="68">
        <v>1523</v>
      </c>
      <c r="C54" s="53">
        <v>2466</v>
      </c>
      <c r="D54" s="25">
        <v>2629</v>
      </c>
      <c r="E54" s="25">
        <v>1604.7104500646001</v>
      </c>
      <c r="F54" s="25">
        <v>2502.9504654180701</v>
      </c>
      <c r="G54" s="25">
        <v>2726.02605802176</v>
      </c>
      <c r="H54" s="39">
        <f t="shared" si="2"/>
        <v>2.8886618101108655E-2</v>
      </c>
      <c r="I54" s="39">
        <f t="shared" si="0"/>
        <v>0.72619829284307291</v>
      </c>
      <c r="J54" s="53">
        <f t="shared" si="1"/>
        <v>1106</v>
      </c>
      <c r="K54" s="53">
        <f t="shared" si="3"/>
        <v>163</v>
      </c>
      <c r="L54" s="99">
        <f t="shared" si="4"/>
        <v>223.07559260368998</v>
      </c>
    </row>
    <row r="55" spans="1:12" ht="16.5" customHeight="1">
      <c r="A55" s="44" t="s">
        <v>225</v>
      </c>
      <c r="B55" s="68">
        <v>662</v>
      </c>
      <c r="C55" s="53">
        <v>1482</v>
      </c>
      <c r="D55" s="25">
        <v>1533</v>
      </c>
      <c r="E55" s="25">
        <v>780.57751668317701</v>
      </c>
      <c r="F55" s="25">
        <v>1808.99159284803</v>
      </c>
      <c r="G55" s="25">
        <v>1799.0105794957799</v>
      </c>
      <c r="H55" s="39">
        <f t="shared" si="2"/>
        <v>1.6844117744008964E-2</v>
      </c>
      <c r="I55" s="39">
        <f t="shared" si="0"/>
        <v>1.3157099697885197</v>
      </c>
      <c r="J55" s="53">
        <f t="shared" si="1"/>
        <v>871</v>
      </c>
      <c r="K55" s="53">
        <f t="shared" si="3"/>
        <v>51</v>
      </c>
      <c r="L55" s="99">
        <f t="shared" si="4"/>
        <v>-9.9810133522501019</v>
      </c>
    </row>
    <row r="56" spans="1:12" ht="16.5" customHeight="1">
      <c r="A56" s="44" t="s">
        <v>226</v>
      </c>
      <c r="B56" s="68">
        <v>221</v>
      </c>
      <c r="C56" s="53">
        <v>529</v>
      </c>
      <c r="D56" s="25">
        <v>715</v>
      </c>
      <c r="E56" s="25">
        <v>253.34731011480801</v>
      </c>
      <c r="F56" s="25">
        <v>770.41329889265501</v>
      </c>
      <c r="G56" s="25">
        <v>814.77869764846503</v>
      </c>
      <c r="H56" s="39">
        <f t="shared" si="2"/>
        <v>7.8561932074144875E-3</v>
      </c>
      <c r="I56" s="39">
        <f t="shared" si="0"/>
        <v>2.2352941176470589</v>
      </c>
      <c r="J56" s="53">
        <f t="shared" si="1"/>
        <v>494</v>
      </c>
      <c r="K56" s="53">
        <f t="shared" si="3"/>
        <v>186</v>
      </c>
      <c r="L56" s="99">
        <f t="shared" si="4"/>
        <v>44.36539875581002</v>
      </c>
    </row>
    <row r="57" spans="1:12" ht="16.5" customHeight="1">
      <c r="A57" s="44" t="s">
        <v>227</v>
      </c>
      <c r="B57" s="68">
        <v>285</v>
      </c>
      <c r="C57" s="53">
        <v>389</v>
      </c>
      <c r="D57" s="25">
        <v>690</v>
      </c>
      <c r="E57" s="25">
        <v>324.34451812694698</v>
      </c>
      <c r="F57" s="25">
        <v>570.48354678782903</v>
      </c>
      <c r="G57" s="25">
        <v>730.53710330350202</v>
      </c>
      <c r="H57" s="39">
        <f t="shared" si="2"/>
        <v>7.5815011372251705E-3</v>
      </c>
      <c r="I57" s="39">
        <f t="shared" si="0"/>
        <v>1.4210526315789473</v>
      </c>
      <c r="J57" s="53">
        <f t="shared" si="1"/>
        <v>405</v>
      </c>
      <c r="K57" s="53">
        <f t="shared" si="3"/>
        <v>301</v>
      </c>
      <c r="L57" s="99">
        <f t="shared" si="4"/>
        <v>160.05355651567299</v>
      </c>
    </row>
    <row r="58" spans="1:12" ht="16.5" customHeight="1">
      <c r="A58" s="44" t="s">
        <v>228</v>
      </c>
      <c r="B58" s="68">
        <v>693</v>
      </c>
      <c r="C58" s="53">
        <v>1407</v>
      </c>
      <c r="D58" s="25">
        <v>1396</v>
      </c>
      <c r="E58" s="25">
        <v>785.16062513967495</v>
      </c>
      <c r="F58" s="25">
        <v>1471.98253654422</v>
      </c>
      <c r="G58" s="25">
        <v>1573.78886814199</v>
      </c>
      <c r="H58" s="39">
        <f t="shared" si="2"/>
        <v>1.5338805199371504E-2</v>
      </c>
      <c r="I58" s="39">
        <f t="shared" si="0"/>
        <v>1.0144300144300145</v>
      </c>
      <c r="J58" s="53">
        <f t="shared" si="1"/>
        <v>703</v>
      </c>
      <c r="K58" s="53">
        <f t="shared" si="3"/>
        <v>-11</v>
      </c>
      <c r="L58" s="99">
        <f t="shared" si="4"/>
        <v>101.80633159776994</v>
      </c>
    </row>
    <row r="59" spans="1:12" ht="16.5" customHeight="1">
      <c r="A59" s="44" t="s">
        <v>229</v>
      </c>
      <c r="B59" s="68">
        <v>186</v>
      </c>
      <c r="C59" s="53">
        <v>283</v>
      </c>
      <c r="D59" s="25">
        <v>349</v>
      </c>
      <c r="E59" s="25">
        <v>221.892325737683</v>
      </c>
      <c r="F59" s="25">
        <v>354.14647390774297</v>
      </c>
      <c r="G59" s="25">
        <v>415.57356533810201</v>
      </c>
      <c r="H59" s="39">
        <f t="shared" si="2"/>
        <v>3.834701299842876E-3</v>
      </c>
      <c r="I59" s="39">
        <f t="shared" si="0"/>
        <v>0.87634408602150538</v>
      </c>
      <c r="J59" s="53">
        <f t="shared" si="1"/>
        <v>163</v>
      </c>
      <c r="K59" s="53">
        <f t="shared" si="3"/>
        <v>66</v>
      </c>
      <c r="L59" s="99">
        <f t="shared" si="4"/>
        <v>61.427091430359042</v>
      </c>
    </row>
    <row r="60" spans="1:12" ht="16.5" customHeight="1">
      <c r="A60" s="44" t="s">
        <v>230</v>
      </c>
      <c r="B60" s="68">
        <v>688</v>
      </c>
      <c r="C60" s="53">
        <v>1513</v>
      </c>
      <c r="D60" s="25">
        <v>1522</v>
      </c>
      <c r="E60" s="25">
        <v>738.67699816409504</v>
      </c>
      <c r="F60" s="25">
        <v>1582.18125078957</v>
      </c>
      <c r="G60" s="25">
        <v>1634.0690299483199</v>
      </c>
      <c r="H60" s="39">
        <f t="shared" si="2"/>
        <v>1.6723253233125665E-2</v>
      </c>
      <c r="I60" s="39">
        <f t="shared" si="0"/>
        <v>1.2122093023255813</v>
      </c>
      <c r="J60" s="53">
        <f t="shared" si="1"/>
        <v>834</v>
      </c>
      <c r="K60" s="53">
        <f t="shared" si="3"/>
        <v>9</v>
      </c>
      <c r="L60" s="99">
        <f t="shared" si="4"/>
        <v>51.887779158749936</v>
      </c>
    </row>
    <row r="61" spans="1:12" ht="16.5" customHeight="1">
      <c r="A61" s="44" t="s">
        <v>231</v>
      </c>
      <c r="B61" s="68">
        <v>1949</v>
      </c>
      <c r="C61" s="53">
        <v>1593</v>
      </c>
      <c r="D61" s="25">
        <v>2315</v>
      </c>
      <c r="E61" s="25">
        <v>730.77574629568903</v>
      </c>
      <c r="F61" s="25">
        <v>962.70683576625197</v>
      </c>
      <c r="G61" s="25">
        <v>805.74151654351897</v>
      </c>
      <c r="H61" s="39">
        <f t="shared" si="2"/>
        <v>2.5436485699530827E-2</v>
      </c>
      <c r="I61" s="39">
        <f t="shared" si="0"/>
        <v>0.18778860954335558</v>
      </c>
      <c r="J61" s="53">
        <f t="shared" si="1"/>
        <v>366</v>
      </c>
      <c r="K61" s="53">
        <f t="shared" si="3"/>
        <v>722</v>
      </c>
      <c r="L61" s="99">
        <f t="shared" si="4"/>
        <v>-156.965319222733</v>
      </c>
    </row>
    <row r="62" spans="1:12" ht="16.5" customHeight="1">
      <c r="A62" s="44" t="s">
        <v>232</v>
      </c>
      <c r="B62" s="68">
        <v>80</v>
      </c>
      <c r="C62" s="53">
        <v>87</v>
      </c>
      <c r="D62" s="25">
        <v>149</v>
      </c>
      <c r="E62" s="25">
        <v>76.195989727759098</v>
      </c>
      <c r="F62" s="25">
        <v>116.622616499328</v>
      </c>
      <c r="G62" s="25">
        <v>134.85485405441</v>
      </c>
      <c r="H62" s="39">
        <f t="shared" si="2"/>
        <v>1.637164738328334E-3</v>
      </c>
      <c r="I62" s="39">
        <f t="shared" si="0"/>
        <v>0.86250000000000004</v>
      </c>
      <c r="J62" s="53">
        <f t="shared" si="1"/>
        <v>69</v>
      </c>
      <c r="K62" s="53">
        <f t="shared" si="3"/>
        <v>62</v>
      </c>
      <c r="L62" s="99">
        <f t="shared" si="4"/>
        <v>18.232237555081994</v>
      </c>
    </row>
    <row r="63" spans="1:12" ht="16.5" customHeight="1">
      <c r="A63" s="44" t="s">
        <v>233</v>
      </c>
      <c r="B63" s="68">
        <v>163</v>
      </c>
      <c r="C63" s="53">
        <v>156</v>
      </c>
      <c r="D63" s="25">
        <v>162</v>
      </c>
      <c r="E63" s="25">
        <v>149.33668308005099</v>
      </c>
      <c r="F63" s="25">
        <v>204.70000596288401</v>
      </c>
      <c r="G63" s="25">
        <v>148.714937857639</v>
      </c>
      <c r="H63" s="39">
        <f t="shared" si="2"/>
        <v>1.7800046148267791E-3</v>
      </c>
      <c r="I63" s="39">
        <f t="shared" si="0"/>
        <v>-6.1349693251533744E-3</v>
      </c>
      <c r="J63" s="53">
        <f t="shared" si="1"/>
        <v>-1</v>
      </c>
      <c r="K63" s="53">
        <f t="shared" si="3"/>
        <v>6</v>
      </c>
      <c r="L63" s="99">
        <f t="shared" si="4"/>
        <v>-55.985068105245006</v>
      </c>
    </row>
    <row r="64" spans="1:12" ht="16.5" customHeight="1">
      <c r="A64" s="44" t="s">
        <v>234</v>
      </c>
      <c r="B64" s="68">
        <v>155</v>
      </c>
      <c r="C64" s="53">
        <v>247</v>
      </c>
      <c r="D64" s="25">
        <v>373</v>
      </c>
      <c r="E64" s="25">
        <v>131.88530920421599</v>
      </c>
      <c r="F64" s="25">
        <v>255.90271361141899</v>
      </c>
      <c r="G64" s="25">
        <v>290.779240963544</v>
      </c>
      <c r="H64" s="39">
        <f t="shared" si="2"/>
        <v>4.0984056872246212E-3</v>
      </c>
      <c r="I64" s="39">
        <f t="shared" si="0"/>
        <v>1.4064516129032258</v>
      </c>
      <c r="J64" s="53">
        <f t="shared" si="1"/>
        <v>218</v>
      </c>
      <c r="K64" s="53">
        <f t="shared" si="3"/>
        <v>126</v>
      </c>
      <c r="L64" s="99">
        <f t="shared" si="4"/>
        <v>34.876527352125009</v>
      </c>
    </row>
    <row r="65" spans="1:12" ht="16.5" customHeight="1">
      <c r="A65" s="44" t="s">
        <v>235</v>
      </c>
      <c r="B65" s="68">
        <v>275</v>
      </c>
      <c r="C65" s="53">
        <v>470</v>
      </c>
      <c r="D65" s="25">
        <v>629</v>
      </c>
      <c r="E65" s="25">
        <v>278.345850357252</v>
      </c>
      <c r="F65" s="25">
        <v>536.56815789038296</v>
      </c>
      <c r="G65" s="25">
        <v>605.25797165885604</v>
      </c>
      <c r="H65" s="39">
        <f t="shared" si="2"/>
        <v>6.9112524859632355E-3</v>
      </c>
      <c r="I65" s="39">
        <f t="shared" si="0"/>
        <v>1.2872727272727273</v>
      </c>
      <c r="J65" s="53">
        <f t="shared" si="1"/>
        <v>354</v>
      </c>
      <c r="K65" s="53">
        <f t="shared" si="3"/>
        <v>159</v>
      </c>
      <c r="L65" s="99">
        <f t="shared" si="4"/>
        <v>68.689813768473073</v>
      </c>
    </row>
    <row r="66" spans="1:12" ht="16.5" customHeight="1">
      <c r="A66" s="44" t="s">
        <v>236</v>
      </c>
      <c r="B66" s="68">
        <v>159</v>
      </c>
      <c r="C66" s="53">
        <v>253</v>
      </c>
      <c r="D66" s="25">
        <v>381</v>
      </c>
      <c r="E66" s="25">
        <v>190.55035300897501</v>
      </c>
      <c r="F66" s="25">
        <v>313.73071205656697</v>
      </c>
      <c r="G66" s="25">
        <v>400.83826112761301</v>
      </c>
      <c r="H66" s="39">
        <f t="shared" si="2"/>
        <v>4.1863071496852028E-3</v>
      </c>
      <c r="I66" s="39">
        <f t="shared" si="0"/>
        <v>1.3962264150943395</v>
      </c>
      <c r="J66" s="53">
        <f t="shared" si="1"/>
        <v>222</v>
      </c>
      <c r="K66" s="53">
        <f t="shared" si="3"/>
        <v>128</v>
      </c>
      <c r="L66" s="99">
        <f t="shared" si="4"/>
        <v>87.107549071046037</v>
      </c>
    </row>
    <row r="67" spans="1:12" ht="16.5" customHeight="1">
      <c r="A67" s="44" t="s">
        <v>237</v>
      </c>
      <c r="B67" s="68">
        <v>170</v>
      </c>
      <c r="C67" s="53">
        <v>228</v>
      </c>
      <c r="D67" s="25">
        <v>351</v>
      </c>
      <c r="E67" s="25">
        <v>155.77081925523299</v>
      </c>
      <c r="F67" s="25">
        <v>236.87505604826001</v>
      </c>
      <c r="G67" s="25">
        <v>299.562400243235</v>
      </c>
      <c r="H67" s="39">
        <f t="shared" si="2"/>
        <v>3.8566766654580214E-3</v>
      </c>
      <c r="I67" s="39">
        <f t="shared" ref="I67:I84" si="5">(D67-B67)/B67</f>
        <v>1.0647058823529412</v>
      </c>
      <c r="J67" s="53">
        <f t="shared" ref="J67:J84" si="6">D67-B67</f>
        <v>181</v>
      </c>
      <c r="K67" s="53">
        <f t="shared" si="3"/>
        <v>123</v>
      </c>
      <c r="L67" s="99">
        <f t="shared" si="4"/>
        <v>62.687344194974997</v>
      </c>
    </row>
    <row r="68" spans="1:12" ht="16.5" customHeight="1">
      <c r="A68" s="44" t="s">
        <v>238</v>
      </c>
      <c r="B68" s="68">
        <v>686</v>
      </c>
      <c r="C68" s="53">
        <v>1061</v>
      </c>
      <c r="D68" s="25">
        <v>1273</v>
      </c>
      <c r="E68" s="25">
        <v>671.21137064096797</v>
      </c>
      <c r="F68" s="25">
        <v>1094.6213605842599</v>
      </c>
      <c r="G68" s="25">
        <v>1192.3553095617699</v>
      </c>
      <c r="H68" s="39">
        <f t="shared" ref="H68:H84" si="7">D68/$D$84</f>
        <v>1.3987320214040061E-2</v>
      </c>
      <c r="I68" s="39">
        <f t="shared" si="5"/>
        <v>0.85568513119533529</v>
      </c>
      <c r="J68" s="53">
        <f t="shared" si="6"/>
        <v>587</v>
      </c>
      <c r="K68" s="53">
        <f t="shared" ref="K68:K84" si="8">D68-C68</f>
        <v>212</v>
      </c>
      <c r="L68" s="99">
        <f t="shared" ref="L68:L84" si="9">G68-F68</f>
        <v>97.733948977509954</v>
      </c>
    </row>
    <row r="69" spans="1:12" ht="16.5" customHeight="1">
      <c r="A69" s="44" t="s">
        <v>239</v>
      </c>
      <c r="B69" s="68">
        <v>555</v>
      </c>
      <c r="C69" s="53">
        <v>1050</v>
      </c>
      <c r="D69" s="25">
        <v>991</v>
      </c>
      <c r="E69" s="25">
        <v>620.56070488170997</v>
      </c>
      <c r="F69" s="25">
        <v>1199.1166655782999</v>
      </c>
      <c r="G69" s="25">
        <v>1093.1430984793799</v>
      </c>
      <c r="H69" s="39">
        <f t="shared" si="7"/>
        <v>1.0888793662304556E-2</v>
      </c>
      <c r="I69" s="39">
        <f t="shared" si="5"/>
        <v>0.78558558558558556</v>
      </c>
      <c r="J69" s="53">
        <f t="shared" si="6"/>
        <v>436</v>
      </c>
      <c r="K69" s="53">
        <f t="shared" si="8"/>
        <v>-59</v>
      </c>
      <c r="L69" s="99">
        <f t="shared" si="9"/>
        <v>-105.97356709892006</v>
      </c>
    </row>
    <row r="70" spans="1:12" ht="16.5" customHeight="1">
      <c r="A70" s="44" t="s">
        <v>240</v>
      </c>
      <c r="B70" s="68">
        <v>47</v>
      </c>
      <c r="C70" s="53">
        <v>106</v>
      </c>
      <c r="D70" s="25">
        <v>128</v>
      </c>
      <c r="E70" s="25">
        <v>65.190637745050694</v>
      </c>
      <c r="F70" s="25">
        <v>145.06956548856701</v>
      </c>
      <c r="G70" s="25">
        <v>190.88881836551599</v>
      </c>
      <c r="H70" s="39">
        <f t="shared" si="7"/>
        <v>1.4064233993693069E-3</v>
      </c>
      <c r="I70" s="39">
        <f t="shared" si="5"/>
        <v>1.7234042553191489</v>
      </c>
      <c r="J70" s="53">
        <f t="shared" si="6"/>
        <v>81</v>
      </c>
      <c r="K70" s="53">
        <f t="shared" si="8"/>
        <v>22</v>
      </c>
      <c r="L70" s="99">
        <f t="shared" si="9"/>
        <v>45.81925287694898</v>
      </c>
    </row>
    <row r="71" spans="1:12" ht="16.5" customHeight="1">
      <c r="A71" s="44" t="s">
        <v>241</v>
      </c>
      <c r="B71" s="68">
        <v>74</v>
      </c>
      <c r="C71" s="53">
        <v>91</v>
      </c>
      <c r="D71" s="25">
        <v>271</v>
      </c>
      <c r="E71" s="25">
        <v>83.806426955790997</v>
      </c>
      <c r="F71" s="25">
        <v>125.41228602069999</v>
      </c>
      <c r="G71" s="25">
        <v>301.28570233816498</v>
      </c>
      <c r="H71" s="39">
        <f t="shared" si="7"/>
        <v>2.9776620408522047E-3</v>
      </c>
      <c r="I71" s="39">
        <f t="shared" si="5"/>
        <v>2.6621621621621623</v>
      </c>
      <c r="J71" s="53">
        <f t="shared" si="6"/>
        <v>197</v>
      </c>
      <c r="K71" s="53">
        <f t="shared" si="8"/>
        <v>180</v>
      </c>
      <c r="L71" s="99">
        <f t="shared" si="9"/>
        <v>175.873416317465</v>
      </c>
    </row>
    <row r="72" spans="1:12" ht="16.5" customHeight="1">
      <c r="A72" s="44" t="s">
        <v>242</v>
      </c>
      <c r="B72" s="68">
        <v>506</v>
      </c>
      <c r="C72" s="53">
        <v>442</v>
      </c>
      <c r="D72" s="25">
        <v>575</v>
      </c>
      <c r="E72" s="25">
        <v>462.01604144612298</v>
      </c>
      <c r="F72" s="25">
        <v>586.64505677299496</v>
      </c>
      <c r="G72" s="25">
        <v>523.15862754586794</v>
      </c>
      <c r="H72" s="39">
        <f t="shared" si="7"/>
        <v>6.3179176143543089E-3</v>
      </c>
      <c r="I72" s="39">
        <f t="shared" si="5"/>
        <v>0.13636363636363635</v>
      </c>
      <c r="J72" s="53">
        <f t="shared" si="6"/>
        <v>69</v>
      </c>
      <c r="K72" s="53">
        <f t="shared" si="8"/>
        <v>133</v>
      </c>
      <c r="L72" s="99">
        <f t="shared" si="9"/>
        <v>-63.486429227127019</v>
      </c>
    </row>
    <row r="73" spans="1:12" ht="16.5" customHeight="1">
      <c r="A73" s="44" t="s">
        <v>243</v>
      </c>
      <c r="B73" s="68">
        <v>338</v>
      </c>
      <c r="C73" s="53">
        <v>635</v>
      </c>
      <c r="D73" s="25">
        <v>529</v>
      </c>
      <c r="E73" s="25">
        <v>409.236866159567</v>
      </c>
      <c r="F73" s="25">
        <v>804.92316624115495</v>
      </c>
      <c r="G73" s="25">
        <v>757.37570313176002</v>
      </c>
      <c r="H73" s="39">
        <f t="shared" si="7"/>
        <v>5.8124842052059639E-3</v>
      </c>
      <c r="I73" s="39">
        <f t="shared" si="5"/>
        <v>0.5650887573964497</v>
      </c>
      <c r="J73" s="53">
        <f t="shared" si="6"/>
        <v>191</v>
      </c>
      <c r="K73" s="53">
        <f t="shared" si="8"/>
        <v>-106</v>
      </c>
      <c r="L73" s="99">
        <f t="shared" si="9"/>
        <v>-47.547463109394926</v>
      </c>
    </row>
    <row r="74" spans="1:12" ht="16.5" customHeight="1">
      <c r="A74" s="44" t="s">
        <v>244</v>
      </c>
      <c r="B74" s="68">
        <v>105</v>
      </c>
      <c r="C74" s="53">
        <v>96</v>
      </c>
      <c r="D74" s="25">
        <v>124</v>
      </c>
      <c r="E74" s="25">
        <v>115.36622896981601</v>
      </c>
      <c r="F74" s="25">
        <v>127.78208019599001</v>
      </c>
      <c r="G74" s="25">
        <v>135.496383950432</v>
      </c>
      <c r="H74" s="39">
        <f t="shared" si="7"/>
        <v>1.3624726681390161E-3</v>
      </c>
      <c r="I74" s="39">
        <f t="shared" si="5"/>
        <v>0.18095238095238095</v>
      </c>
      <c r="J74" s="53">
        <f t="shared" si="6"/>
        <v>19</v>
      </c>
      <c r="K74" s="53">
        <f t="shared" si="8"/>
        <v>28</v>
      </c>
      <c r="L74" s="99">
        <f t="shared" si="9"/>
        <v>7.7143037544419997</v>
      </c>
    </row>
    <row r="75" spans="1:12" ht="16.5" customHeight="1">
      <c r="A75" s="44" t="s">
        <v>245</v>
      </c>
      <c r="B75" s="68">
        <v>899</v>
      </c>
      <c r="C75" s="53">
        <v>1915</v>
      </c>
      <c r="D75" s="25">
        <v>1755</v>
      </c>
      <c r="E75" s="25">
        <v>1012.53982169322</v>
      </c>
      <c r="F75" s="25">
        <v>2035.8931563097599</v>
      </c>
      <c r="G75" s="25">
        <v>1969.7820952294401</v>
      </c>
      <c r="H75" s="39">
        <f t="shared" si="7"/>
        <v>1.9283383327290109E-2</v>
      </c>
      <c r="I75" s="39">
        <f t="shared" si="5"/>
        <v>0.95216907675194662</v>
      </c>
      <c r="J75" s="53">
        <f t="shared" si="6"/>
        <v>856</v>
      </c>
      <c r="K75" s="53">
        <f t="shared" si="8"/>
        <v>-160</v>
      </c>
      <c r="L75" s="99">
        <f t="shared" si="9"/>
        <v>-66.111061080319814</v>
      </c>
    </row>
    <row r="76" spans="1:12" ht="16.5" customHeight="1">
      <c r="A76" s="44" t="s">
        <v>246</v>
      </c>
      <c r="B76" s="68">
        <v>178</v>
      </c>
      <c r="C76" s="53">
        <v>244</v>
      </c>
      <c r="D76" s="25">
        <v>294</v>
      </c>
      <c r="E76" s="25">
        <v>194.47855639142301</v>
      </c>
      <c r="F76" s="25">
        <v>279.41862503613402</v>
      </c>
      <c r="G76" s="25">
        <v>315.68974558589201</v>
      </c>
      <c r="H76" s="39">
        <f t="shared" si="7"/>
        <v>3.2303787454263772E-3</v>
      </c>
      <c r="I76" s="39">
        <f t="shared" si="5"/>
        <v>0.651685393258427</v>
      </c>
      <c r="J76" s="53">
        <f t="shared" si="6"/>
        <v>116</v>
      </c>
      <c r="K76" s="53">
        <f t="shared" si="8"/>
        <v>50</v>
      </c>
      <c r="L76" s="99">
        <f t="shared" si="9"/>
        <v>36.271120549757995</v>
      </c>
    </row>
    <row r="77" spans="1:12" ht="16.5" customHeight="1">
      <c r="A77" s="44" t="s">
        <v>247</v>
      </c>
      <c r="B77" s="68">
        <v>322</v>
      </c>
      <c r="C77" s="53">
        <v>566</v>
      </c>
      <c r="D77" s="25">
        <v>855</v>
      </c>
      <c r="E77" s="25">
        <v>421.19955455060801</v>
      </c>
      <c r="F77" s="25">
        <v>612.59507787414395</v>
      </c>
      <c r="G77" s="25">
        <v>1159.3857461749601</v>
      </c>
      <c r="H77" s="39">
        <f t="shared" si="7"/>
        <v>9.3944688004746688E-3</v>
      </c>
      <c r="I77" s="39">
        <f t="shared" si="5"/>
        <v>1.65527950310559</v>
      </c>
      <c r="J77" s="53">
        <f t="shared" si="6"/>
        <v>533</v>
      </c>
      <c r="K77" s="53">
        <f t="shared" si="8"/>
        <v>289</v>
      </c>
      <c r="L77" s="99">
        <f t="shared" si="9"/>
        <v>546.79066830081615</v>
      </c>
    </row>
    <row r="78" spans="1:12" ht="16.5" customHeight="1">
      <c r="A78" s="44" t="s">
        <v>248</v>
      </c>
      <c r="B78" s="68">
        <v>37</v>
      </c>
      <c r="C78" s="53">
        <v>33</v>
      </c>
      <c r="D78" s="25">
        <v>52</v>
      </c>
      <c r="E78" s="25">
        <v>26.001481401011102</v>
      </c>
      <c r="F78" s="25">
        <v>32.112166015349899</v>
      </c>
      <c r="G78" s="25">
        <v>34.637917134822402</v>
      </c>
      <c r="H78" s="39">
        <f t="shared" si="7"/>
        <v>5.7135950599378096E-4</v>
      </c>
      <c r="I78" s="39">
        <f t="shared" si="5"/>
        <v>0.40540540540540543</v>
      </c>
      <c r="J78" s="53">
        <f t="shared" si="6"/>
        <v>15</v>
      </c>
      <c r="K78" s="53">
        <f t="shared" si="8"/>
        <v>19</v>
      </c>
      <c r="L78" s="99">
        <f t="shared" si="9"/>
        <v>2.5257511194725026</v>
      </c>
    </row>
    <row r="79" spans="1:12" ht="16.5" customHeight="1">
      <c r="A79" s="44" t="s">
        <v>249</v>
      </c>
      <c r="B79" s="68">
        <v>221</v>
      </c>
      <c r="C79" s="53">
        <v>512</v>
      </c>
      <c r="D79" s="25">
        <v>525</v>
      </c>
      <c r="E79" s="25">
        <v>249.05070066590599</v>
      </c>
      <c r="F79" s="25">
        <v>609.94972384357504</v>
      </c>
      <c r="G79" s="25">
        <v>591.65400468963901</v>
      </c>
      <c r="H79" s="39">
        <f t="shared" si="7"/>
        <v>5.7685334739756731E-3</v>
      </c>
      <c r="I79" s="39">
        <f t="shared" si="5"/>
        <v>1.3755656108597285</v>
      </c>
      <c r="J79" s="53">
        <f t="shared" si="6"/>
        <v>304</v>
      </c>
      <c r="K79" s="53">
        <f t="shared" si="8"/>
        <v>13</v>
      </c>
      <c r="L79" s="99">
        <f t="shared" si="9"/>
        <v>-18.295719153936034</v>
      </c>
    </row>
    <row r="80" spans="1:12" ht="16.5" customHeight="1">
      <c r="A80" s="44" t="s">
        <v>250</v>
      </c>
      <c r="B80" s="68">
        <v>268</v>
      </c>
      <c r="C80" s="53">
        <v>298</v>
      </c>
      <c r="D80" s="25">
        <v>529</v>
      </c>
      <c r="E80" s="25">
        <v>344.77790387186002</v>
      </c>
      <c r="F80" s="25">
        <v>501.30307465138202</v>
      </c>
      <c r="G80" s="25">
        <v>668.23652869986097</v>
      </c>
      <c r="H80" s="39">
        <f t="shared" si="7"/>
        <v>5.8124842052059639E-3</v>
      </c>
      <c r="I80" s="39">
        <f t="shared" si="5"/>
        <v>0.97388059701492535</v>
      </c>
      <c r="J80" s="53">
        <f t="shared" si="6"/>
        <v>261</v>
      </c>
      <c r="K80" s="53">
        <f t="shared" si="8"/>
        <v>231</v>
      </c>
      <c r="L80" s="99">
        <f t="shared" si="9"/>
        <v>166.93345404847895</v>
      </c>
    </row>
    <row r="81" spans="1:12" ht="16.5" customHeight="1">
      <c r="A81" s="44" t="s">
        <v>251</v>
      </c>
      <c r="B81" s="68">
        <v>192</v>
      </c>
      <c r="C81" s="53">
        <v>238</v>
      </c>
      <c r="D81" s="25">
        <v>301</v>
      </c>
      <c r="E81" s="25">
        <v>190.95715500865799</v>
      </c>
      <c r="F81" s="25">
        <v>238.775233818045</v>
      </c>
      <c r="G81" s="25">
        <v>297.844014603358</v>
      </c>
      <c r="H81" s="39">
        <f t="shared" si="7"/>
        <v>3.3072925250793861E-3</v>
      </c>
      <c r="I81" s="39">
        <f t="shared" si="5"/>
        <v>0.56770833333333337</v>
      </c>
      <c r="J81" s="53">
        <f t="shared" si="6"/>
        <v>109</v>
      </c>
      <c r="K81" s="53">
        <f t="shared" si="8"/>
        <v>63</v>
      </c>
      <c r="L81" s="99">
        <f t="shared" si="9"/>
        <v>59.06878078531301</v>
      </c>
    </row>
    <row r="82" spans="1:12" ht="16.5" customHeight="1">
      <c r="A82" s="44" t="s">
        <v>252</v>
      </c>
      <c r="B82" s="68">
        <v>113</v>
      </c>
      <c r="C82" s="53">
        <v>180</v>
      </c>
      <c r="D82" s="25">
        <v>247</v>
      </c>
      <c r="E82" s="25">
        <v>115.097519211749</v>
      </c>
      <c r="F82" s="25">
        <v>208.58131196025101</v>
      </c>
      <c r="G82" s="25">
        <v>239.682220593175</v>
      </c>
      <c r="H82" s="39">
        <f t="shared" si="7"/>
        <v>2.7139576534704595E-3</v>
      </c>
      <c r="I82" s="39">
        <f t="shared" si="5"/>
        <v>1.1858407079646018</v>
      </c>
      <c r="J82" s="53">
        <f t="shared" si="6"/>
        <v>134</v>
      </c>
      <c r="K82" s="53">
        <f t="shared" si="8"/>
        <v>67</v>
      </c>
      <c r="L82" s="99">
        <f t="shared" si="9"/>
        <v>31.100908632923989</v>
      </c>
    </row>
    <row r="83" spans="1:12" ht="16.5" customHeight="1">
      <c r="A83" s="44" t="s">
        <v>253</v>
      </c>
      <c r="B83" s="68">
        <v>223</v>
      </c>
      <c r="C83" s="53">
        <v>404</v>
      </c>
      <c r="D83" s="25">
        <v>371</v>
      </c>
      <c r="E83" s="25">
        <v>298.91298218609899</v>
      </c>
      <c r="F83" s="25">
        <v>462.23760953289002</v>
      </c>
      <c r="G83" s="25">
        <v>437.434542626866</v>
      </c>
      <c r="H83" s="39">
        <f t="shared" si="7"/>
        <v>4.0764303216094758E-3</v>
      </c>
      <c r="I83" s="39">
        <f t="shared" si="5"/>
        <v>0.66367713004484308</v>
      </c>
      <c r="J83" s="53">
        <f t="shared" si="6"/>
        <v>148</v>
      </c>
      <c r="K83" s="53">
        <f t="shared" si="8"/>
        <v>-33</v>
      </c>
      <c r="L83" s="99">
        <f t="shared" si="9"/>
        <v>-24.803066906024014</v>
      </c>
    </row>
    <row r="84" spans="1:12" s="9" customFormat="1" ht="16.5" customHeight="1">
      <c r="A84" s="44" t="s">
        <v>173</v>
      </c>
      <c r="B84" s="63">
        <v>54958</v>
      </c>
      <c r="C84" s="64">
        <v>82865</v>
      </c>
      <c r="D84" s="67">
        <v>91011</v>
      </c>
      <c r="E84" s="67">
        <v>52131.274133858002</v>
      </c>
      <c r="F84" s="67">
        <v>81302.763233017002</v>
      </c>
      <c r="G84" s="67">
        <v>82158.724822838805</v>
      </c>
      <c r="H84" s="39">
        <f t="shared" si="7"/>
        <v>1</v>
      </c>
      <c r="I84" s="39">
        <f t="shared" si="5"/>
        <v>0.65601004403362573</v>
      </c>
      <c r="J84" s="53">
        <f t="shared" si="6"/>
        <v>36053</v>
      </c>
      <c r="K84" s="53">
        <f t="shared" si="8"/>
        <v>8146</v>
      </c>
      <c r="L84" s="99">
        <f t="shared" si="9"/>
        <v>855.9615898218035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I1" zoomScale="80" zoomScaleNormal="80" workbookViewId="0">
      <selection activeCell="V14" sqref="V14"/>
    </sheetView>
  </sheetViews>
  <sheetFormatPr defaultRowHeight="15"/>
  <cols>
    <col min="1" max="1" width="38.42578125" customWidth="1"/>
    <col min="2" max="2" width="11.140625" style="148" customWidth="1"/>
    <col min="3" max="3" width="12" style="144" customWidth="1"/>
    <col min="4" max="4" width="14.140625" style="146" customWidth="1"/>
    <col min="5" max="6" width="8.7109375" style="159"/>
    <col min="7" max="7" width="13.5703125" style="159" customWidth="1"/>
    <col min="8" max="8" width="24.42578125" customWidth="1"/>
    <col min="9" max="9" width="27" customWidth="1"/>
    <col min="10" max="10" width="29.5703125" customWidth="1"/>
    <col min="11" max="11" width="29.5703125" style="159" customWidth="1"/>
  </cols>
  <sheetData>
    <row r="1" spans="1:11" s="159" customFormat="1" ht="15.75" thickBot="1">
      <c r="B1" s="190" t="s">
        <v>281</v>
      </c>
      <c r="C1" s="190"/>
      <c r="D1" s="191"/>
      <c r="E1" s="192" t="s">
        <v>280</v>
      </c>
      <c r="F1" s="190"/>
      <c r="G1" s="191"/>
    </row>
    <row r="2" spans="1:11" ht="48.6" customHeight="1">
      <c r="A2" s="96" t="s">
        <v>90</v>
      </c>
      <c r="B2" s="95">
        <v>43009</v>
      </c>
      <c r="C2" s="95">
        <v>43344</v>
      </c>
      <c r="D2" s="95">
        <v>43374</v>
      </c>
      <c r="E2" s="95">
        <v>43009</v>
      </c>
      <c r="F2" s="95">
        <v>43344</v>
      </c>
      <c r="G2" s="95">
        <v>43374</v>
      </c>
      <c r="H2" s="13" t="s">
        <v>333</v>
      </c>
      <c r="I2" s="94" t="s">
        <v>334</v>
      </c>
      <c r="J2" s="2" t="s">
        <v>335</v>
      </c>
      <c r="K2" s="163" t="s">
        <v>336</v>
      </c>
    </row>
    <row r="3" spans="1:11">
      <c r="A3" s="80" t="s">
        <v>2</v>
      </c>
      <c r="B3" s="110">
        <v>86.731776295044213</v>
      </c>
      <c r="C3" s="110">
        <v>94.61032122715342</v>
      </c>
      <c r="D3" s="110">
        <v>100.63236377819365</v>
      </c>
      <c r="E3" s="110"/>
      <c r="F3" s="110"/>
      <c r="G3" s="110"/>
      <c r="H3" s="92">
        <f>(D3-B3)/B3</f>
        <v>0.16027098806165815</v>
      </c>
      <c r="I3" s="81">
        <f>D3-B3</f>
        <v>13.900587483149437</v>
      </c>
      <c r="J3" s="81">
        <f>D3-C3</f>
        <v>6.0220425510402293</v>
      </c>
      <c r="K3" s="81">
        <f>G3-F3</f>
        <v>0</v>
      </c>
    </row>
    <row r="4" spans="1:11">
      <c r="A4" s="80" t="s">
        <v>3</v>
      </c>
      <c r="B4" s="110">
        <v>132.34353385510494</v>
      </c>
      <c r="C4" s="110">
        <v>129.1283537578764</v>
      </c>
      <c r="D4" s="110">
        <v>124.64883705879168</v>
      </c>
      <c r="E4" s="110"/>
      <c r="F4" s="110"/>
      <c r="G4" s="110"/>
      <c r="H4" s="92">
        <f t="shared" ref="H4:H67" si="0">(D4-B4)/B4</f>
        <v>-5.8141841706733616E-2</v>
      </c>
      <c r="I4" s="81">
        <f t="shared" ref="I4:I67" si="1">D4-B4</f>
        <v>-7.6946967963132522</v>
      </c>
      <c r="J4" s="81">
        <f t="shared" ref="J4:J67" si="2">D4-C4</f>
        <v>-4.4795166990847122</v>
      </c>
      <c r="K4" s="81">
        <f t="shared" ref="K4:K67" si="3">G4-F4</f>
        <v>0</v>
      </c>
    </row>
    <row r="5" spans="1:11">
      <c r="A5" s="80" t="s">
        <v>4</v>
      </c>
      <c r="B5" s="110">
        <v>93.751979734410597</v>
      </c>
      <c r="C5" s="110">
        <v>105.20746204791595</v>
      </c>
      <c r="D5" s="110">
        <v>106.47746026300283</v>
      </c>
      <c r="E5" s="110"/>
      <c r="F5" s="110"/>
      <c r="G5" s="110"/>
      <c r="H5" s="92">
        <f t="shared" si="0"/>
        <v>0.13573559262046694</v>
      </c>
      <c r="I5" s="81">
        <f t="shared" si="1"/>
        <v>12.725480528592229</v>
      </c>
      <c r="J5" s="81">
        <f t="shared" si="2"/>
        <v>1.2699982150868721</v>
      </c>
      <c r="K5" s="81">
        <f t="shared" si="3"/>
        <v>0</v>
      </c>
    </row>
    <row r="6" spans="1:11">
      <c r="A6" s="80" t="s">
        <v>5</v>
      </c>
      <c r="B6" s="110">
        <v>143.65378189196898</v>
      </c>
      <c r="C6" s="110">
        <v>169.4527419732664</v>
      </c>
      <c r="D6" s="110">
        <v>165.83610790705026</v>
      </c>
      <c r="E6" s="110"/>
      <c r="F6" s="110"/>
      <c r="G6" s="110"/>
      <c r="H6" s="92">
        <f t="shared" si="0"/>
        <v>0.154415189930488</v>
      </c>
      <c r="I6" s="81">
        <f t="shared" si="1"/>
        <v>22.182326015081287</v>
      </c>
      <c r="J6" s="81">
        <f t="shared" si="2"/>
        <v>-3.616634066216136</v>
      </c>
      <c r="K6" s="81">
        <f t="shared" si="3"/>
        <v>0</v>
      </c>
    </row>
    <row r="7" spans="1:11">
      <c r="A7" s="80" t="s">
        <v>6</v>
      </c>
      <c r="B7" s="110">
        <v>236.82700711006851</v>
      </c>
      <c r="C7" s="110">
        <v>250.67716609522023</v>
      </c>
      <c r="D7" s="110">
        <v>252.13876419795116</v>
      </c>
      <c r="E7" s="110"/>
      <c r="F7" s="110"/>
      <c r="G7" s="110"/>
      <c r="H7" s="92">
        <f t="shared" si="0"/>
        <v>6.4653762570103801E-2</v>
      </c>
      <c r="I7" s="81">
        <f t="shared" si="1"/>
        <v>15.311757087882654</v>
      </c>
      <c r="J7" s="81">
        <f t="shared" si="2"/>
        <v>1.4615981027309317</v>
      </c>
      <c r="K7" s="81">
        <f t="shared" si="3"/>
        <v>0</v>
      </c>
    </row>
    <row r="8" spans="1:11">
      <c r="A8" s="80" t="s">
        <v>7</v>
      </c>
      <c r="B8" s="110">
        <v>124.32822378700445</v>
      </c>
      <c r="C8" s="110">
        <v>150.58275299101771</v>
      </c>
      <c r="D8" s="110">
        <v>142.84793560875664</v>
      </c>
      <c r="E8" s="110"/>
      <c r="F8" s="110"/>
      <c r="G8" s="110"/>
      <c r="H8" s="92">
        <f t="shared" si="0"/>
        <v>0.1489582273247918</v>
      </c>
      <c r="I8" s="81">
        <f t="shared" si="1"/>
        <v>18.519711821752196</v>
      </c>
      <c r="J8" s="81">
        <f t="shared" si="2"/>
        <v>-7.7348173822610704</v>
      </c>
      <c r="K8" s="81">
        <f t="shared" si="3"/>
        <v>0</v>
      </c>
    </row>
    <row r="9" spans="1:11">
      <c r="A9" s="80" t="s">
        <v>302</v>
      </c>
      <c r="B9" s="110">
        <v>96.280462861460734</v>
      </c>
      <c r="C9" s="110">
        <v>112.88186576074597</v>
      </c>
      <c r="D9" s="110">
        <v>113.39001118508655</v>
      </c>
      <c r="E9" s="110"/>
      <c r="F9" s="110"/>
      <c r="G9" s="110"/>
      <c r="H9" s="92">
        <f t="shared" si="0"/>
        <v>0.17770529778450461</v>
      </c>
      <c r="I9" s="81">
        <f t="shared" si="1"/>
        <v>17.109548323625816</v>
      </c>
      <c r="J9" s="81">
        <f t="shared" si="2"/>
        <v>0.50814542434058296</v>
      </c>
      <c r="K9" s="81">
        <f t="shared" si="3"/>
        <v>0</v>
      </c>
    </row>
    <row r="10" spans="1:11">
      <c r="A10" s="80" t="s">
        <v>8</v>
      </c>
      <c r="B10" s="110">
        <v>134.66525356347762</v>
      </c>
      <c r="C10" s="110">
        <v>169.89242592205986</v>
      </c>
      <c r="D10" s="110">
        <v>173.09555182296967</v>
      </c>
      <c r="E10" s="110"/>
      <c r="F10" s="110"/>
      <c r="G10" s="110"/>
      <c r="H10" s="92">
        <f t="shared" si="0"/>
        <v>0.28537649647967306</v>
      </c>
      <c r="I10" s="81">
        <f t="shared" si="1"/>
        <v>38.430298259492048</v>
      </c>
      <c r="J10" s="81">
        <f t="shared" si="2"/>
        <v>3.2031259009098108</v>
      </c>
      <c r="K10" s="81">
        <f t="shared" si="3"/>
        <v>0</v>
      </c>
    </row>
    <row r="11" spans="1:11">
      <c r="A11" s="80" t="s">
        <v>9</v>
      </c>
      <c r="B11" s="110">
        <v>85.67199742732906</v>
      </c>
      <c r="C11" s="110">
        <v>104.73299479019393</v>
      </c>
      <c r="D11" s="110">
        <v>98.154850568764616</v>
      </c>
      <c r="E11" s="110"/>
      <c r="F11" s="110"/>
      <c r="G11" s="110"/>
      <c r="H11" s="92">
        <f t="shared" si="0"/>
        <v>0.14570517224165441</v>
      </c>
      <c r="I11" s="81">
        <f t="shared" si="1"/>
        <v>12.482853141435555</v>
      </c>
      <c r="J11" s="81">
        <f t="shared" si="2"/>
        <v>-6.5781442214293122</v>
      </c>
      <c r="K11" s="81">
        <f t="shared" si="3"/>
        <v>0</v>
      </c>
    </row>
    <row r="12" spans="1:11">
      <c r="A12" s="80" t="s">
        <v>10</v>
      </c>
      <c r="B12" s="110">
        <v>118.20412588814648</v>
      </c>
      <c r="C12" s="110">
        <v>156.95924227722034</v>
      </c>
      <c r="D12" s="110">
        <v>137.87298543093931</v>
      </c>
      <c r="E12" s="110"/>
      <c r="F12" s="110"/>
      <c r="G12" s="110"/>
      <c r="H12" s="92">
        <f t="shared" si="0"/>
        <v>0.16639740275567849</v>
      </c>
      <c r="I12" s="81">
        <f t="shared" si="1"/>
        <v>19.668859542792831</v>
      </c>
      <c r="J12" s="81">
        <f t="shared" si="2"/>
        <v>-19.086256846281032</v>
      </c>
      <c r="K12" s="81">
        <f t="shared" si="3"/>
        <v>0</v>
      </c>
    </row>
    <row r="13" spans="1:11">
      <c r="A13" s="80" t="s">
        <v>11</v>
      </c>
      <c r="B13" s="110">
        <v>199.33367592592592</v>
      </c>
      <c r="C13" s="110">
        <v>238.53253641194237</v>
      </c>
      <c r="D13" s="110">
        <v>221.03003207825824</v>
      </c>
      <c r="E13" s="110"/>
      <c r="F13" s="110"/>
      <c r="G13" s="110"/>
      <c r="H13" s="92">
        <f t="shared" si="0"/>
        <v>0.1088444090119267</v>
      </c>
      <c r="I13" s="81">
        <f t="shared" si="1"/>
        <v>21.696356152332328</v>
      </c>
      <c r="J13" s="81">
        <f t="shared" si="2"/>
        <v>-17.502504333684129</v>
      </c>
      <c r="K13" s="81">
        <f t="shared" si="3"/>
        <v>0</v>
      </c>
    </row>
    <row r="14" spans="1:11">
      <c r="A14" s="80" t="s">
        <v>12</v>
      </c>
      <c r="B14" s="110">
        <v>85.842691642197153</v>
      </c>
      <c r="C14" s="110">
        <v>98.527348775940553</v>
      </c>
      <c r="D14" s="110">
        <v>100.19040094712163</v>
      </c>
      <c r="E14" s="110"/>
      <c r="F14" s="110"/>
      <c r="G14" s="110"/>
      <c r="H14" s="92">
        <f t="shared" si="0"/>
        <v>0.16713955527778052</v>
      </c>
      <c r="I14" s="81">
        <f t="shared" si="1"/>
        <v>14.347709304924479</v>
      </c>
      <c r="J14" s="81">
        <f t="shared" si="2"/>
        <v>1.6630521711810786</v>
      </c>
      <c r="K14" s="81">
        <f t="shared" si="3"/>
        <v>0</v>
      </c>
    </row>
    <row r="15" spans="1:11">
      <c r="A15" s="80" t="s">
        <v>13</v>
      </c>
      <c r="B15" s="110">
        <v>72.083059324669009</v>
      </c>
      <c r="C15" s="110">
        <v>82.93963839817475</v>
      </c>
      <c r="D15" s="110">
        <v>83.099574745369935</v>
      </c>
      <c r="E15" s="110"/>
      <c r="F15" s="110"/>
      <c r="G15" s="110"/>
      <c r="H15" s="92">
        <f t="shared" si="0"/>
        <v>0.15283085268456054</v>
      </c>
      <c r="I15" s="81">
        <f t="shared" si="1"/>
        <v>11.016515420700927</v>
      </c>
      <c r="J15" s="81">
        <f t="shared" si="2"/>
        <v>0.15993634719518468</v>
      </c>
      <c r="K15" s="81">
        <f t="shared" si="3"/>
        <v>0</v>
      </c>
    </row>
    <row r="16" spans="1:11">
      <c r="A16" s="80" t="s">
        <v>14</v>
      </c>
      <c r="B16" s="110">
        <v>70.734321870773982</v>
      </c>
      <c r="C16" s="110">
        <v>81.118661134286768</v>
      </c>
      <c r="D16" s="110">
        <v>81.805771732784152</v>
      </c>
      <c r="E16" s="110"/>
      <c r="F16" s="110"/>
      <c r="G16" s="110"/>
      <c r="H16" s="92">
        <f t="shared" si="0"/>
        <v>0.15652160887661909</v>
      </c>
      <c r="I16" s="81">
        <f t="shared" si="1"/>
        <v>11.071449862010169</v>
      </c>
      <c r="J16" s="81">
        <f t="shared" si="2"/>
        <v>0.68711059849738376</v>
      </c>
      <c r="K16" s="81">
        <f t="shared" si="3"/>
        <v>0</v>
      </c>
    </row>
    <row r="17" spans="1:11">
      <c r="A17" s="80" t="s">
        <v>263</v>
      </c>
      <c r="B17" s="110">
        <v>79.181055924012909</v>
      </c>
      <c r="C17" s="110">
        <v>94.637104092667741</v>
      </c>
      <c r="D17" s="110">
        <v>92.191411035755877</v>
      </c>
      <c r="E17" s="110"/>
      <c r="F17" s="110"/>
      <c r="G17" s="110"/>
      <c r="H17" s="92">
        <f t="shared" si="0"/>
        <v>0.16431146263354351</v>
      </c>
      <c r="I17" s="81">
        <f t="shared" si="1"/>
        <v>13.010355111742967</v>
      </c>
      <c r="J17" s="81">
        <f t="shared" si="2"/>
        <v>-2.445693056911864</v>
      </c>
      <c r="K17" s="81">
        <f t="shared" si="3"/>
        <v>0</v>
      </c>
    </row>
    <row r="18" spans="1:11">
      <c r="A18" s="80" t="s">
        <v>16</v>
      </c>
      <c r="B18" s="110">
        <v>103.74773330681681</v>
      </c>
      <c r="C18" s="110">
        <v>125.25933301907355</v>
      </c>
      <c r="D18" s="110">
        <v>119.52806205837408</v>
      </c>
      <c r="E18" s="110"/>
      <c r="F18" s="110"/>
      <c r="G18" s="110"/>
      <c r="H18" s="92">
        <f t="shared" si="0"/>
        <v>0.1521028773215656</v>
      </c>
      <c r="I18" s="81">
        <f t="shared" si="1"/>
        <v>15.780328751557263</v>
      </c>
      <c r="J18" s="81">
        <f t="shared" si="2"/>
        <v>-5.7312709606994758</v>
      </c>
      <c r="K18" s="81">
        <f t="shared" si="3"/>
        <v>0</v>
      </c>
    </row>
    <row r="19" spans="1:11">
      <c r="A19" s="80" t="s">
        <v>17</v>
      </c>
      <c r="B19" s="110">
        <v>87.120394604726982</v>
      </c>
      <c r="C19" s="110">
        <v>103.65806952228748</v>
      </c>
      <c r="D19" s="110">
        <v>102.16300986679786</v>
      </c>
      <c r="E19" s="110"/>
      <c r="F19" s="110"/>
      <c r="G19" s="110"/>
      <c r="H19" s="92">
        <f t="shared" si="0"/>
        <v>0.17266468236651789</v>
      </c>
      <c r="I19" s="81">
        <f t="shared" si="1"/>
        <v>15.042615262070882</v>
      </c>
      <c r="J19" s="81">
        <f t="shared" si="2"/>
        <v>-1.4950596554896123</v>
      </c>
      <c r="K19" s="81">
        <f t="shared" si="3"/>
        <v>0</v>
      </c>
    </row>
    <row r="20" spans="1:11">
      <c r="A20" s="80" t="s">
        <v>264</v>
      </c>
      <c r="B20" s="110">
        <v>253.97340011423978</v>
      </c>
      <c r="C20" s="110">
        <v>335.25363390794797</v>
      </c>
      <c r="D20" s="110">
        <v>292.9032607024335</v>
      </c>
      <c r="E20" s="110"/>
      <c r="F20" s="110"/>
      <c r="G20" s="110"/>
      <c r="H20" s="92">
        <f t="shared" si="0"/>
        <v>0.15328322009581585</v>
      </c>
      <c r="I20" s="81">
        <f t="shared" si="1"/>
        <v>38.929860588193719</v>
      </c>
      <c r="J20" s="81">
        <f t="shared" si="2"/>
        <v>-42.350373205514472</v>
      </c>
      <c r="K20" s="81">
        <f t="shared" si="3"/>
        <v>0</v>
      </c>
    </row>
    <row r="21" spans="1:11">
      <c r="A21" s="80" t="s">
        <v>19</v>
      </c>
      <c r="B21" s="110">
        <v>130.23386571406553</v>
      </c>
      <c r="C21" s="110">
        <v>151.42570405105531</v>
      </c>
      <c r="D21" s="110">
        <v>147.79888566363741</v>
      </c>
      <c r="E21" s="110"/>
      <c r="F21" s="110"/>
      <c r="G21" s="110"/>
      <c r="H21" s="92">
        <f t="shared" si="0"/>
        <v>0.13487290616203232</v>
      </c>
      <c r="I21" s="81">
        <f t="shared" si="1"/>
        <v>17.565019949571877</v>
      </c>
      <c r="J21" s="81">
        <f t="shared" si="2"/>
        <v>-3.6268183874178987</v>
      </c>
      <c r="K21" s="81">
        <f t="shared" si="3"/>
        <v>0</v>
      </c>
    </row>
    <row r="22" spans="1:11">
      <c r="A22" s="80" t="s">
        <v>265</v>
      </c>
      <c r="B22" s="110">
        <v>146.6183479066859</v>
      </c>
      <c r="C22" s="110">
        <v>177.79727694483253</v>
      </c>
      <c r="D22" s="110">
        <v>163.14206076789574</v>
      </c>
      <c r="E22" s="110"/>
      <c r="F22" s="110"/>
      <c r="G22" s="110"/>
      <c r="H22" s="92">
        <f t="shared" si="0"/>
        <v>0.1126988067804872</v>
      </c>
      <c r="I22" s="81">
        <f t="shared" si="1"/>
        <v>16.523712861209845</v>
      </c>
      <c r="J22" s="81">
        <f t="shared" si="2"/>
        <v>-14.65521617693679</v>
      </c>
      <c r="K22" s="81">
        <f t="shared" si="3"/>
        <v>0</v>
      </c>
    </row>
    <row r="23" spans="1:11">
      <c r="A23" s="80" t="s">
        <v>266</v>
      </c>
      <c r="B23" s="110">
        <v>98.087466357803208</v>
      </c>
      <c r="C23" s="110">
        <v>120.89595442770525</v>
      </c>
      <c r="D23" s="110">
        <v>113.89887139520204</v>
      </c>
      <c r="E23" s="110"/>
      <c r="F23" s="110"/>
      <c r="G23" s="110"/>
      <c r="H23" s="92">
        <f t="shared" si="0"/>
        <v>0.16119699717517449</v>
      </c>
      <c r="I23" s="81">
        <f t="shared" si="1"/>
        <v>15.811405037398828</v>
      </c>
      <c r="J23" s="81">
        <f t="shared" si="2"/>
        <v>-6.9970830325032125</v>
      </c>
      <c r="K23" s="81">
        <f t="shared" si="3"/>
        <v>0</v>
      </c>
    </row>
    <row r="24" spans="1:11">
      <c r="A24" s="80" t="s">
        <v>267</v>
      </c>
      <c r="B24" s="110">
        <v>94.108153649259066</v>
      </c>
      <c r="C24" s="110">
        <v>115.09410004100172</v>
      </c>
      <c r="D24" s="110">
        <v>107.74513491754962</v>
      </c>
      <c r="E24" s="110"/>
      <c r="F24" s="110"/>
      <c r="G24" s="110"/>
      <c r="H24" s="92">
        <f t="shared" si="0"/>
        <v>0.14490754243373599</v>
      </c>
      <c r="I24" s="81">
        <f t="shared" si="1"/>
        <v>13.636981268290555</v>
      </c>
      <c r="J24" s="81">
        <f t="shared" si="2"/>
        <v>-7.3489651234521034</v>
      </c>
      <c r="K24" s="81">
        <f t="shared" si="3"/>
        <v>0</v>
      </c>
    </row>
    <row r="25" spans="1:11">
      <c r="A25" s="80" t="s">
        <v>23</v>
      </c>
      <c r="B25" s="110">
        <v>132.68643478431849</v>
      </c>
      <c r="C25" s="110">
        <v>153.96502127937325</v>
      </c>
      <c r="D25" s="110">
        <v>156.27934034264294</v>
      </c>
      <c r="E25" s="110"/>
      <c r="F25" s="110"/>
      <c r="G25" s="110"/>
      <c r="H25" s="92">
        <f t="shared" si="0"/>
        <v>0.17780947688190327</v>
      </c>
      <c r="I25" s="81">
        <f t="shared" si="1"/>
        <v>23.592905558324446</v>
      </c>
      <c r="J25" s="81">
        <f t="shared" si="2"/>
        <v>2.3143190632696928</v>
      </c>
      <c r="K25" s="81">
        <f t="shared" si="3"/>
        <v>0</v>
      </c>
    </row>
    <row r="26" spans="1:11">
      <c r="A26" s="80" t="s">
        <v>268</v>
      </c>
      <c r="B26" s="110">
        <v>96.88807643299981</v>
      </c>
      <c r="C26" s="110">
        <v>115.24786548289813</v>
      </c>
      <c r="D26" s="110">
        <v>115.05123014508119</v>
      </c>
      <c r="E26" s="110"/>
      <c r="F26" s="110"/>
      <c r="G26" s="110"/>
      <c r="H26" s="92">
        <f t="shared" si="0"/>
        <v>0.18746531442020725</v>
      </c>
      <c r="I26" s="81">
        <f t="shared" si="1"/>
        <v>18.163153712081382</v>
      </c>
      <c r="J26" s="81">
        <f t="shared" si="2"/>
        <v>-0.19663533781694298</v>
      </c>
      <c r="K26" s="81">
        <f t="shared" si="3"/>
        <v>0</v>
      </c>
    </row>
    <row r="27" spans="1:11">
      <c r="A27" s="80" t="s">
        <v>25</v>
      </c>
      <c r="B27" s="110">
        <v>139.67610030712595</v>
      </c>
      <c r="C27" s="110">
        <v>149.67009282953566</v>
      </c>
      <c r="D27" s="110">
        <v>159.73495535896618</v>
      </c>
      <c r="E27" s="110"/>
      <c r="F27" s="110"/>
      <c r="G27" s="110"/>
      <c r="H27" s="92">
        <f t="shared" si="0"/>
        <v>0.1436097872702197</v>
      </c>
      <c r="I27" s="81">
        <f t="shared" si="1"/>
        <v>20.058855051840226</v>
      </c>
      <c r="J27" s="81">
        <f t="shared" si="2"/>
        <v>10.064862529430513</v>
      </c>
      <c r="K27" s="81">
        <f t="shared" si="3"/>
        <v>0</v>
      </c>
    </row>
    <row r="28" spans="1:11">
      <c r="A28" s="80" t="s">
        <v>26</v>
      </c>
      <c r="B28" s="110">
        <v>111.92144254380459</v>
      </c>
      <c r="C28" s="110">
        <v>132.62418634518988</v>
      </c>
      <c r="D28" s="110">
        <v>133.76610437738745</v>
      </c>
      <c r="E28" s="110"/>
      <c r="F28" s="110"/>
      <c r="G28" s="110"/>
      <c r="H28" s="92">
        <f t="shared" si="0"/>
        <v>0.19517852287360526</v>
      </c>
      <c r="I28" s="81">
        <f t="shared" si="1"/>
        <v>21.844661833582862</v>
      </c>
      <c r="J28" s="81">
        <f t="shared" si="2"/>
        <v>1.1419180321975659</v>
      </c>
      <c r="K28" s="81">
        <f t="shared" si="3"/>
        <v>0</v>
      </c>
    </row>
    <row r="29" spans="1:11">
      <c r="A29" s="80" t="s">
        <v>27</v>
      </c>
      <c r="B29" s="110">
        <v>104.89229897367849</v>
      </c>
      <c r="C29" s="110">
        <v>123.99327668413541</v>
      </c>
      <c r="D29" s="110">
        <v>124.59661289302949</v>
      </c>
      <c r="E29" s="110"/>
      <c r="F29" s="110"/>
      <c r="G29" s="110"/>
      <c r="H29" s="92">
        <f t="shared" si="0"/>
        <v>0.18785281772016041</v>
      </c>
      <c r="I29" s="81">
        <f t="shared" si="1"/>
        <v>19.704313919350994</v>
      </c>
      <c r="J29" s="81">
        <f t="shared" si="2"/>
        <v>0.60333620889407769</v>
      </c>
      <c r="K29" s="81">
        <f t="shared" si="3"/>
        <v>0</v>
      </c>
    </row>
    <row r="30" spans="1:11">
      <c r="A30" s="80" t="s">
        <v>28</v>
      </c>
      <c r="B30" s="110">
        <v>127.44266424477185</v>
      </c>
      <c r="C30" s="110">
        <v>161.50038327491896</v>
      </c>
      <c r="D30" s="110">
        <v>157.43885400910474</v>
      </c>
      <c r="E30" s="110"/>
      <c r="F30" s="110"/>
      <c r="G30" s="110"/>
      <c r="H30" s="92">
        <f t="shared" si="0"/>
        <v>0.23537007753322645</v>
      </c>
      <c r="I30" s="81">
        <f t="shared" si="1"/>
        <v>29.996189764332897</v>
      </c>
      <c r="J30" s="81">
        <f t="shared" si="2"/>
        <v>-4.0615292658142153</v>
      </c>
      <c r="K30" s="81">
        <f t="shared" si="3"/>
        <v>0</v>
      </c>
    </row>
    <row r="31" spans="1:11">
      <c r="A31" s="80" t="s">
        <v>29</v>
      </c>
      <c r="B31" s="110">
        <v>159.78171026667505</v>
      </c>
      <c r="C31" s="110">
        <v>214.87385889269618</v>
      </c>
      <c r="D31" s="110">
        <v>189.02147661788871</v>
      </c>
      <c r="E31" s="110"/>
      <c r="F31" s="110"/>
      <c r="G31" s="110"/>
      <c r="H31" s="92">
        <f t="shared" si="0"/>
        <v>0.18299820613017975</v>
      </c>
      <c r="I31" s="81">
        <f t="shared" si="1"/>
        <v>29.23976635121366</v>
      </c>
      <c r="J31" s="81">
        <f t="shared" si="2"/>
        <v>-25.852382274807468</v>
      </c>
      <c r="K31" s="81">
        <f t="shared" si="3"/>
        <v>0</v>
      </c>
    </row>
    <row r="32" spans="1:11">
      <c r="A32" s="80" t="s">
        <v>30</v>
      </c>
      <c r="B32" s="110">
        <v>74.539575467629007</v>
      </c>
      <c r="C32" s="110">
        <v>86.036449923590581</v>
      </c>
      <c r="D32" s="110">
        <v>85.881304997455658</v>
      </c>
      <c r="E32" s="110"/>
      <c r="F32" s="110"/>
      <c r="G32" s="110"/>
      <c r="H32" s="92">
        <f t="shared" si="0"/>
        <v>0.15215715220637566</v>
      </c>
      <c r="I32" s="81">
        <f t="shared" si="1"/>
        <v>11.341729529826651</v>
      </c>
      <c r="J32" s="81">
        <f t="shared" si="2"/>
        <v>-0.15514492613492337</v>
      </c>
      <c r="K32" s="81">
        <f t="shared" si="3"/>
        <v>0</v>
      </c>
    </row>
    <row r="33" spans="1:11">
      <c r="A33" s="80" t="s">
        <v>31</v>
      </c>
      <c r="B33" s="110">
        <v>79.949409057808026</v>
      </c>
      <c r="C33" s="110">
        <v>96.579280986569657</v>
      </c>
      <c r="D33" s="110">
        <v>94.143230240344906</v>
      </c>
      <c r="E33" s="110"/>
      <c r="F33" s="110"/>
      <c r="G33" s="110"/>
      <c r="H33" s="92">
        <f t="shared" si="0"/>
        <v>0.17753503559074377</v>
      </c>
      <c r="I33" s="81">
        <f t="shared" si="1"/>
        <v>14.19382118253688</v>
      </c>
      <c r="J33" s="81">
        <f t="shared" si="2"/>
        <v>-2.4360507462247512</v>
      </c>
      <c r="K33" s="81">
        <f t="shared" si="3"/>
        <v>0</v>
      </c>
    </row>
    <row r="34" spans="1:11">
      <c r="A34" s="80" t="s">
        <v>269</v>
      </c>
      <c r="B34" s="110">
        <v>122.18836609747797</v>
      </c>
      <c r="C34" s="110">
        <v>153.27786288868776</v>
      </c>
      <c r="D34" s="110">
        <v>156.9248298178687</v>
      </c>
      <c r="E34" s="110"/>
      <c r="F34" s="110"/>
      <c r="G34" s="110"/>
      <c r="H34" s="92">
        <f t="shared" si="0"/>
        <v>0.28428617903507353</v>
      </c>
      <c r="I34" s="81">
        <f t="shared" si="1"/>
        <v>34.736463720390731</v>
      </c>
      <c r="J34" s="81">
        <f t="shared" si="2"/>
        <v>3.6469669291809339</v>
      </c>
      <c r="K34" s="81">
        <f t="shared" si="3"/>
        <v>0</v>
      </c>
    </row>
    <row r="35" spans="1:11">
      <c r="A35" s="80" t="s">
        <v>270</v>
      </c>
      <c r="B35" s="110">
        <v>122.1321803078026</v>
      </c>
      <c r="C35" s="110">
        <v>151.82085607901666</v>
      </c>
      <c r="D35" s="110">
        <v>144.25598406625457</v>
      </c>
      <c r="E35" s="110"/>
      <c r="F35" s="110"/>
      <c r="G35" s="110"/>
      <c r="H35" s="92">
        <f t="shared" si="0"/>
        <v>0.18114639157914517</v>
      </c>
      <c r="I35" s="81">
        <f t="shared" si="1"/>
        <v>22.12380375845197</v>
      </c>
      <c r="J35" s="81">
        <f t="shared" si="2"/>
        <v>-7.5648720127620948</v>
      </c>
      <c r="K35" s="81">
        <f t="shared" si="3"/>
        <v>0</v>
      </c>
    </row>
    <row r="36" spans="1:11">
      <c r="A36" s="80" t="s">
        <v>34</v>
      </c>
      <c r="B36" s="110">
        <v>150.69318746745594</v>
      </c>
      <c r="C36" s="110">
        <v>182.08569654258105</v>
      </c>
      <c r="D36" s="110">
        <v>175.88570694587227</v>
      </c>
      <c r="E36" s="110"/>
      <c r="F36" s="110"/>
      <c r="G36" s="110"/>
      <c r="H36" s="92">
        <f t="shared" si="0"/>
        <v>0.16717756059050093</v>
      </c>
      <c r="I36" s="81">
        <f t="shared" si="1"/>
        <v>25.19251947841633</v>
      </c>
      <c r="J36" s="81">
        <f t="shared" si="2"/>
        <v>-6.1999895967087753</v>
      </c>
      <c r="K36" s="81">
        <f t="shared" si="3"/>
        <v>0</v>
      </c>
    </row>
    <row r="37" spans="1:11">
      <c r="A37" s="80" t="s">
        <v>35</v>
      </c>
      <c r="B37" s="110">
        <v>118.19518387315647</v>
      </c>
      <c r="C37" s="110">
        <v>150.57749297980726</v>
      </c>
      <c r="D37" s="110">
        <v>141.63203044553592</v>
      </c>
      <c r="E37" s="110"/>
      <c r="F37" s="110"/>
      <c r="G37" s="110"/>
      <c r="H37" s="92">
        <f t="shared" si="0"/>
        <v>0.19828935329151121</v>
      </c>
      <c r="I37" s="81">
        <f t="shared" si="1"/>
        <v>23.436846572379451</v>
      </c>
      <c r="J37" s="81">
        <f t="shared" si="2"/>
        <v>-8.9454625342713427</v>
      </c>
      <c r="K37" s="81">
        <f t="shared" si="3"/>
        <v>0</v>
      </c>
    </row>
    <row r="38" spans="1:11">
      <c r="A38" s="80" t="s">
        <v>36</v>
      </c>
      <c r="B38" s="110">
        <v>101.63271190712102</v>
      </c>
      <c r="C38" s="110">
        <v>124.57014545198368</v>
      </c>
      <c r="D38" s="110">
        <v>127.91304117388029</v>
      </c>
      <c r="E38" s="110"/>
      <c r="F38" s="110"/>
      <c r="G38" s="110"/>
      <c r="H38" s="92">
        <f t="shared" si="0"/>
        <v>0.25858140330621154</v>
      </c>
      <c r="I38" s="81">
        <f t="shared" si="1"/>
        <v>26.280329266759267</v>
      </c>
      <c r="J38" s="81">
        <f t="shared" si="2"/>
        <v>3.3428957218966104</v>
      </c>
      <c r="K38" s="81">
        <f t="shared" si="3"/>
        <v>0</v>
      </c>
    </row>
    <row r="39" spans="1:11">
      <c r="A39" s="80" t="s">
        <v>37</v>
      </c>
      <c r="B39" s="110">
        <v>115.43205206352756</v>
      </c>
      <c r="C39" s="110">
        <v>144.25274431638775</v>
      </c>
      <c r="D39" s="110">
        <v>129.22149052940739</v>
      </c>
      <c r="E39" s="110"/>
      <c r="F39" s="110"/>
      <c r="G39" s="110"/>
      <c r="H39" s="92">
        <f t="shared" si="0"/>
        <v>0.11945935482712257</v>
      </c>
      <c r="I39" s="81">
        <f t="shared" si="1"/>
        <v>13.789438465879826</v>
      </c>
      <c r="J39" s="81">
        <f t="shared" si="2"/>
        <v>-15.031253786980358</v>
      </c>
      <c r="K39" s="81">
        <f t="shared" si="3"/>
        <v>0</v>
      </c>
    </row>
    <row r="40" spans="1:11">
      <c r="A40" s="80" t="s">
        <v>38</v>
      </c>
      <c r="B40" s="110">
        <v>71.044888234753287</v>
      </c>
      <c r="C40" s="110">
        <v>81.649371429521082</v>
      </c>
      <c r="D40" s="110">
        <v>82.052992153475358</v>
      </c>
      <c r="E40" s="110"/>
      <c r="F40" s="110"/>
      <c r="G40" s="110"/>
      <c r="H40" s="92">
        <f t="shared" si="0"/>
        <v>0.15494575601763277</v>
      </c>
      <c r="I40" s="81">
        <f t="shared" si="1"/>
        <v>11.008103918722071</v>
      </c>
      <c r="J40" s="81">
        <f t="shared" si="2"/>
        <v>0.40362072395427617</v>
      </c>
      <c r="K40" s="81">
        <f t="shared" si="3"/>
        <v>0</v>
      </c>
    </row>
    <row r="41" spans="1:11">
      <c r="A41" s="80" t="s">
        <v>39</v>
      </c>
      <c r="B41" s="110">
        <v>109.43578917417167</v>
      </c>
      <c r="C41" s="110">
        <v>134.26935665305325</v>
      </c>
      <c r="D41" s="110">
        <v>132.39704891252512</v>
      </c>
      <c r="E41" s="110"/>
      <c r="F41" s="110"/>
      <c r="G41" s="110"/>
      <c r="H41" s="92">
        <f t="shared" si="0"/>
        <v>0.20981490526659094</v>
      </c>
      <c r="I41" s="81">
        <f t="shared" si="1"/>
        <v>22.961259738353448</v>
      </c>
      <c r="J41" s="81">
        <f t="shared" si="2"/>
        <v>-1.8723077405281288</v>
      </c>
      <c r="K41" s="81">
        <f t="shared" si="3"/>
        <v>0</v>
      </c>
    </row>
    <row r="42" spans="1:11">
      <c r="A42" s="80" t="s">
        <v>40</v>
      </c>
      <c r="B42" s="110">
        <v>78.143752491654411</v>
      </c>
      <c r="C42" s="110">
        <v>90.444442830193566</v>
      </c>
      <c r="D42" s="110">
        <v>91.803160070598338</v>
      </c>
      <c r="E42" s="110"/>
      <c r="F42" s="110"/>
      <c r="G42" s="110"/>
      <c r="H42" s="92">
        <f t="shared" si="0"/>
        <v>0.17479845980525088</v>
      </c>
      <c r="I42" s="81">
        <f t="shared" si="1"/>
        <v>13.659407578943927</v>
      </c>
      <c r="J42" s="81">
        <f t="shared" si="2"/>
        <v>1.358717240404772</v>
      </c>
      <c r="K42" s="81">
        <f t="shared" si="3"/>
        <v>0</v>
      </c>
    </row>
    <row r="43" spans="1:11">
      <c r="A43" s="80" t="s">
        <v>271</v>
      </c>
      <c r="B43" s="110">
        <v>90.019962223236007</v>
      </c>
      <c r="C43" s="110">
        <v>100.32505244448643</v>
      </c>
      <c r="D43" s="110">
        <v>102.2586479385227</v>
      </c>
      <c r="E43" s="110"/>
      <c r="F43" s="110"/>
      <c r="G43" s="110"/>
      <c r="H43" s="92">
        <f t="shared" si="0"/>
        <v>0.13595524162670261</v>
      </c>
      <c r="I43" s="81">
        <f t="shared" si="1"/>
        <v>12.238685715286692</v>
      </c>
      <c r="J43" s="81">
        <f t="shared" si="2"/>
        <v>1.9335954940362683</v>
      </c>
      <c r="K43" s="81">
        <f t="shared" si="3"/>
        <v>0</v>
      </c>
    </row>
    <row r="44" spans="1:11">
      <c r="A44" s="80" t="s">
        <v>42</v>
      </c>
      <c r="B44" s="110">
        <v>94.879968256601117</v>
      </c>
      <c r="C44" s="110">
        <v>109.41620928101165</v>
      </c>
      <c r="D44" s="110">
        <v>110.08911822052562</v>
      </c>
      <c r="E44" s="110"/>
      <c r="F44" s="110"/>
      <c r="G44" s="110"/>
      <c r="H44" s="92">
        <f t="shared" si="0"/>
        <v>0.16029885173223959</v>
      </c>
      <c r="I44" s="81">
        <f t="shared" si="1"/>
        <v>15.209149963924503</v>
      </c>
      <c r="J44" s="81">
        <f t="shared" si="2"/>
        <v>0.67290893951397379</v>
      </c>
      <c r="K44" s="81">
        <f t="shared" si="3"/>
        <v>0</v>
      </c>
    </row>
    <row r="45" spans="1:11">
      <c r="A45" s="80" t="s">
        <v>272</v>
      </c>
      <c r="B45" s="110">
        <v>77.836840783451407</v>
      </c>
      <c r="C45" s="110">
        <v>88.856666320629117</v>
      </c>
      <c r="D45" s="110">
        <v>90.079157367509893</v>
      </c>
      <c r="E45" s="110"/>
      <c r="F45" s="110"/>
      <c r="G45" s="110"/>
      <c r="H45" s="92">
        <f t="shared" si="0"/>
        <v>0.1572817763521214</v>
      </c>
      <c r="I45" s="81">
        <f t="shared" si="1"/>
        <v>12.242316584058486</v>
      </c>
      <c r="J45" s="81">
        <f t="shared" si="2"/>
        <v>1.2224910468807764</v>
      </c>
      <c r="K45" s="81">
        <f t="shared" si="3"/>
        <v>0</v>
      </c>
    </row>
    <row r="46" spans="1:11">
      <c r="A46" s="80" t="s">
        <v>273</v>
      </c>
      <c r="B46" s="110">
        <v>78.232038258103231</v>
      </c>
      <c r="C46" s="110">
        <v>90.700087691052985</v>
      </c>
      <c r="D46" s="110">
        <v>89.854717346677376</v>
      </c>
      <c r="E46" s="110"/>
      <c r="F46" s="110"/>
      <c r="G46" s="110"/>
      <c r="H46" s="92">
        <f t="shared" si="0"/>
        <v>0.14856674256943925</v>
      </c>
      <c r="I46" s="81">
        <f t="shared" si="1"/>
        <v>11.622679088574145</v>
      </c>
      <c r="J46" s="81">
        <f t="shared" si="2"/>
        <v>-0.84537034437560976</v>
      </c>
      <c r="K46" s="81">
        <f t="shared" si="3"/>
        <v>0</v>
      </c>
    </row>
    <row r="47" spans="1:11">
      <c r="A47" s="80" t="s">
        <v>45</v>
      </c>
      <c r="B47" s="110">
        <v>157.81402672876661</v>
      </c>
      <c r="C47" s="110">
        <v>190.51226044914691</v>
      </c>
      <c r="D47" s="110">
        <v>190.62476711265884</v>
      </c>
      <c r="E47" s="110"/>
      <c r="F47" s="110"/>
      <c r="G47" s="110"/>
      <c r="H47" s="92">
        <f t="shared" si="0"/>
        <v>0.20790763067140877</v>
      </c>
      <c r="I47" s="81">
        <f t="shared" si="1"/>
        <v>32.810740383892238</v>
      </c>
      <c r="J47" s="81">
        <f t="shared" si="2"/>
        <v>0.11250666351193672</v>
      </c>
      <c r="K47" s="81">
        <f t="shared" si="3"/>
        <v>0</v>
      </c>
    </row>
    <row r="48" spans="1:11">
      <c r="A48" s="80" t="s">
        <v>46</v>
      </c>
      <c r="B48" s="110">
        <v>270.51868569522804</v>
      </c>
      <c r="C48" s="110">
        <v>373.63663937299384</v>
      </c>
      <c r="D48" s="110">
        <v>336.66402723252457</v>
      </c>
      <c r="E48" s="110"/>
      <c r="F48" s="110"/>
      <c r="G48" s="110"/>
      <c r="H48" s="92">
        <f t="shared" si="0"/>
        <v>0.24451302270415895</v>
      </c>
      <c r="I48" s="81">
        <f t="shared" si="1"/>
        <v>66.145341537296531</v>
      </c>
      <c r="J48" s="81">
        <f t="shared" si="2"/>
        <v>-36.972612140469266</v>
      </c>
      <c r="K48" s="81">
        <f t="shared" si="3"/>
        <v>0</v>
      </c>
    </row>
    <row r="49" spans="1:11">
      <c r="A49" s="80" t="s">
        <v>47</v>
      </c>
      <c r="B49" s="110">
        <v>105.60032506281006</v>
      </c>
      <c r="C49" s="110">
        <v>126.69649163224601</v>
      </c>
      <c r="D49" s="110">
        <v>125.7954850720042</v>
      </c>
      <c r="E49" s="110"/>
      <c r="F49" s="110"/>
      <c r="G49" s="110"/>
      <c r="H49" s="92">
        <f t="shared" si="0"/>
        <v>0.19124145685330279</v>
      </c>
      <c r="I49" s="81">
        <f t="shared" si="1"/>
        <v>20.19516000919414</v>
      </c>
      <c r="J49" s="81">
        <f t="shared" si="2"/>
        <v>-0.90100656024181092</v>
      </c>
      <c r="K49" s="81">
        <f t="shared" si="3"/>
        <v>0</v>
      </c>
    </row>
    <row r="50" spans="1:11">
      <c r="A50" s="80" t="s">
        <v>48</v>
      </c>
      <c r="B50" s="110">
        <v>95.317830554598828</v>
      </c>
      <c r="C50" s="110">
        <v>108.26207339266725</v>
      </c>
      <c r="D50" s="110">
        <v>109.60359357741153</v>
      </c>
      <c r="E50" s="110"/>
      <c r="F50" s="110"/>
      <c r="G50" s="110"/>
      <c r="H50" s="92">
        <f t="shared" si="0"/>
        <v>0.14987503324081322</v>
      </c>
      <c r="I50" s="81">
        <f t="shared" si="1"/>
        <v>14.285763022812702</v>
      </c>
      <c r="J50" s="81">
        <f t="shared" si="2"/>
        <v>1.341520184744283</v>
      </c>
      <c r="K50" s="81">
        <f t="shared" si="3"/>
        <v>0</v>
      </c>
    </row>
    <row r="51" spans="1:11">
      <c r="A51" s="80" t="s">
        <v>49</v>
      </c>
      <c r="B51" s="110">
        <v>89.778825871274634</v>
      </c>
      <c r="C51" s="110">
        <v>98.767361997233493</v>
      </c>
      <c r="D51" s="110">
        <v>104.25647725020593</v>
      </c>
      <c r="E51" s="110"/>
      <c r="F51" s="110"/>
      <c r="G51" s="110"/>
      <c r="H51" s="92">
        <f t="shared" si="0"/>
        <v>0.16125908574132428</v>
      </c>
      <c r="I51" s="81">
        <f t="shared" si="1"/>
        <v>14.477651378931299</v>
      </c>
      <c r="J51" s="81">
        <f t="shared" si="2"/>
        <v>5.4891152529724394</v>
      </c>
      <c r="K51" s="81">
        <f t="shared" si="3"/>
        <v>0</v>
      </c>
    </row>
    <row r="52" spans="1:11">
      <c r="A52" s="80" t="s">
        <v>50</v>
      </c>
      <c r="B52" s="110">
        <v>69.934923572779425</v>
      </c>
      <c r="C52" s="110">
        <v>79.637152569009288</v>
      </c>
      <c r="D52" s="110">
        <v>80.701259578333193</v>
      </c>
      <c r="E52" s="110"/>
      <c r="F52" s="110"/>
      <c r="G52" s="110"/>
      <c r="H52" s="92">
        <f t="shared" si="0"/>
        <v>0.15394791980217906</v>
      </c>
      <c r="I52" s="81">
        <f t="shared" si="1"/>
        <v>10.766336005553768</v>
      </c>
      <c r="J52" s="81">
        <f t="shared" si="2"/>
        <v>1.0641070093239051</v>
      </c>
      <c r="K52" s="81">
        <f t="shared" si="3"/>
        <v>0</v>
      </c>
    </row>
    <row r="53" spans="1:11">
      <c r="A53" s="80" t="s">
        <v>51</v>
      </c>
      <c r="B53" s="110">
        <v>128.00066205687344</v>
      </c>
      <c r="C53" s="110">
        <v>135.75515721334781</v>
      </c>
      <c r="D53" s="110">
        <v>138.61468705919538</v>
      </c>
      <c r="E53" s="110"/>
      <c r="F53" s="110"/>
      <c r="G53" s="110"/>
      <c r="H53" s="92">
        <f t="shared" si="0"/>
        <v>8.2921641433431795E-2</v>
      </c>
      <c r="I53" s="81">
        <f t="shared" si="1"/>
        <v>10.614025002321938</v>
      </c>
      <c r="J53" s="81">
        <f t="shared" si="2"/>
        <v>2.8595298458475611</v>
      </c>
      <c r="K53" s="81">
        <f t="shared" si="3"/>
        <v>0</v>
      </c>
    </row>
    <row r="54" spans="1:11">
      <c r="A54" s="80" t="s">
        <v>52</v>
      </c>
      <c r="B54" s="110">
        <v>111.11541457720702</v>
      </c>
      <c r="C54" s="110">
        <v>118.61829096116708</v>
      </c>
      <c r="D54" s="110">
        <v>122.27486664245372</v>
      </c>
      <c r="E54" s="110"/>
      <c r="F54" s="110"/>
      <c r="G54" s="110"/>
      <c r="H54" s="92">
        <f t="shared" si="0"/>
        <v>0.10043117876766508</v>
      </c>
      <c r="I54" s="81">
        <f t="shared" si="1"/>
        <v>11.159452065246697</v>
      </c>
      <c r="J54" s="81">
        <f t="shared" si="2"/>
        <v>3.6565756812866397</v>
      </c>
      <c r="K54" s="81">
        <f t="shared" si="3"/>
        <v>0</v>
      </c>
    </row>
    <row r="55" spans="1:11">
      <c r="A55" s="80" t="s">
        <v>53</v>
      </c>
      <c r="B55" s="110">
        <v>159.29569530820166</v>
      </c>
      <c r="C55" s="110">
        <v>182.23752038538078</v>
      </c>
      <c r="D55" s="110">
        <v>178.679968361313</v>
      </c>
      <c r="E55" s="110"/>
      <c r="F55" s="110"/>
      <c r="G55" s="110"/>
      <c r="H55" s="92">
        <f t="shared" si="0"/>
        <v>0.12168736271000354</v>
      </c>
      <c r="I55" s="81">
        <f t="shared" si="1"/>
        <v>19.384273053111343</v>
      </c>
      <c r="J55" s="81">
        <f t="shared" si="2"/>
        <v>-3.5575520240677747</v>
      </c>
      <c r="K55" s="81">
        <f t="shared" si="3"/>
        <v>0</v>
      </c>
    </row>
    <row r="56" spans="1:11">
      <c r="A56" s="80" t="s">
        <v>54</v>
      </c>
      <c r="B56" s="110">
        <v>161.47753990108984</v>
      </c>
      <c r="C56" s="110">
        <v>183.74235293393417</v>
      </c>
      <c r="D56" s="110">
        <v>186.03053301844307</v>
      </c>
      <c r="E56" s="110"/>
      <c r="F56" s="110"/>
      <c r="G56" s="110"/>
      <c r="H56" s="92">
        <f t="shared" si="0"/>
        <v>0.15205206329247226</v>
      </c>
      <c r="I56" s="81">
        <f t="shared" si="1"/>
        <v>24.552993117353225</v>
      </c>
      <c r="J56" s="81">
        <f t="shared" si="2"/>
        <v>2.2881800845088947</v>
      </c>
      <c r="K56" s="81">
        <f t="shared" si="3"/>
        <v>0</v>
      </c>
    </row>
    <row r="57" spans="1:11">
      <c r="A57" s="80" t="s">
        <v>55</v>
      </c>
      <c r="B57" s="110">
        <v>176.71698179006762</v>
      </c>
      <c r="C57" s="110">
        <v>211.65844766346535</v>
      </c>
      <c r="D57" s="110">
        <v>211.29784168958975</v>
      </c>
      <c r="E57" s="110"/>
      <c r="F57" s="110"/>
      <c r="G57" s="110"/>
      <c r="H57" s="92">
        <f t="shared" si="0"/>
        <v>0.19568498482280972</v>
      </c>
      <c r="I57" s="81">
        <f t="shared" si="1"/>
        <v>34.580859899522125</v>
      </c>
      <c r="J57" s="81">
        <f t="shared" si="2"/>
        <v>-0.36060597387560733</v>
      </c>
      <c r="K57" s="81">
        <f t="shared" si="3"/>
        <v>0</v>
      </c>
    </row>
    <row r="58" spans="1:11">
      <c r="A58" s="80" t="s">
        <v>56</v>
      </c>
      <c r="B58" s="110">
        <v>103.6134756057215</v>
      </c>
      <c r="C58" s="110">
        <v>132.00122154432921</v>
      </c>
      <c r="D58" s="110">
        <v>130.39461248468447</v>
      </c>
      <c r="E58" s="110"/>
      <c r="F58" s="110"/>
      <c r="G58" s="110"/>
      <c r="H58" s="92">
        <f t="shared" si="0"/>
        <v>0.25847156195080984</v>
      </c>
      <c r="I58" s="81">
        <f t="shared" si="1"/>
        <v>26.781136878962968</v>
      </c>
      <c r="J58" s="81">
        <f t="shared" si="2"/>
        <v>-1.6066090596447395</v>
      </c>
      <c r="K58" s="81">
        <f t="shared" si="3"/>
        <v>0</v>
      </c>
    </row>
    <row r="59" spans="1:11">
      <c r="A59" s="80" t="s">
        <v>57</v>
      </c>
      <c r="B59" s="110">
        <v>204.93080256067935</v>
      </c>
      <c r="C59" s="110">
        <v>240.79920212105432</v>
      </c>
      <c r="D59" s="110">
        <v>232.63783508624883</v>
      </c>
      <c r="E59" s="110"/>
      <c r="F59" s="110"/>
      <c r="G59" s="110"/>
      <c r="H59" s="92">
        <f t="shared" si="0"/>
        <v>0.13520189341651317</v>
      </c>
      <c r="I59" s="81">
        <f t="shared" si="1"/>
        <v>27.707032525569474</v>
      </c>
      <c r="J59" s="81">
        <f t="shared" si="2"/>
        <v>-8.1613670348054939</v>
      </c>
      <c r="K59" s="81">
        <f t="shared" si="3"/>
        <v>0</v>
      </c>
    </row>
    <row r="60" spans="1:11">
      <c r="A60" s="80" t="s">
        <v>274</v>
      </c>
      <c r="B60" s="110">
        <v>145.24069701898418</v>
      </c>
      <c r="C60" s="110">
        <v>175.13768892359371</v>
      </c>
      <c r="D60" s="110">
        <v>177.00801200964708</v>
      </c>
      <c r="E60" s="110"/>
      <c r="F60" s="110"/>
      <c r="G60" s="110"/>
      <c r="H60" s="92">
        <f t="shared" si="0"/>
        <v>0.21872185718380738</v>
      </c>
      <c r="I60" s="81">
        <f t="shared" si="1"/>
        <v>31.767314990662896</v>
      </c>
      <c r="J60" s="81">
        <f t="shared" si="2"/>
        <v>1.8703230860533608</v>
      </c>
      <c r="K60" s="81">
        <f t="shared" si="3"/>
        <v>0</v>
      </c>
    </row>
    <row r="61" spans="1:11">
      <c r="A61" s="80" t="s">
        <v>59</v>
      </c>
      <c r="B61" s="110">
        <v>119.17564323324831</v>
      </c>
      <c r="C61" s="110">
        <v>139.27543098842648</v>
      </c>
      <c r="D61" s="110">
        <v>139.08376935472108</v>
      </c>
      <c r="E61" s="110"/>
      <c r="F61" s="110"/>
      <c r="G61" s="110"/>
      <c r="H61" s="92">
        <f t="shared" si="0"/>
        <v>0.16704861481224792</v>
      </c>
      <c r="I61" s="81">
        <f t="shared" si="1"/>
        <v>19.908126121472776</v>
      </c>
      <c r="J61" s="81">
        <f t="shared" si="2"/>
        <v>-0.1916616337053938</v>
      </c>
      <c r="K61" s="81">
        <f t="shared" si="3"/>
        <v>0</v>
      </c>
    </row>
    <row r="62" spans="1:11">
      <c r="A62" s="80" t="s">
        <v>60</v>
      </c>
      <c r="B62" s="110">
        <v>79.399991977685772</v>
      </c>
      <c r="C62" s="110">
        <v>90.599740087570254</v>
      </c>
      <c r="D62" s="110">
        <v>91.333317397100217</v>
      </c>
      <c r="E62" s="110"/>
      <c r="F62" s="110"/>
      <c r="G62" s="110"/>
      <c r="H62" s="92">
        <f t="shared" si="0"/>
        <v>0.1502937862105595</v>
      </c>
      <c r="I62" s="81">
        <f t="shared" si="1"/>
        <v>11.933325419414444</v>
      </c>
      <c r="J62" s="81">
        <f t="shared" si="2"/>
        <v>0.73357730952996292</v>
      </c>
      <c r="K62" s="81">
        <f t="shared" si="3"/>
        <v>0</v>
      </c>
    </row>
    <row r="63" spans="1:11">
      <c r="A63" s="80" t="s">
        <v>61</v>
      </c>
      <c r="B63" s="110">
        <v>80.316177176108567</v>
      </c>
      <c r="C63" s="110">
        <v>91.760746794521637</v>
      </c>
      <c r="D63" s="110">
        <v>92.154979598931618</v>
      </c>
      <c r="E63" s="110"/>
      <c r="F63" s="110"/>
      <c r="G63" s="110"/>
      <c r="H63" s="92">
        <f t="shared" si="0"/>
        <v>0.14740246409965721</v>
      </c>
      <c r="I63" s="81">
        <f t="shared" si="1"/>
        <v>11.838802422823051</v>
      </c>
      <c r="J63" s="81">
        <f t="shared" si="2"/>
        <v>0.39423280440998099</v>
      </c>
      <c r="K63" s="81">
        <f t="shared" si="3"/>
        <v>0</v>
      </c>
    </row>
    <row r="64" spans="1:11">
      <c r="A64" s="80" t="s">
        <v>62</v>
      </c>
      <c r="B64" s="110">
        <v>163.22685327391304</v>
      </c>
      <c r="C64" s="110">
        <v>189.60900904709146</v>
      </c>
      <c r="D64" s="110">
        <v>187.44079466848387</v>
      </c>
      <c r="E64" s="110"/>
      <c r="F64" s="110"/>
      <c r="G64" s="110"/>
      <c r="H64" s="92">
        <f t="shared" si="0"/>
        <v>0.14834532988231489</v>
      </c>
      <c r="I64" s="81">
        <f t="shared" si="1"/>
        <v>24.213941394570838</v>
      </c>
      <c r="J64" s="81">
        <f t="shared" si="2"/>
        <v>-2.1682143786075869</v>
      </c>
      <c r="K64" s="81">
        <f t="shared" si="3"/>
        <v>0</v>
      </c>
    </row>
    <row r="65" spans="1:11">
      <c r="A65" s="80" t="s">
        <v>63</v>
      </c>
      <c r="B65" s="110">
        <v>122.93927880410021</v>
      </c>
      <c r="C65" s="110">
        <v>140.86519754143023</v>
      </c>
      <c r="D65" s="110">
        <v>142.39814819190644</v>
      </c>
      <c r="E65" s="110"/>
      <c r="F65" s="110"/>
      <c r="G65" s="110"/>
      <c r="H65" s="92">
        <f t="shared" si="0"/>
        <v>0.15828032811883755</v>
      </c>
      <c r="I65" s="81">
        <f t="shared" si="1"/>
        <v>19.458869387806232</v>
      </c>
      <c r="J65" s="81">
        <f t="shared" si="2"/>
        <v>1.5329506504762094</v>
      </c>
      <c r="K65" s="81">
        <f t="shared" si="3"/>
        <v>0</v>
      </c>
    </row>
    <row r="66" spans="1:11">
      <c r="A66" s="80" t="s">
        <v>64</v>
      </c>
      <c r="B66" s="110">
        <v>219.95568235823376</v>
      </c>
      <c r="C66" s="110">
        <v>264.67014973217471</v>
      </c>
      <c r="D66" s="110">
        <v>256.66155750960979</v>
      </c>
      <c r="E66" s="110"/>
      <c r="F66" s="110"/>
      <c r="G66" s="110"/>
      <c r="H66" s="92">
        <f t="shared" si="0"/>
        <v>0.16687850369600601</v>
      </c>
      <c r="I66" s="81">
        <f t="shared" si="1"/>
        <v>36.705875151376034</v>
      </c>
      <c r="J66" s="81">
        <f t="shared" si="2"/>
        <v>-8.0085922225649142</v>
      </c>
      <c r="K66" s="81">
        <f t="shared" si="3"/>
        <v>0</v>
      </c>
    </row>
    <row r="67" spans="1:11">
      <c r="A67" s="80" t="s">
        <v>65</v>
      </c>
      <c r="B67" s="110">
        <v>103.60532507523629</v>
      </c>
      <c r="C67" s="110">
        <v>117.56234977014742</v>
      </c>
      <c r="D67" s="110">
        <v>118.98453409463974</v>
      </c>
      <c r="E67" s="110"/>
      <c r="F67" s="110"/>
      <c r="G67" s="110"/>
      <c r="H67" s="92">
        <f t="shared" si="0"/>
        <v>0.14844033362411968</v>
      </c>
      <c r="I67" s="81">
        <f t="shared" si="1"/>
        <v>15.379209019403447</v>
      </c>
      <c r="J67" s="81">
        <f t="shared" si="2"/>
        <v>1.4221843244923207</v>
      </c>
      <c r="K67" s="81">
        <f t="shared" si="3"/>
        <v>0</v>
      </c>
    </row>
    <row r="68" spans="1:11">
      <c r="A68" s="80" t="s">
        <v>66</v>
      </c>
      <c r="B68" s="110">
        <v>90.462599135934283</v>
      </c>
      <c r="C68" s="110">
        <v>105.99467919081748</v>
      </c>
      <c r="D68" s="110">
        <v>104.46174180193798</v>
      </c>
      <c r="E68" s="110"/>
      <c r="F68" s="110"/>
      <c r="G68" s="110"/>
      <c r="H68" s="92">
        <f t="shared" ref="H68:H92" si="4">(D68-B68)/B68</f>
        <v>0.15475061295738118</v>
      </c>
      <c r="I68" s="81">
        <f t="shared" ref="I68:I92" si="5">D68-B68</f>
        <v>13.999142666003692</v>
      </c>
      <c r="J68" s="81">
        <f t="shared" ref="J68:J92" si="6">D68-C68</f>
        <v>-1.5329373888795033</v>
      </c>
      <c r="K68" s="81">
        <f t="shared" ref="K68:K92" si="7">G68-F68</f>
        <v>0</v>
      </c>
    </row>
    <row r="69" spans="1:11">
      <c r="A69" s="80" t="s">
        <v>67</v>
      </c>
      <c r="B69" s="110">
        <v>93.940580992874985</v>
      </c>
      <c r="C69" s="110">
        <v>103.12225493053532</v>
      </c>
      <c r="D69" s="110">
        <v>111.08200185279132</v>
      </c>
      <c r="E69" s="110"/>
      <c r="F69" s="110"/>
      <c r="G69" s="110"/>
      <c r="H69" s="92">
        <f t="shared" si="4"/>
        <v>0.18247088402845246</v>
      </c>
      <c r="I69" s="81">
        <f t="shared" si="5"/>
        <v>17.141420859916337</v>
      </c>
      <c r="J69" s="81">
        <f t="shared" si="6"/>
        <v>7.9597469222560022</v>
      </c>
      <c r="K69" s="81">
        <f t="shared" si="7"/>
        <v>0</v>
      </c>
    </row>
    <row r="70" spans="1:11">
      <c r="A70" s="80" t="s">
        <v>68</v>
      </c>
      <c r="B70" s="110">
        <v>107.04566059196007</v>
      </c>
      <c r="C70" s="110">
        <v>134.05129088946003</v>
      </c>
      <c r="D70" s="110">
        <v>122.74438318671835</v>
      </c>
      <c r="E70" s="110"/>
      <c r="F70" s="110"/>
      <c r="G70" s="110"/>
      <c r="H70" s="92">
        <f t="shared" si="4"/>
        <v>0.14665445108138622</v>
      </c>
      <c r="I70" s="81">
        <f t="shared" si="5"/>
        <v>15.69872259475828</v>
      </c>
      <c r="J70" s="81">
        <f t="shared" si="6"/>
        <v>-11.306907702741682</v>
      </c>
      <c r="K70" s="81">
        <f t="shared" si="7"/>
        <v>0</v>
      </c>
    </row>
    <row r="71" spans="1:11">
      <c r="A71" s="80" t="s">
        <v>69</v>
      </c>
      <c r="B71" s="110">
        <v>85.551418735590104</v>
      </c>
      <c r="C71" s="110">
        <v>106.41731752101119</v>
      </c>
      <c r="D71" s="110">
        <v>108.19023791265496</v>
      </c>
      <c r="E71" s="110"/>
      <c r="F71" s="110"/>
      <c r="G71" s="110"/>
      <c r="H71" s="92">
        <f t="shared" si="4"/>
        <v>0.26462236993443244</v>
      </c>
      <c r="I71" s="81">
        <f t="shared" si="5"/>
        <v>22.63881917706486</v>
      </c>
      <c r="J71" s="81">
        <f t="shared" si="6"/>
        <v>1.7729203916437797</v>
      </c>
      <c r="K71" s="81">
        <f t="shared" si="7"/>
        <v>0</v>
      </c>
    </row>
    <row r="72" spans="1:11">
      <c r="A72" s="80" t="s">
        <v>70</v>
      </c>
      <c r="B72" s="110">
        <v>97.150188242589934</v>
      </c>
      <c r="C72" s="110">
        <v>113.34554583311549</v>
      </c>
      <c r="D72" s="110">
        <v>113.98106511824975</v>
      </c>
      <c r="E72" s="110"/>
      <c r="F72" s="110"/>
      <c r="G72" s="110"/>
      <c r="H72" s="92">
        <f t="shared" si="4"/>
        <v>0.17324595227373196</v>
      </c>
      <c r="I72" s="81">
        <f t="shared" si="5"/>
        <v>16.830876875659811</v>
      </c>
      <c r="J72" s="81">
        <f t="shared" si="6"/>
        <v>0.63551928513425082</v>
      </c>
      <c r="K72" s="81">
        <f t="shared" si="7"/>
        <v>0</v>
      </c>
    </row>
    <row r="73" spans="1:11">
      <c r="A73" s="80" t="s">
        <v>275</v>
      </c>
      <c r="B73" s="110">
        <v>86.23435379428895</v>
      </c>
      <c r="C73" s="110">
        <v>99.160838853332663</v>
      </c>
      <c r="D73" s="110">
        <v>103.06732043935288</v>
      </c>
      <c r="E73" s="110"/>
      <c r="F73" s="110"/>
      <c r="G73" s="110"/>
      <c r="H73" s="92">
        <f t="shared" si="4"/>
        <v>0.19520024102249064</v>
      </c>
      <c r="I73" s="81">
        <f t="shared" si="5"/>
        <v>16.832966645063934</v>
      </c>
      <c r="J73" s="81">
        <f t="shared" si="6"/>
        <v>3.9064815860202202</v>
      </c>
      <c r="K73" s="81">
        <f t="shared" si="7"/>
        <v>0</v>
      </c>
    </row>
    <row r="74" spans="1:11">
      <c r="A74" s="80" t="s">
        <v>276</v>
      </c>
      <c r="B74" s="110">
        <v>77.898143962611584</v>
      </c>
      <c r="C74" s="110">
        <v>90.73415169050736</v>
      </c>
      <c r="D74" s="110">
        <v>90.310512108466</v>
      </c>
      <c r="E74" s="110"/>
      <c r="F74" s="110"/>
      <c r="G74" s="110"/>
      <c r="H74" s="92">
        <f t="shared" si="4"/>
        <v>0.15934099985504049</v>
      </c>
      <c r="I74" s="81">
        <f t="shared" si="5"/>
        <v>12.412368145854416</v>
      </c>
      <c r="J74" s="81">
        <f t="shared" si="6"/>
        <v>-0.42363958204136054</v>
      </c>
      <c r="K74" s="81">
        <f t="shared" si="7"/>
        <v>0</v>
      </c>
    </row>
    <row r="75" spans="1:11">
      <c r="A75" s="80" t="s">
        <v>73</v>
      </c>
      <c r="B75" s="110">
        <v>118.5561462963839</v>
      </c>
      <c r="C75" s="110">
        <v>135.55883353677734</v>
      </c>
      <c r="D75" s="110">
        <v>135.03497179061759</v>
      </c>
      <c r="E75" s="110"/>
      <c r="F75" s="110"/>
      <c r="G75" s="110"/>
      <c r="H75" s="92">
        <f t="shared" si="4"/>
        <v>0.13899596106166881</v>
      </c>
      <c r="I75" s="81">
        <f t="shared" si="5"/>
        <v>16.478825494233689</v>
      </c>
      <c r="J75" s="81">
        <f t="shared" si="6"/>
        <v>-0.52386174615975278</v>
      </c>
      <c r="K75" s="81">
        <f t="shared" si="7"/>
        <v>0</v>
      </c>
    </row>
    <row r="76" spans="1:11">
      <c r="A76" s="80" t="s">
        <v>74</v>
      </c>
      <c r="B76" s="110">
        <v>99.589382156010203</v>
      </c>
      <c r="C76" s="110">
        <v>111.69774968394928</v>
      </c>
      <c r="D76" s="110">
        <v>113.01776783491307</v>
      </c>
      <c r="E76" s="110"/>
      <c r="F76" s="110"/>
      <c r="G76" s="110"/>
      <c r="H76" s="92">
        <f t="shared" si="4"/>
        <v>0.1348375237218245</v>
      </c>
      <c r="I76" s="81">
        <f t="shared" si="5"/>
        <v>13.42838567890287</v>
      </c>
      <c r="J76" s="81">
        <f t="shared" si="6"/>
        <v>1.32001815096379</v>
      </c>
      <c r="K76" s="81">
        <f t="shared" si="7"/>
        <v>0</v>
      </c>
    </row>
    <row r="77" spans="1:11">
      <c r="A77" s="80" t="s">
        <v>75</v>
      </c>
      <c r="B77" s="110">
        <v>108.99285104967291</v>
      </c>
      <c r="C77" s="110">
        <v>125.92886089580077</v>
      </c>
      <c r="D77" s="110">
        <v>123.8544093366278</v>
      </c>
      <c r="E77" s="110"/>
      <c r="F77" s="110"/>
      <c r="G77" s="110"/>
      <c r="H77" s="92">
        <f t="shared" si="4"/>
        <v>0.136353514417031</v>
      </c>
      <c r="I77" s="81">
        <f t="shared" si="5"/>
        <v>14.861558286954889</v>
      </c>
      <c r="J77" s="81">
        <f t="shared" si="6"/>
        <v>-2.0744515591729709</v>
      </c>
      <c r="K77" s="81">
        <f t="shared" si="7"/>
        <v>0</v>
      </c>
    </row>
    <row r="78" spans="1:11">
      <c r="A78" s="80" t="s">
        <v>76</v>
      </c>
      <c r="B78" s="110">
        <v>103.82247802180152</v>
      </c>
      <c r="C78" s="110">
        <v>114.54513530870382</v>
      </c>
      <c r="D78" s="110">
        <v>114.13648790193042</v>
      </c>
      <c r="E78" s="110"/>
      <c r="F78" s="110"/>
      <c r="G78" s="110"/>
      <c r="H78" s="92">
        <f t="shared" si="4"/>
        <v>9.9342744236590896E-2</v>
      </c>
      <c r="I78" s="81">
        <f t="shared" si="5"/>
        <v>10.314009880128907</v>
      </c>
      <c r="J78" s="81">
        <f t="shared" si="6"/>
        <v>-0.40864740677339739</v>
      </c>
      <c r="K78" s="81">
        <f t="shared" si="7"/>
        <v>0</v>
      </c>
    </row>
    <row r="79" spans="1:11">
      <c r="A79" s="80" t="s">
        <v>77</v>
      </c>
      <c r="B79" s="110">
        <v>94.078057550305118</v>
      </c>
      <c r="C79" s="110">
        <v>107.62311690434265</v>
      </c>
      <c r="D79" s="110">
        <v>109.06293392540397</v>
      </c>
      <c r="E79" s="110"/>
      <c r="F79" s="110"/>
      <c r="G79" s="110"/>
      <c r="H79" s="92">
        <f t="shared" si="4"/>
        <v>0.15928131134176729</v>
      </c>
      <c r="I79" s="81">
        <f t="shared" si="5"/>
        <v>14.98487637509885</v>
      </c>
      <c r="J79" s="81">
        <f t="shared" si="6"/>
        <v>1.4398170210613159</v>
      </c>
      <c r="K79" s="81">
        <f t="shared" si="7"/>
        <v>0</v>
      </c>
    </row>
    <row r="80" spans="1:11">
      <c r="A80" s="80" t="s">
        <v>78</v>
      </c>
      <c r="B80" s="110">
        <v>85.564294587907597</v>
      </c>
      <c r="C80" s="110">
        <v>97.760906620774463</v>
      </c>
      <c r="D80" s="110">
        <v>96.904760859290334</v>
      </c>
      <c r="E80" s="110"/>
      <c r="F80" s="110"/>
      <c r="G80" s="110"/>
      <c r="H80" s="92">
        <f t="shared" si="4"/>
        <v>0.13253736650317027</v>
      </c>
      <c r="I80" s="81">
        <f t="shared" si="5"/>
        <v>11.340466271382738</v>
      </c>
      <c r="J80" s="81">
        <f t="shared" si="6"/>
        <v>-0.8561457614841288</v>
      </c>
      <c r="K80" s="81">
        <f t="shared" si="7"/>
        <v>0</v>
      </c>
    </row>
    <row r="81" spans="1:11">
      <c r="A81" s="80" t="s">
        <v>79</v>
      </c>
      <c r="B81" s="110">
        <v>107.29812043030783</v>
      </c>
      <c r="C81" s="110">
        <v>118.08883815892196</v>
      </c>
      <c r="D81" s="110">
        <v>122.32659054898575</v>
      </c>
      <c r="E81" s="110"/>
      <c r="F81" s="110"/>
      <c r="G81" s="110"/>
      <c r="H81" s="92">
        <f t="shared" si="4"/>
        <v>0.14006275280878935</v>
      </c>
      <c r="I81" s="81">
        <f t="shared" si="5"/>
        <v>15.028470118677916</v>
      </c>
      <c r="J81" s="81">
        <f t="shared" si="6"/>
        <v>4.2377523900637897</v>
      </c>
      <c r="K81" s="81">
        <f t="shared" si="7"/>
        <v>0</v>
      </c>
    </row>
    <row r="82" spans="1:11">
      <c r="A82" s="80" t="s">
        <v>80</v>
      </c>
      <c r="B82" s="110">
        <v>116.10086085214945</v>
      </c>
      <c r="C82" s="110">
        <v>120.52588205376604</v>
      </c>
      <c r="D82" s="110">
        <v>120.21554043709099</v>
      </c>
      <c r="E82" s="110"/>
      <c r="F82" s="110"/>
      <c r="G82" s="110"/>
      <c r="H82" s="92">
        <f t="shared" si="4"/>
        <v>3.5440560515580047E-2</v>
      </c>
      <c r="I82" s="81">
        <f t="shared" si="5"/>
        <v>4.1146795849415412</v>
      </c>
      <c r="J82" s="81">
        <f t="shared" si="6"/>
        <v>-0.31034161667504634</v>
      </c>
      <c r="K82" s="81">
        <f t="shared" si="7"/>
        <v>0</v>
      </c>
    </row>
    <row r="83" spans="1:11">
      <c r="A83" s="80" t="s">
        <v>81</v>
      </c>
      <c r="B83" s="110">
        <v>64.963624879965494</v>
      </c>
      <c r="C83" s="110">
        <v>77.489104627293671</v>
      </c>
      <c r="D83" s="110">
        <v>74.451051872060503</v>
      </c>
      <c r="E83" s="110"/>
      <c r="F83" s="110"/>
      <c r="G83" s="110"/>
      <c r="H83" s="92">
        <f t="shared" si="4"/>
        <v>0.14604214296269807</v>
      </c>
      <c r="I83" s="81">
        <f t="shared" si="5"/>
        <v>9.4874269920950098</v>
      </c>
      <c r="J83" s="81">
        <f t="shared" si="6"/>
        <v>-3.0380527552331671</v>
      </c>
      <c r="K83" s="81">
        <f t="shared" si="7"/>
        <v>0</v>
      </c>
    </row>
    <row r="84" spans="1:11">
      <c r="A84" s="80" t="s">
        <v>82</v>
      </c>
      <c r="B84" s="110">
        <v>99.459470793290123</v>
      </c>
      <c r="C84" s="110">
        <v>109.03775479895535</v>
      </c>
      <c r="D84" s="110">
        <v>112.7219211339977</v>
      </c>
      <c r="E84" s="110"/>
      <c r="F84" s="110"/>
      <c r="G84" s="110"/>
      <c r="H84" s="92">
        <f t="shared" si="4"/>
        <v>0.13334527355641534</v>
      </c>
      <c r="I84" s="81">
        <f t="shared" si="5"/>
        <v>13.262450340707574</v>
      </c>
      <c r="J84" s="81">
        <f t="shared" si="6"/>
        <v>3.6841663350423488</v>
      </c>
      <c r="K84" s="81">
        <f t="shared" si="7"/>
        <v>0</v>
      </c>
    </row>
    <row r="85" spans="1:11">
      <c r="A85" s="80" t="s">
        <v>83</v>
      </c>
      <c r="B85" s="110">
        <v>120.11961024254711</v>
      </c>
      <c r="C85" s="110">
        <v>146.21934566462696</v>
      </c>
      <c r="D85" s="110">
        <v>137.04233303435518</v>
      </c>
      <c r="E85" s="110"/>
      <c r="F85" s="110"/>
      <c r="G85" s="110"/>
      <c r="H85" s="92">
        <f t="shared" si="4"/>
        <v>0.140882265249092</v>
      </c>
      <c r="I85" s="81">
        <f t="shared" si="5"/>
        <v>16.92272279180807</v>
      </c>
      <c r="J85" s="81">
        <f t="shared" si="6"/>
        <v>-9.1770126302717756</v>
      </c>
      <c r="K85" s="81">
        <f t="shared" si="7"/>
        <v>0</v>
      </c>
    </row>
    <row r="86" spans="1:11">
      <c r="A86" s="80" t="s">
        <v>277</v>
      </c>
      <c r="B86" s="110">
        <v>86.3877216127606</v>
      </c>
      <c r="C86" s="110">
        <v>98.907002145604224</v>
      </c>
      <c r="D86" s="110">
        <v>99.278842761133049</v>
      </c>
      <c r="E86" s="110"/>
      <c r="F86" s="110"/>
      <c r="G86" s="110"/>
      <c r="H86" s="92">
        <f t="shared" si="4"/>
        <v>0.14922399743516632</v>
      </c>
      <c r="I86" s="81">
        <f t="shared" si="5"/>
        <v>12.891121148372449</v>
      </c>
      <c r="J86" s="81">
        <f t="shared" si="6"/>
        <v>0.37184061552882497</v>
      </c>
      <c r="K86" s="81">
        <f t="shared" si="7"/>
        <v>0</v>
      </c>
    </row>
    <row r="87" spans="1:11">
      <c r="A87" s="80" t="s">
        <v>85</v>
      </c>
      <c r="B87" s="110">
        <v>68.900250540203615</v>
      </c>
      <c r="C87" s="110">
        <v>78.811282591691736</v>
      </c>
      <c r="D87" s="110">
        <v>79.196649623160567</v>
      </c>
      <c r="E87" s="110"/>
      <c r="F87" s="110"/>
      <c r="G87" s="110"/>
      <c r="H87" s="92">
        <f t="shared" si="4"/>
        <v>0.14943921106569788</v>
      </c>
      <c r="I87" s="81">
        <f t="shared" si="5"/>
        <v>10.296399082956952</v>
      </c>
      <c r="J87" s="81">
        <f t="shared" si="6"/>
        <v>0.38536703146883156</v>
      </c>
      <c r="K87" s="81">
        <f t="shared" si="7"/>
        <v>0</v>
      </c>
    </row>
    <row r="88" spans="1:11">
      <c r="A88" s="80" t="s">
        <v>86</v>
      </c>
      <c r="B88" s="110">
        <v>62.897374556356176</v>
      </c>
      <c r="C88" s="110">
        <v>72.201404955992132</v>
      </c>
      <c r="D88" s="110">
        <v>72.504228045427368</v>
      </c>
      <c r="E88" s="110"/>
      <c r="F88" s="110"/>
      <c r="G88" s="110"/>
      <c r="H88" s="92">
        <f t="shared" si="4"/>
        <v>0.15273854523869562</v>
      </c>
      <c r="I88" s="81">
        <f t="shared" si="5"/>
        <v>9.6068534890711916</v>
      </c>
      <c r="J88" s="81">
        <f t="shared" si="6"/>
        <v>0.30282308943523617</v>
      </c>
      <c r="K88" s="81">
        <f t="shared" si="7"/>
        <v>0</v>
      </c>
    </row>
    <row r="89" spans="1:11">
      <c r="A89" s="80" t="s">
        <v>87</v>
      </c>
      <c r="B89" s="110">
        <v>65.901343949044588</v>
      </c>
      <c r="C89" s="110">
        <v>76.924249182184198</v>
      </c>
      <c r="D89" s="110">
        <v>76.789877745218519</v>
      </c>
      <c r="E89" s="110"/>
      <c r="F89" s="110"/>
      <c r="G89" s="110"/>
      <c r="H89" s="92">
        <f t="shared" si="4"/>
        <v>0.16522476088792706</v>
      </c>
      <c r="I89" s="81">
        <f t="shared" si="5"/>
        <v>10.888533796173931</v>
      </c>
      <c r="J89" s="81">
        <f t="shared" si="6"/>
        <v>-0.13437143696567944</v>
      </c>
      <c r="K89" s="81">
        <f t="shared" si="7"/>
        <v>0</v>
      </c>
    </row>
    <row r="90" spans="1:11">
      <c r="A90" s="176" t="s">
        <v>278</v>
      </c>
      <c r="B90" s="110">
        <v>172.50530858093964</v>
      </c>
      <c r="C90" s="110">
        <v>233.26341126607616</v>
      </c>
      <c r="D90" s="110">
        <v>231.77224584103513</v>
      </c>
      <c r="E90" s="110"/>
      <c r="F90" s="110"/>
      <c r="G90" s="110"/>
      <c r="H90" s="92">
        <f t="shared" si="4"/>
        <v>0.34356587485704759</v>
      </c>
      <c r="I90" s="81">
        <f t="shared" si="5"/>
        <v>59.266937260095489</v>
      </c>
      <c r="J90" s="81">
        <f t="shared" si="6"/>
        <v>-1.4911654250410322</v>
      </c>
      <c r="K90" s="81">
        <f t="shared" si="7"/>
        <v>0</v>
      </c>
    </row>
    <row r="91" spans="1:11" s="159" customFormat="1">
      <c r="A91" s="101" t="s">
        <v>285</v>
      </c>
      <c r="B91" s="110">
        <v>60.09531473368672</v>
      </c>
      <c r="C91" s="110">
        <v>68.694679190685463</v>
      </c>
      <c r="D91" s="110">
        <v>68.757323265199688</v>
      </c>
      <c r="E91" s="110"/>
      <c r="F91" s="110"/>
      <c r="G91" s="110"/>
      <c r="H91" s="92">
        <f t="shared" si="4"/>
        <v>0.1441378345366654</v>
      </c>
      <c r="I91" s="81">
        <f t="shared" si="5"/>
        <v>8.6620085315129671</v>
      </c>
      <c r="J91" s="81">
        <f t="shared" si="6"/>
        <v>6.2644074514224712E-2</v>
      </c>
      <c r="K91" s="81">
        <f t="shared" si="7"/>
        <v>0</v>
      </c>
    </row>
    <row r="92" spans="1:11" s="118" customFormat="1">
      <c r="A92" s="80" t="s">
        <v>173</v>
      </c>
      <c r="B92" s="119">
        <v>94.354409020358716</v>
      </c>
      <c r="C92" s="166">
        <v>110.67387376002139</v>
      </c>
      <c r="D92" s="166">
        <v>110.15115059027691</v>
      </c>
      <c r="E92" s="166"/>
      <c r="F92" s="166"/>
      <c r="G92" s="166"/>
      <c r="H92" s="116">
        <f t="shared" si="4"/>
        <v>0.16741922008657548</v>
      </c>
      <c r="I92" s="81">
        <f t="shared" si="5"/>
        <v>15.796741569918197</v>
      </c>
      <c r="J92" s="117">
        <f t="shared" si="6"/>
        <v>-0.52272316974448074</v>
      </c>
      <c r="K92" s="81">
        <f t="shared" si="7"/>
        <v>0</v>
      </c>
    </row>
    <row r="93" spans="1:11">
      <c r="D93" s="146" t="s">
        <v>284</v>
      </c>
    </row>
    <row r="94" spans="1:11">
      <c r="F94" s="170"/>
      <c r="G94" s="170"/>
    </row>
    <row r="95" spans="1:11">
      <c r="B95" s="149"/>
      <c r="C95" s="145"/>
      <c r="D95" s="147"/>
      <c r="E95" s="149"/>
      <c r="F95" s="149"/>
      <c r="G95" s="149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7"/>
  <sheetViews>
    <sheetView topLeftCell="H64" zoomScale="80" zoomScaleNormal="80" workbookViewId="0">
      <selection activeCell="J93" sqref="J93"/>
    </sheetView>
  </sheetViews>
  <sheetFormatPr defaultRowHeight="15"/>
  <cols>
    <col min="1" max="1" width="16.140625" customWidth="1"/>
    <col min="2" max="2" width="9.140625" style="151"/>
    <col min="3" max="3" width="9.140625" style="150"/>
    <col min="4" max="4" width="15.140625" style="151" customWidth="1"/>
    <col min="5" max="6" width="8.7109375" style="159"/>
    <col min="7" max="7" width="13.42578125" style="159" customWidth="1"/>
    <col min="8" max="8" width="30.5703125" customWidth="1"/>
    <col min="9" max="9" width="30" customWidth="1"/>
    <col min="10" max="10" width="33.42578125" customWidth="1"/>
    <col min="11" max="11" width="33.42578125" style="159" customWidth="1"/>
    <col min="13" max="13" width="15.140625" customWidth="1"/>
  </cols>
  <sheetData>
    <row r="1" spans="1:14" s="159" customFormat="1" ht="15.75" thickBot="1">
      <c r="B1" s="190" t="s">
        <v>281</v>
      </c>
      <c r="C1" s="190"/>
      <c r="D1" s="191"/>
      <c r="E1" s="192" t="s">
        <v>280</v>
      </c>
      <c r="F1" s="190"/>
      <c r="G1" s="191"/>
    </row>
    <row r="2" spans="1:14" ht="49.5" customHeight="1">
      <c r="A2" s="95" t="s">
        <v>174</v>
      </c>
      <c r="B2" s="95">
        <v>43009</v>
      </c>
      <c r="C2" s="95">
        <v>43344</v>
      </c>
      <c r="D2" s="95">
        <v>43374</v>
      </c>
      <c r="E2" s="95">
        <v>43009</v>
      </c>
      <c r="F2" s="95">
        <v>43344</v>
      </c>
      <c r="G2" s="95">
        <v>43374</v>
      </c>
      <c r="H2" s="94" t="s">
        <v>333</v>
      </c>
      <c r="I2" s="94" t="s">
        <v>334</v>
      </c>
      <c r="J2" s="94" t="s">
        <v>335</v>
      </c>
      <c r="K2" s="163" t="s">
        <v>337</v>
      </c>
    </row>
    <row r="3" spans="1:14">
      <c r="A3" s="82" t="s">
        <v>175</v>
      </c>
      <c r="B3" s="107">
        <v>85.124570891587837</v>
      </c>
      <c r="C3" s="107">
        <v>99.228860012613808</v>
      </c>
      <c r="D3" s="107">
        <v>98.680302212662141</v>
      </c>
      <c r="E3" s="107"/>
      <c r="F3" s="107"/>
      <c r="G3" s="107"/>
      <c r="H3" s="92">
        <f>(D3-B3)/B3</f>
        <v>0.1592458109226593</v>
      </c>
      <c r="I3" s="83">
        <f>(D3-B3)</f>
        <v>13.555731321074305</v>
      </c>
      <c r="J3" s="83">
        <f>(D3-C3)</f>
        <v>-0.54855779995166642</v>
      </c>
      <c r="K3" s="83">
        <f>G3-F3</f>
        <v>0</v>
      </c>
      <c r="M3" s="71" t="s">
        <v>191</v>
      </c>
      <c r="N3" s="105">
        <v>0.17771258958479119</v>
      </c>
    </row>
    <row r="4" spans="1:14">
      <c r="A4" s="71" t="s">
        <v>176</v>
      </c>
      <c r="B4" s="108">
        <v>76.396543024918628</v>
      </c>
      <c r="C4" s="108">
        <v>88.832330877622155</v>
      </c>
      <c r="D4" s="108">
        <v>88.779433489945248</v>
      </c>
      <c r="E4" s="108"/>
      <c r="F4" s="108"/>
      <c r="G4" s="108"/>
      <c r="H4" s="92">
        <f t="shared" ref="H4:H67" si="0">(D4-B4)/B4</f>
        <v>0.16208705230271522</v>
      </c>
      <c r="I4" s="83">
        <f t="shared" ref="I4:I67" si="1">(D4-B4)</f>
        <v>12.38289046502662</v>
      </c>
      <c r="J4" s="83">
        <f t="shared" ref="J4:J67" si="2">(D4-C4)</f>
        <v>-5.2897387676907215E-2</v>
      </c>
      <c r="K4" s="83">
        <f t="shared" ref="K4:K67" si="3">G4-F4</f>
        <v>0</v>
      </c>
      <c r="M4" s="71" t="s">
        <v>206</v>
      </c>
      <c r="N4" s="105">
        <v>0.17800839066749044</v>
      </c>
    </row>
    <row r="5" spans="1:14">
      <c r="A5" s="71" t="s">
        <v>177</v>
      </c>
      <c r="B5" s="108">
        <v>78.164482581461769</v>
      </c>
      <c r="C5" s="108">
        <v>90.016738922540071</v>
      </c>
      <c r="D5" s="108">
        <v>89.928652059305008</v>
      </c>
      <c r="E5" s="108"/>
      <c r="F5" s="108"/>
      <c r="G5" s="108"/>
      <c r="H5" s="92">
        <f t="shared" si="0"/>
        <v>0.15050530738923285</v>
      </c>
      <c r="I5" s="83">
        <f t="shared" si="1"/>
        <v>11.76416947784324</v>
      </c>
      <c r="J5" s="83">
        <f t="shared" si="2"/>
        <v>-8.8086863235062651E-2</v>
      </c>
      <c r="K5" s="83">
        <f t="shared" si="3"/>
        <v>0</v>
      </c>
      <c r="M5" s="71" t="s">
        <v>232</v>
      </c>
      <c r="N5" s="105">
        <v>0.17875088201252481</v>
      </c>
    </row>
    <row r="6" spans="1:14">
      <c r="A6" s="71" t="s">
        <v>178</v>
      </c>
      <c r="B6" s="108">
        <v>85.42857425107141</v>
      </c>
      <c r="C6" s="108">
        <v>99.974049639366868</v>
      </c>
      <c r="D6" s="108">
        <v>101.58683067677154</v>
      </c>
      <c r="E6" s="108"/>
      <c r="F6" s="108"/>
      <c r="G6" s="108"/>
      <c r="H6" s="92">
        <f t="shared" si="0"/>
        <v>0.18914346361688789</v>
      </c>
      <c r="I6" s="83">
        <f t="shared" si="1"/>
        <v>16.158256425700131</v>
      </c>
      <c r="J6" s="83">
        <f t="shared" si="2"/>
        <v>1.6127810374046732</v>
      </c>
      <c r="K6" s="83">
        <f t="shared" si="3"/>
        <v>0</v>
      </c>
      <c r="M6" s="71" t="s">
        <v>186</v>
      </c>
      <c r="N6" s="105">
        <v>0.1787696200852732</v>
      </c>
    </row>
    <row r="7" spans="1:14">
      <c r="A7" s="71" t="s">
        <v>180</v>
      </c>
      <c r="B7" s="108">
        <v>79.347328657161938</v>
      </c>
      <c r="C7" s="108">
        <v>92.376368794535836</v>
      </c>
      <c r="D7" s="108">
        <v>91.987622665924505</v>
      </c>
      <c r="E7" s="108"/>
      <c r="F7" s="108"/>
      <c r="G7" s="108"/>
      <c r="H7" s="92">
        <f t="shared" si="0"/>
        <v>0.15930333412203218</v>
      </c>
      <c r="I7" s="83">
        <f t="shared" si="1"/>
        <v>12.640294008762567</v>
      </c>
      <c r="J7" s="83">
        <f t="shared" si="2"/>
        <v>-0.38874612861133073</v>
      </c>
      <c r="K7" s="83">
        <f t="shared" si="3"/>
        <v>0</v>
      </c>
      <c r="M7" s="71" t="s">
        <v>192</v>
      </c>
      <c r="N7" s="105">
        <v>0.18005990729547708</v>
      </c>
    </row>
    <row r="8" spans="1:14">
      <c r="A8" s="71" t="s">
        <v>181</v>
      </c>
      <c r="B8" s="108">
        <v>104.10554685768108</v>
      </c>
      <c r="C8" s="108">
        <v>122.74583242943062</v>
      </c>
      <c r="D8" s="108">
        <v>121.46338128163509</v>
      </c>
      <c r="E8" s="108"/>
      <c r="F8" s="108"/>
      <c r="G8" s="108"/>
      <c r="H8" s="92">
        <f t="shared" si="0"/>
        <v>0.16673304110955089</v>
      </c>
      <c r="I8" s="83">
        <f t="shared" si="1"/>
        <v>17.357834423954017</v>
      </c>
      <c r="J8" s="83">
        <f t="shared" si="2"/>
        <v>-1.2824511477955269</v>
      </c>
      <c r="K8" s="83">
        <f t="shared" si="3"/>
        <v>0</v>
      </c>
      <c r="M8" s="71" t="s">
        <v>209</v>
      </c>
      <c r="N8" s="105">
        <v>0.18177392885296539</v>
      </c>
    </row>
    <row r="9" spans="1:14">
      <c r="A9" s="71" t="s">
        <v>182</v>
      </c>
      <c r="B9" s="108">
        <v>85.886528569252064</v>
      </c>
      <c r="C9" s="108">
        <v>97.519442150166611</v>
      </c>
      <c r="D9" s="108">
        <v>100.87885286858777</v>
      </c>
      <c r="E9" s="108"/>
      <c r="F9" s="108"/>
      <c r="G9" s="108"/>
      <c r="H9" s="92">
        <f t="shared" si="0"/>
        <v>0.17455967250145743</v>
      </c>
      <c r="I9" s="83">
        <f t="shared" si="1"/>
        <v>14.992324299335706</v>
      </c>
      <c r="J9" s="83">
        <f t="shared" si="2"/>
        <v>3.3594107184211595</v>
      </c>
      <c r="K9" s="83">
        <f t="shared" si="3"/>
        <v>0</v>
      </c>
      <c r="M9" s="71" t="s">
        <v>197</v>
      </c>
      <c r="N9" s="105">
        <v>0.1859915952109259</v>
      </c>
    </row>
    <row r="10" spans="1:14">
      <c r="A10" s="71" t="s">
        <v>184</v>
      </c>
      <c r="B10" s="108">
        <v>89.672748985538021</v>
      </c>
      <c r="C10" s="108">
        <v>101.21977363328011</v>
      </c>
      <c r="D10" s="108">
        <v>100.09254901512239</v>
      </c>
      <c r="E10" s="108"/>
      <c r="F10" s="108"/>
      <c r="G10" s="108"/>
      <c r="H10" s="92">
        <f t="shared" si="0"/>
        <v>0.11619806627390022</v>
      </c>
      <c r="I10" s="83">
        <f t="shared" si="1"/>
        <v>10.419800029584366</v>
      </c>
      <c r="J10" s="83">
        <f t="shared" si="2"/>
        <v>-1.1272246181577259</v>
      </c>
      <c r="K10" s="83">
        <f t="shared" si="3"/>
        <v>0</v>
      </c>
      <c r="M10" s="71" t="s">
        <v>195</v>
      </c>
      <c r="N10" s="105">
        <v>0.1888456632153801</v>
      </c>
    </row>
    <row r="11" spans="1:14">
      <c r="A11" s="71" t="s">
        <v>185</v>
      </c>
      <c r="B11" s="108">
        <v>79.646018920364043</v>
      </c>
      <c r="C11" s="108">
        <v>91.821778291269823</v>
      </c>
      <c r="D11" s="108">
        <v>92.088140394521929</v>
      </c>
      <c r="E11" s="108"/>
      <c r="F11" s="108"/>
      <c r="G11" s="108"/>
      <c r="H11" s="92">
        <f t="shared" si="0"/>
        <v>0.15621774500240165</v>
      </c>
      <c r="I11" s="83">
        <f t="shared" si="1"/>
        <v>12.442121474157886</v>
      </c>
      <c r="J11" s="83">
        <f t="shared" si="2"/>
        <v>0.26636210325210641</v>
      </c>
      <c r="K11" s="83">
        <f t="shared" si="3"/>
        <v>0</v>
      </c>
      <c r="M11" s="71" t="s">
        <v>196</v>
      </c>
      <c r="N11" s="105">
        <v>0.18909993987031617</v>
      </c>
    </row>
    <row r="12" spans="1:14">
      <c r="A12" s="71" t="s">
        <v>186</v>
      </c>
      <c r="B12" s="108">
        <v>81.924488546054874</v>
      </c>
      <c r="C12" s="108">
        <v>95.865254847514805</v>
      </c>
      <c r="D12" s="108">
        <v>96.57009823911342</v>
      </c>
      <c r="E12" s="108"/>
      <c r="F12" s="108"/>
      <c r="G12" s="108"/>
      <c r="H12" s="92">
        <f>(D12-B12)/B12</f>
        <v>0.1787696200852732</v>
      </c>
      <c r="I12" s="83">
        <f t="shared" si="1"/>
        <v>14.645609693058546</v>
      </c>
      <c r="J12" s="83">
        <f t="shared" si="2"/>
        <v>0.7048433915986152</v>
      </c>
      <c r="K12" s="83">
        <f t="shared" si="3"/>
        <v>0</v>
      </c>
      <c r="M12" s="71" t="s">
        <v>178</v>
      </c>
      <c r="N12" s="105">
        <v>0.18914346361688789</v>
      </c>
    </row>
    <row r="13" spans="1:14">
      <c r="A13" s="71" t="s">
        <v>190</v>
      </c>
      <c r="B13" s="108">
        <v>94.031291228157173</v>
      </c>
      <c r="C13" s="108">
        <v>121.04841812520507</v>
      </c>
      <c r="D13" s="108">
        <v>109.96996057903687</v>
      </c>
      <c r="E13" s="108"/>
      <c r="F13" s="108"/>
      <c r="G13" s="108"/>
      <c r="H13" s="92">
        <f t="shared" si="0"/>
        <v>0.16950388687321294</v>
      </c>
      <c r="I13" s="83">
        <f t="shared" si="1"/>
        <v>15.938669350879692</v>
      </c>
      <c r="J13" s="83">
        <f t="shared" si="2"/>
        <v>-11.07845754616821</v>
      </c>
      <c r="K13" s="83">
        <f t="shared" si="3"/>
        <v>0</v>
      </c>
      <c r="M13" s="71" t="s">
        <v>243</v>
      </c>
      <c r="N13" s="105">
        <v>0.19503746229055488</v>
      </c>
    </row>
    <row r="14" spans="1:14">
      <c r="A14" s="71" t="s">
        <v>191</v>
      </c>
      <c r="B14" s="108">
        <v>78.04539732320697</v>
      </c>
      <c r="C14" s="108">
        <v>92.45749073975685</v>
      </c>
      <c r="D14" s="108">
        <v>91.915046986688012</v>
      </c>
      <c r="E14" s="108"/>
      <c r="F14" s="108"/>
      <c r="G14" s="108"/>
      <c r="H14" s="92">
        <f t="shared" si="0"/>
        <v>0.17771258958479119</v>
      </c>
      <c r="I14" s="83">
        <f t="shared" si="1"/>
        <v>13.869649663481042</v>
      </c>
      <c r="J14" s="83">
        <f t="shared" si="2"/>
        <v>-0.54244375306883796</v>
      </c>
      <c r="K14" s="83">
        <f t="shared" si="3"/>
        <v>0</v>
      </c>
      <c r="M14" s="71" t="s">
        <v>205</v>
      </c>
      <c r="N14" s="105">
        <v>0.20167741344407439</v>
      </c>
    </row>
    <row r="15" spans="1:14">
      <c r="A15" s="71" t="s">
        <v>192</v>
      </c>
      <c r="B15" s="108">
        <v>80.044817778274179</v>
      </c>
      <c r="C15" s="108">
        <v>94.230687648863466</v>
      </c>
      <c r="D15" s="108">
        <v>94.457680246913583</v>
      </c>
      <c r="E15" s="108"/>
      <c r="F15" s="108"/>
      <c r="G15" s="108"/>
      <c r="H15" s="92">
        <f t="shared" si="0"/>
        <v>0.18005990729547708</v>
      </c>
      <c r="I15" s="83">
        <f t="shared" si="1"/>
        <v>14.412862468639403</v>
      </c>
      <c r="J15" s="83">
        <f t="shared" si="2"/>
        <v>0.22699259805011707</v>
      </c>
      <c r="K15" s="83">
        <f t="shared" si="3"/>
        <v>0</v>
      </c>
      <c r="M15" s="71" t="s">
        <v>240</v>
      </c>
      <c r="N15" s="105">
        <v>0.21656178904416884</v>
      </c>
    </row>
    <row r="16" spans="1:14">
      <c r="A16" s="71" t="s">
        <v>193</v>
      </c>
      <c r="B16" s="108">
        <v>82.252665066432044</v>
      </c>
      <c r="C16" s="108">
        <v>99.089942920205829</v>
      </c>
      <c r="D16" s="108">
        <v>96.308050307424594</v>
      </c>
      <c r="E16" s="108"/>
      <c r="F16" s="108"/>
      <c r="G16" s="108"/>
      <c r="H16" s="92">
        <f t="shared" si="0"/>
        <v>0.17088060587022441</v>
      </c>
      <c r="I16" s="83">
        <f t="shared" si="1"/>
        <v>14.05538524099255</v>
      </c>
      <c r="J16" s="83">
        <f t="shared" si="2"/>
        <v>-2.7818926127812347</v>
      </c>
      <c r="K16" s="83">
        <f t="shared" si="3"/>
        <v>0</v>
      </c>
      <c r="M16" s="71" t="s">
        <v>183</v>
      </c>
      <c r="N16" s="105">
        <v>0.24092581996995308</v>
      </c>
    </row>
    <row r="17" spans="1:14">
      <c r="A17" s="71" t="s">
        <v>194</v>
      </c>
      <c r="B17" s="108">
        <v>81.285818226239911</v>
      </c>
      <c r="C17" s="108">
        <v>94.421965432009557</v>
      </c>
      <c r="D17" s="108">
        <v>92.781145541330559</v>
      </c>
      <c r="E17" s="108"/>
      <c r="F17" s="108"/>
      <c r="G17" s="108"/>
      <c r="H17" s="92">
        <f t="shared" si="0"/>
        <v>0.14141860863227229</v>
      </c>
      <c r="I17" s="83">
        <f t="shared" si="1"/>
        <v>11.495327315090648</v>
      </c>
      <c r="J17" s="83">
        <f t="shared" si="2"/>
        <v>-1.6408198906789977</v>
      </c>
      <c r="K17" s="83">
        <f t="shared" si="3"/>
        <v>0</v>
      </c>
      <c r="M17" s="71" t="s">
        <v>244</v>
      </c>
      <c r="N17" s="105">
        <v>0.25006605293309969</v>
      </c>
    </row>
    <row r="18" spans="1:14">
      <c r="A18" s="71" t="s">
        <v>195</v>
      </c>
      <c r="B18" s="108">
        <v>95.033674175512147</v>
      </c>
      <c r="C18" s="108">
        <v>112.05082181133709</v>
      </c>
      <c r="D18" s="108">
        <v>112.98037140298108</v>
      </c>
      <c r="E18" s="108"/>
      <c r="F18" s="108"/>
      <c r="G18" s="108"/>
      <c r="H18" s="92">
        <f t="shared" si="0"/>
        <v>0.1888456632153801</v>
      </c>
      <c r="I18" s="83">
        <f t="shared" si="1"/>
        <v>17.946697227468931</v>
      </c>
      <c r="J18" s="83">
        <f t="shared" si="2"/>
        <v>0.92954959164399042</v>
      </c>
      <c r="K18" s="83">
        <f t="shared" si="3"/>
        <v>0</v>
      </c>
    </row>
    <row r="19" spans="1:14">
      <c r="A19" s="71" t="s">
        <v>196</v>
      </c>
      <c r="B19" s="108">
        <v>88.631735890887853</v>
      </c>
      <c r="C19" s="108">
        <v>104.69182470984886</v>
      </c>
      <c r="D19" s="108">
        <v>105.39199181845649</v>
      </c>
      <c r="E19" s="108"/>
      <c r="F19" s="108"/>
      <c r="G19" s="108"/>
      <c r="H19" s="92">
        <f t="shared" si="0"/>
        <v>0.18909993987031617</v>
      </c>
      <c r="I19" s="83">
        <f t="shared" si="1"/>
        <v>16.760255927568636</v>
      </c>
      <c r="J19" s="83">
        <f t="shared" si="2"/>
        <v>0.70016710860762998</v>
      </c>
      <c r="K19" s="83">
        <f t="shared" si="3"/>
        <v>0</v>
      </c>
      <c r="M19" s="74"/>
      <c r="N19" s="72"/>
    </row>
    <row r="20" spans="1:14">
      <c r="A20" s="71" t="s">
        <v>197</v>
      </c>
      <c r="B20" s="108">
        <v>84.81256725804522</v>
      </c>
      <c r="C20" s="108">
        <v>99.763167629167015</v>
      </c>
      <c r="D20" s="108">
        <v>100.58699193630299</v>
      </c>
      <c r="E20" s="108"/>
      <c r="F20" s="108"/>
      <c r="G20" s="108"/>
      <c r="H20" s="92">
        <f t="shared" si="0"/>
        <v>0.1859915952109259</v>
      </c>
      <c r="I20" s="83">
        <f t="shared" si="1"/>
        <v>15.774424678257773</v>
      </c>
      <c r="J20" s="83">
        <f t="shared" si="2"/>
        <v>0.82382430713597898</v>
      </c>
      <c r="K20" s="83">
        <f t="shared" si="3"/>
        <v>0</v>
      </c>
      <c r="M20" s="74"/>
      <c r="N20" s="72"/>
    </row>
    <row r="21" spans="1:14">
      <c r="A21" s="71" t="s">
        <v>198</v>
      </c>
      <c r="B21" s="108">
        <v>77.317622925649616</v>
      </c>
      <c r="C21" s="108">
        <v>88.40879412046597</v>
      </c>
      <c r="D21" s="108">
        <v>88.712662678326609</v>
      </c>
      <c r="E21" s="108"/>
      <c r="F21" s="108"/>
      <c r="G21" s="108"/>
      <c r="H21" s="92">
        <f t="shared" si="0"/>
        <v>0.14737959240721513</v>
      </c>
      <c r="I21" s="83">
        <f t="shared" si="1"/>
        <v>11.395039752676993</v>
      </c>
      <c r="J21" s="83">
        <f t="shared" si="2"/>
        <v>0.30386855786063904</v>
      </c>
      <c r="K21" s="83">
        <f t="shared" si="3"/>
        <v>0</v>
      </c>
      <c r="M21" s="74"/>
      <c r="N21" s="72"/>
    </row>
    <row r="22" spans="1:14">
      <c r="A22" s="71" t="s">
        <v>199</v>
      </c>
      <c r="B22" s="108">
        <v>78.318379416732697</v>
      </c>
      <c r="C22" s="108">
        <v>91.093677802728479</v>
      </c>
      <c r="D22" s="108">
        <v>91.380041291950661</v>
      </c>
      <c r="E22" s="108"/>
      <c r="F22" s="108"/>
      <c r="G22" s="108"/>
      <c r="H22" s="92">
        <f t="shared" si="0"/>
        <v>0.16677645748664899</v>
      </c>
      <c r="I22" s="83">
        <f t="shared" si="1"/>
        <v>13.061661875217965</v>
      </c>
      <c r="J22" s="83">
        <f t="shared" si="2"/>
        <v>0.28636348922218247</v>
      </c>
      <c r="K22" s="83">
        <f t="shared" si="3"/>
        <v>0</v>
      </c>
      <c r="M22" s="74"/>
      <c r="N22" s="72"/>
    </row>
    <row r="23" spans="1:14">
      <c r="A23" s="71" t="s">
        <v>112</v>
      </c>
      <c r="B23" s="108">
        <v>78.9726309472005</v>
      </c>
      <c r="C23" s="108">
        <v>92.243855376167659</v>
      </c>
      <c r="D23" s="108">
        <v>91.715815286255122</v>
      </c>
      <c r="E23" s="108"/>
      <c r="F23" s="108"/>
      <c r="G23" s="108"/>
      <c r="H23" s="92">
        <f t="shared" si="0"/>
        <v>0.16136203373513613</v>
      </c>
      <c r="I23" s="83">
        <f t="shared" si="1"/>
        <v>12.743184339054622</v>
      </c>
      <c r="J23" s="83">
        <f t="shared" si="2"/>
        <v>-0.52804008991253681</v>
      </c>
      <c r="K23" s="83">
        <f t="shared" si="3"/>
        <v>0</v>
      </c>
      <c r="M23" s="74"/>
      <c r="N23" s="72"/>
    </row>
    <row r="24" spans="1:14">
      <c r="A24" s="71" t="s">
        <v>201</v>
      </c>
      <c r="B24" s="108">
        <v>78.729618027356693</v>
      </c>
      <c r="C24" s="108">
        <v>90.11791096416043</v>
      </c>
      <c r="D24" s="108">
        <v>90.961430422831384</v>
      </c>
      <c r="E24" s="108"/>
      <c r="F24" s="108"/>
      <c r="G24" s="108"/>
      <c r="H24" s="92">
        <f t="shared" si="0"/>
        <v>0.15536481316630321</v>
      </c>
      <c r="I24" s="83">
        <f t="shared" si="1"/>
        <v>12.231812395474691</v>
      </c>
      <c r="J24" s="83">
        <f t="shared" si="2"/>
        <v>0.84351945867095424</v>
      </c>
      <c r="K24" s="83">
        <f t="shared" si="3"/>
        <v>0</v>
      </c>
      <c r="M24" s="74"/>
      <c r="N24" s="72"/>
    </row>
    <row r="25" spans="1:14">
      <c r="A25" s="71" t="s">
        <v>202</v>
      </c>
      <c r="B25" s="108">
        <v>78.752699643030809</v>
      </c>
      <c r="C25" s="108">
        <v>93.256163000806666</v>
      </c>
      <c r="D25" s="108">
        <v>91.800608549133713</v>
      </c>
      <c r="E25" s="108"/>
      <c r="F25" s="108"/>
      <c r="G25" s="108"/>
      <c r="H25" s="92">
        <f t="shared" si="0"/>
        <v>0.16568205236450678</v>
      </c>
      <c r="I25" s="83">
        <f t="shared" si="1"/>
        <v>13.047908906102904</v>
      </c>
      <c r="J25" s="83">
        <f t="shared" si="2"/>
        <v>-1.4555544516729526</v>
      </c>
      <c r="K25" s="83">
        <f t="shared" si="3"/>
        <v>0</v>
      </c>
      <c r="M25" s="74"/>
      <c r="N25" s="72"/>
    </row>
    <row r="26" spans="1:14">
      <c r="A26" s="71" t="s">
        <v>203</v>
      </c>
      <c r="B26" s="108">
        <v>93.897359495767276</v>
      </c>
      <c r="C26" s="108">
        <v>105.26455473632095</v>
      </c>
      <c r="D26" s="108">
        <v>104.65562607078947</v>
      </c>
      <c r="E26" s="108"/>
      <c r="F26" s="108"/>
      <c r="G26" s="108"/>
      <c r="H26" s="92">
        <f t="shared" si="0"/>
        <v>0.1145747509066765</v>
      </c>
      <c r="I26" s="83">
        <f t="shared" si="1"/>
        <v>10.758266575022191</v>
      </c>
      <c r="J26" s="83">
        <f t="shared" si="2"/>
        <v>-0.6089286655314794</v>
      </c>
      <c r="K26" s="83">
        <f t="shared" si="3"/>
        <v>0</v>
      </c>
      <c r="M26" s="74"/>
      <c r="N26" s="72"/>
    </row>
    <row r="27" spans="1:14">
      <c r="A27" s="71" t="s">
        <v>204</v>
      </c>
      <c r="B27" s="108">
        <v>84.953723684378005</v>
      </c>
      <c r="C27" s="108">
        <v>98.158214610334952</v>
      </c>
      <c r="D27" s="108">
        <v>98.820371018117825</v>
      </c>
      <c r="E27" s="108"/>
      <c r="F27" s="108"/>
      <c r="G27" s="108"/>
      <c r="H27" s="92">
        <f t="shared" si="0"/>
        <v>0.1632258920781095</v>
      </c>
      <c r="I27" s="83">
        <f t="shared" si="1"/>
        <v>13.86664733373982</v>
      </c>
      <c r="J27" s="83">
        <f t="shared" si="2"/>
        <v>0.66215640778287366</v>
      </c>
      <c r="K27" s="83">
        <f t="shared" si="3"/>
        <v>0</v>
      </c>
      <c r="M27" s="74"/>
      <c r="N27" s="72"/>
    </row>
    <row r="28" spans="1:14">
      <c r="A28" s="71" t="s">
        <v>205</v>
      </c>
      <c r="B28" s="108">
        <v>94.909744359277894</v>
      </c>
      <c r="C28" s="108">
        <v>119.96678282623648</v>
      </c>
      <c r="D28" s="108">
        <v>114.05089611229539</v>
      </c>
      <c r="E28" s="108"/>
      <c r="F28" s="108"/>
      <c r="G28" s="108"/>
      <c r="H28" s="92">
        <f t="shared" si="0"/>
        <v>0.20167741344407439</v>
      </c>
      <c r="I28" s="83">
        <f t="shared" si="1"/>
        <v>19.141151753017496</v>
      </c>
      <c r="J28" s="83">
        <f t="shared" si="2"/>
        <v>-5.9158867139410916</v>
      </c>
      <c r="K28" s="83">
        <f t="shared" si="3"/>
        <v>0</v>
      </c>
      <c r="M28" s="74"/>
      <c r="N28" s="72"/>
    </row>
    <row r="29" spans="1:14">
      <c r="A29" s="71" t="s">
        <v>206</v>
      </c>
      <c r="B29" s="108">
        <v>80.338260767471425</v>
      </c>
      <c r="C29" s="108">
        <v>93.916554455721354</v>
      </c>
      <c r="D29" s="108">
        <v>94.639145275714199</v>
      </c>
      <c r="E29" s="108"/>
      <c r="F29" s="108"/>
      <c r="G29" s="108"/>
      <c r="H29" s="92">
        <f t="shared" si="0"/>
        <v>0.17800839066749044</v>
      </c>
      <c r="I29" s="83">
        <f t="shared" si="1"/>
        <v>14.300884508242774</v>
      </c>
      <c r="J29" s="83">
        <f t="shared" si="2"/>
        <v>0.72259081999284547</v>
      </c>
      <c r="K29" s="83">
        <f t="shared" si="3"/>
        <v>0</v>
      </c>
      <c r="M29" s="74"/>
      <c r="N29" s="72"/>
    </row>
    <row r="30" spans="1:14">
      <c r="A30" s="71" t="s">
        <v>207</v>
      </c>
      <c r="B30" s="108">
        <v>73.48047605484922</v>
      </c>
      <c r="C30" s="108">
        <v>84.737609470240557</v>
      </c>
      <c r="D30" s="108">
        <v>84.942979438928703</v>
      </c>
      <c r="E30" s="108"/>
      <c r="F30" s="108"/>
      <c r="G30" s="108"/>
      <c r="H30" s="92">
        <f t="shared" si="0"/>
        <v>0.15599386394180872</v>
      </c>
      <c r="I30" s="83">
        <f t="shared" si="1"/>
        <v>11.462503384079483</v>
      </c>
      <c r="J30" s="83">
        <f t="shared" si="2"/>
        <v>0.20536996868814583</v>
      </c>
      <c r="K30" s="83">
        <f t="shared" si="3"/>
        <v>0</v>
      </c>
      <c r="M30" s="74"/>
      <c r="N30" s="72"/>
    </row>
    <row r="31" spans="1:14">
      <c r="A31" s="71" t="s">
        <v>208</v>
      </c>
      <c r="B31" s="108">
        <v>81.850265851967336</v>
      </c>
      <c r="C31" s="108">
        <v>97.770126943735107</v>
      </c>
      <c r="D31" s="108">
        <v>94.223097681891019</v>
      </c>
      <c r="E31" s="108"/>
      <c r="F31" s="108"/>
      <c r="G31" s="108"/>
      <c r="H31" s="92">
        <f t="shared" si="0"/>
        <v>0.15116422287865169</v>
      </c>
      <c r="I31" s="83">
        <f t="shared" si="1"/>
        <v>12.372831829923683</v>
      </c>
      <c r="J31" s="83">
        <f t="shared" si="2"/>
        <v>-3.547029261844088</v>
      </c>
      <c r="K31" s="83">
        <f t="shared" si="3"/>
        <v>0</v>
      </c>
      <c r="M31" s="74"/>
      <c r="N31" s="72"/>
    </row>
    <row r="32" spans="1:14">
      <c r="A32" s="71" t="s">
        <v>209</v>
      </c>
      <c r="B32" s="108">
        <v>77.020409483910683</v>
      </c>
      <c r="C32" s="108">
        <v>91.804675832169053</v>
      </c>
      <c r="D32" s="108">
        <v>91.020711917665324</v>
      </c>
      <c r="E32" s="108"/>
      <c r="F32" s="108"/>
      <c r="G32" s="108"/>
      <c r="H32" s="92">
        <f t="shared" si="0"/>
        <v>0.18177392885296539</v>
      </c>
      <c r="I32" s="83">
        <f t="shared" si="1"/>
        <v>14.000302433754641</v>
      </c>
      <c r="J32" s="83">
        <f t="shared" si="2"/>
        <v>-0.7839639145037296</v>
      </c>
      <c r="K32" s="83">
        <f t="shared" si="3"/>
        <v>0</v>
      </c>
      <c r="M32" s="74"/>
      <c r="N32" s="72"/>
    </row>
    <row r="33" spans="1:14">
      <c r="A33" s="71" t="s">
        <v>210</v>
      </c>
      <c r="B33" s="108">
        <v>85.587432091934161</v>
      </c>
      <c r="C33" s="108">
        <v>98.765281436274364</v>
      </c>
      <c r="D33" s="108">
        <v>98.816725150546759</v>
      </c>
      <c r="E33" s="108"/>
      <c r="F33" s="108"/>
      <c r="G33" s="108"/>
      <c r="H33" s="92">
        <f t="shared" si="0"/>
        <v>0.1545705103572016</v>
      </c>
      <c r="I33" s="83">
        <f t="shared" si="1"/>
        <v>13.229293058612598</v>
      </c>
      <c r="J33" s="83">
        <f t="shared" si="2"/>
        <v>5.1443714272394914E-2</v>
      </c>
      <c r="K33" s="83">
        <f t="shared" si="3"/>
        <v>0</v>
      </c>
      <c r="M33" s="74"/>
      <c r="N33" s="72"/>
    </row>
    <row r="34" spans="1:14">
      <c r="A34" s="71" t="s">
        <v>212</v>
      </c>
      <c r="B34" s="108">
        <v>81.321352818114292</v>
      </c>
      <c r="C34" s="108">
        <v>93.88840691810806</v>
      </c>
      <c r="D34" s="108">
        <v>94.292130948460397</v>
      </c>
      <c r="E34" s="108"/>
      <c r="F34" s="108"/>
      <c r="G34" s="108"/>
      <c r="H34" s="92">
        <f t="shared" si="0"/>
        <v>0.159500274907587</v>
      </c>
      <c r="I34" s="83">
        <f t="shared" si="1"/>
        <v>12.970778130346105</v>
      </c>
      <c r="J34" s="83">
        <f t="shared" si="2"/>
        <v>0.40372403035233617</v>
      </c>
      <c r="K34" s="83">
        <f t="shared" si="3"/>
        <v>0</v>
      </c>
    </row>
    <row r="35" spans="1:14">
      <c r="A35" s="71" t="s">
        <v>230</v>
      </c>
      <c r="B35" s="108">
        <v>81.982331833655635</v>
      </c>
      <c r="C35" s="108">
        <v>95.030000037751762</v>
      </c>
      <c r="D35" s="108">
        <v>95.683661761647116</v>
      </c>
      <c r="E35" s="108"/>
      <c r="F35" s="108"/>
      <c r="G35" s="108"/>
      <c r="H35" s="92">
        <f t="shared" si="0"/>
        <v>0.16712539911394383</v>
      </c>
      <c r="I35" s="83">
        <f t="shared" si="1"/>
        <v>13.70132992799148</v>
      </c>
      <c r="J35" s="83">
        <f t="shared" si="2"/>
        <v>0.65366172389535393</v>
      </c>
      <c r="K35" s="83">
        <f t="shared" si="3"/>
        <v>0</v>
      </c>
      <c r="M35" s="74"/>
      <c r="N35" s="72"/>
    </row>
    <row r="36" spans="1:14">
      <c r="A36" s="71" t="s">
        <v>213</v>
      </c>
      <c r="B36" s="108">
        <v>106.94389246153655</v>
      </c>
      <c r="C36" s="108">
        <v>125.59908247607585</v>
      </c>
      <c r="D36" s="108">
        <v>125.28809771097291</v>
      </c>
      <c r="E36" s="108"/>
      <c r="F36" s="108"/>
      <c r="G36" s="108"/>
      <c r="H36" s="92">
        <f t="shared" si="0"/>
        <v>0.17153111624428702</v>
      </c>
      <c r="I36" s="83">
        <f t="shared" si="1"/>
        <v>18.344205249436357</v>
      </c>
      <c r="J36" s="83">
        <f t="shared" si="2"/>
        <v>-0.31098476510294404</v>
      </c>
      <c r="K36" s="83">
        <f t="shared" si="3"/>
        <v>0</v>
      </c>
      <c r="M36" s="74"/>
      <c r="N36" s="72"/>
    </row>
    <row r="37" spans="1:14">
      <c r="A37" s="71" t="s">
        <v>214</v>
      </c>
      <c r="B37" s="108">
        <v>96.898790652298956</v>
      </c>
      <c r="C37" s="108">
        <v>113.45556424635473</v>
      </c>
      <c r="D37" s="108">
        <v>113.24428724266632</v>
      </c>
      <c r="E37" s="108"/>
      <c r="F37" s="108"/>
      <c r="G37" s="108"/>
      <c r="H37" s="92">
        <f t="shared" si="0"/>
        <v>0.16868628060611982</v>
      </c>
      <c r="I37" s="83">
        <f t="shared" si="1"/>
        <v>16.345496590367361</v>
      </c>
      <c r="J37" s="83">
        <f t="shared" si="2"/>
        <v>-0.21127700368840863</v>
      </c>
      <c r="K37" s="83">
        <f t="shared" si="3"/>
        <v>0</v>
      </c>
      <c r="M37" s="74"/>
      <c r="N37" s="72"/>
    </row>
    <row r="38" spans="1:14">
      <c r="A38" s="71" t="s">
        <v>218</v>
      </c>
      <c r="B38" s="108">
        <v>88.69140777337897</v>
      </c>
      <c r="C38" s="108">
        <v>99.820536356290958</v>
      </c>
      <c r="D38" s="108">
        <v>99.47674960660494</v>
      </c>
      <c r="E38" s="108"/>
      <c r="F38" s="108"/>
      <c r="G38" s="108"/>
      <c r="H38" s="92">
        <f t="shared" si="0"/>
        <v>0.12160526147904067</v>
      </c>
      <c r="I38" s="83">
        <f t="shared" si="1"/>
        <v>10.785341833225971</v>
      </c>
      <c r="J38" s="83">
        <f t="shared" si="2"/>
        <v>-0.34378674968601786</v>
      </c>
      <c r="K38" s="83">
        <f t="shared" si="3"/>
        <v>0</v>
      </c>
      <c r="M38" s="74"/>
      <c r="N38" s="72"/>
    </row>
    <row r="39" spans="1:14">
      <c r="A39" s="71" t="s">
        <v>219</v>
      </c>
      <c r="B39" s="108">
        <v>80.787768837203032</v>
      </c>
      <c r="C39" s="108">
        <v>95.346586312042731</v>
      </c>
      <c r="D39" s="108">
        <v>93.37159446217855</v>
      </c>
      <c r="E39" s="108"/>
      <c r="F39" s="108"/>
      <c r="G39" s="108"/>
      <c r="H39" s="92">
        <f t="shared" si="0"/>
        <v>0.15576399504649552</v>
      </c>
      <c r="I39" s="83">
        <f t="shared" si="1"/>
        <v>12.583825624975518</v>
      </c>
      <c r="J39" s="83">
        <f t="shared" si="2"/>
        <v>-1.9749918498641819</v>
      </c>
      <c r="K39" s="83">
        <f t="shared" si="3"/>
        <v>0</v>
      </c>
      <c r="M39" s="74"/>
      <c r="N39" s="72"/>
    </row>
    <row r="40" spans="1:14">
      <c r="A40" s="71" t="s">
        <v>220</v>
      </c>
      <c r="B40" s="108">
        <v>84.88112467467252</v>
      </c>
      <c r="C40" s="108">
        <v>99.057126325612558</v>
      </c>
      <c r="D40" s="108">
        <v>98.973251405066762</v>
      </c>
      <c r="E40" s="108"/>
      <c r="F40" s="108"/>
      <c r="G40" s="108"/>
      <c r="H40" s="92">
        <f t="shared" si="0"/>
        <v>0.16602191340425485</v>
      </c>
      <c r="I40" s="83">
        <f t="shared" si="1"/>
        <v>14.092126730394241</v>
      </c>
      <c r="J40" s="83">
        <f t="shared" si="2"/>
        <v>-8.3874920545795817E-2</v>
      </c>
      <c r="K40" s="83">
        <f t="shared" si="3"/>
        <v>0</v>
      </c>
      <c r="M40" s="74"/>
      <c r="N40" s="72"/>
    </row>
    <row r="41" spans="1:14">
      <c r="A41" s="71" t="s">
        <v>130</v>
      </c>
      <c r="B41" s="108">
        <v>89.842510825228189</v>
      </c>
      <c r="C41" s="108">
        <v>110.40281441376223</v>
      </c>
      <c r="D41" s="108">
        <v>105.75760868216544</v>
      </c>
      <c r="E41" s="108"/>
      <c r="F41" s="108"/>
      <c r="G41" s="108"/>
      <c r="H41" s="92">
        <f t="shared" si="0"/>
        <v>0.17714440202920306</v>
      </c>
      <c r="I41" s="83">
        <f t="shared" si="1"/>
        <v>15.915097856937251</v>
      </c>
      <c r="J41" s="83">
        <f t="shared" si="2"/>
        <v>-4.6452057315967892</v>
      </c>
      <c r="K41" s="83">
        <f t="shared" si="3"/>
        <v>0</v>
      </c>
      <c r="M41" s="74"/>
      <c r="N41" s="72"/>
    </row>
    <row r="42" spans="1:14">
      <c r="A42" s="71" t="s">
        <v>223</v>
      </c>
      <c r="B42" s="108">
        <v>80.517978805058988</v>
      </c>
      <c r="C42" s="108">
        <v>99.398404805673181</v>
      </c>
      <c r="D42" s="108">
        <v>92.584329426934971</v>
      </c>
      <c r="E42" s="108"/>
      <c r="F42" s="108"/>
      <c r="G42" s="108"/>
      <c r="H42" s="92">
        <f t="shared" si="0"/>
        <v>0.14985908490189087</v>
      </c>
      <c r="I42" s="83">
        <f t="shared" si="1"/>
        <v>12.066350621875984</v>
      </c>
      <c r="J42" s="83">
        <f t="shared" si="2"/>
        <v>-6.8140753787382096</v>
      </c>
      <c r="K42" s="83">
        <f t="shared" si="3"/>
        <v>0</v>
      </c>
      <c r="M42" s="74"/>
      <c r="N42" s="72"/>
    </row>
    <row r="43" spans="1:14">
      <c r="A43" s="71" t="s">
        <v>224</v>
      </c>
      <c r="B43" s="108">
        <v>112.48759675260403</v>
      </c>
      <c r="C43" s="108">
        <v>139.02855513135097</v>
      </c>
      <c r="D43" s="108">
        <v>132.46690811174926</v>
      </c>
      <c r="E43" s="108"/>
      <c r="F43" s="108"/>
      <c r="G43" s="108"/>
      <c r="H43" s="92">
        <f t="shared" si="0"/>
        <v>0.17761346082525065</v>
      </c>
      <c r="I43" s="83">
        <f t="shared" si="1"/>
        <v>19.979311359145228</v>
      </c>
      <c r="J43" s="83">
        <f t="shared" si="2"/>
        <v>-6.5616470196017076</v>
      </c>
      <c r="K43" s="83">
        <f t="shared" si="3"/>
        <v>0</v>
      </c>
      <c r="M43" s="74"/>
      <c r="N43" s="72"/>
    </row>
    <row r="44" spans="1:14">
      <c r="A44" s="71" t="s">
        <v>225</v>
      </c>
      <c r="B44" s="108">
        <v>81.605470157283833</v>
      </c>
      <c r="C44" s="108">
        <v>93.780207672305195</v>
      </c>
      <c r="D44" s="108">
        <v>94.494731137566959</v>
      </c>
      <c r="E44" s="108"/>
      <c r="F44" s="108"/>
      <c r="G44" s="108"/>
      <c r="H44" s="92">
        <f t="shared" si="0"/>
        <v>0.15794604155139069</v>
      </c>
      <c r="I44" s="83">
        <f t="shared" si="1"/>
        <v>12.889260980283126</v>
      </c>
      <c r="J44" s="83">
        <f t="shared" si="2"/>
        <v>0.71452346526176314</v>
      </c>
      <c r="K44" s="83">
        <f t="shared" si="3"/>
        <v>0</v>
      </c>
      <c r="M44" s="74"/>
      <c r="N44" s="72"/>
    </row>
    <row r="45" spans="1:14">
      <c r="A45" s="71" t="s">
        <v>226</v>
      </c>
      <c r="B45" s="108">
        <v>85.528707711737567</v>
      </c>
      <c r="C45" s="108">
        <v>97.671422406591802</v>
      </c>
      <c r="D45" s="108">
        <v>98.315893244605888</v>
      </c>
      <c r="E45" s="108"/>
      <c r="F45" s="108"/>
      <c r="G45" s="108"/>
      <c r="H45" s="92">
        <f t="shared" si="0"/>
        <v>0.14950752647831095</v>
      </c>
      <c r="I45" s="83">
        <f t="shared" si="1"/>
        <v>12.787185532868321</v>
      </c>
      <c r="J45" s="83">
        <f t="shared" si="2"/>
        <v>0.64447083801408667</v>
      </c>
      <c r="K45" s="83">
        <f t="shared" si="3"/>
        <v>0</v>
      </c>
      <c r="M45" s="74"/>
      <c r="N45" s="72"/>
    </row>
    <row r="46" spans="1:14">
      <c r="A46" s="71" t="s">
        <v>227</v>
      </c>
      <c r="B46" s="108">
        <v>76.293779054092198</v>
      </c>
      <c r="C46" s="108">
        <v>90.75861417706011</v>
      </c>
      <c r="D46" s="108">
        <v>89.261557469240373</v>
      </c>
      <c r="E46" s="108"/>
      <c r="F46" s="108"/>
      <c r="G46" s="108"/>
      <c r="H46" s="92">
        <f t="shared" si="0"/>
        <v>0.1699716356421935</v>
      </c>
      <c r="I46" s="83">
        <f t="shared" si="1"/>
        <v>12.967778415148175</v>
      </c>
      <c r="J46" s="83">
        <f t="shared" si="2"/>
        <v>-1.4970567078197377</v>
      </c>
      <c r="K46" s="83">
        <f t="shared" si="3"/>
        <v>0</v>
      </c>
      <c r="M46" s="74"/>
      <c r="N46" s="72"/>
    </row>
    <row r="47" spans="1:14">
      <c r="A47" s="71" t="s">
        <v>228</v>
      </c>
      <c r="B47" s="108">
        <v>93.17261445128598</v>
      </c>
      <c r="C47" s="108">
        <v>109.42851759143028</v>
      </c>
      <c r="D47" s="108">
        <v>108.51623634029282</v>
      </c>
      <c r="E47" s="108"/>
      <c r="F47" s="108"/>
      <c r="G47" s="108"/>
      <c r="H47" s="92">
        <f t="shared" si="0"/>
        <v>0.16467952498026167</v>
      </c>
      <c r="I47" s="83">
        <f t="shared" si="1"/>
        <v>15.34362188900684</v>
      </c>
      <c r="J47" s="83">
        <f t="shared" si="2"/>
        <v>-0.91228125113745762</v>
      </c>
      <c r="K47" s="83">
        <f t="shared" si="3"/>
        <v>0</v>
      </c>
      <c r="M47" s="74"/>
      <c r="N47" s="72"/>
    </row>
    <row r="48" spans="1:14">
      <c r="A48" s="71" t="s">
        <v>279</v>
      </c>
      <c r="B48" s="108">
        <v>80.575364862587548</v>
      </c>
      <c r="C48" s="108">
        <v>93.25274867386517</v>
      </c>
      <c r="D48" s="108">
        <v>93.876152054106328</v>
      </c>
      <c r="E48" s="108"/>
      <c r="F48" s="108"/>
      <c r="G48" s="108"/>
      <c r="H48" s="92">
        <f t="shared" si="0"/>
        <v>0.16507262752333562</v>
      </c>
      <c r="I48" s="83">
        <f t="shared" si="1"/>
        <v>13.300787191518779</v>
      </c>
      <c r="J48" s="83">
        <f t="shared" si="2"/>
        <v>0.62340338024115738</v>
      </c>
      <c r="K48" s="83">
        <f t="shared" si="3"/>
        <v>0</v>
      </c>
      <c r="M48" s="74"/>
      <c r="N48" s="72"/>
    </row>
    <row r="49" spans="1:14">
      <c r="A49" s="71" t="s">
        <v>229</v>
      </c>
      <c r="B49" s="108">
        <v>75.040704704926767</v>
      </c>
      <c r="C49" s="108">
        <v>87.169106208232861</v>
      </c>
      <c r="D49" s="108">
        <v>87.553581173957724</v>
      </c>
      <c r="E49" s="108"/>
      <c r="F49" s="108"/>
      <c r="G49" s="108"/>
      <c r="H49" s="92">
        <f t="shared" si="0"/>
        <v>0.16674785395784575</v>
      </c>
      <c r="I49" s="83">
        <f t="shared" si="1"/>
        <v>12.512876469030957</v>
      </c>
      <c r="J49" s="83">
        <f t="shared" si="2"/>
        <v>0.38447496572486273</v>
      </c>
      <c r="K49" s="83">
        <f t="shared" si="3"/>
        <v>0</v>
      </c>
      <c r="M49" s="74"/>
      <c r="N49" s="72"/>
    </row>
    <row r="50" spans="1:14">
      <c r="A50" s="71" t="s">
        <v>231</v>
      </c>
      <c r="B50" s="108">
        <v>84.419303519320493</v>
      </c>
      <c r="C50" s="108">
        <v>97.134321128564892</v>
      </c>
      <c r="D50" s="108">
        <v>98.998340178643033</v>
      </c>
      <c r="E50" s="108"/>
      <c r="F50" s="108"/>
      <c r="G50" s="108"/>
      <c r="H50" s="92">
        <f t="shared" si="0"/>
        <v>0.17269790263059837</v>
      </c>
      <c r="I50" s="83">
        <f t="shared" si="1"/>
        <v>14.57903665932254</v>
      </c>
      <c r="J50" s="83">
        <f t="shared" si="2"/>
        <v>1.8640190500781415</v>
      </c>
      <c r="K50" s="83">
        <f t="shared" si="3"/>
        <v>0</v>
      </c>
    </row>
    <row r="51" spans="1:14">
      <c r="A51" s="71" t="s">
        <v>232</v>
      </c>
      <c r="B51" s="108">
        <v>84.668561844863731</v>
      </c>
      <c r="C51" s="108">
        <v>103.30316915252527</v>
      </c>
      <c r="D51" s="108">
        <v>99.803141953365127</v>
      </c>
      <c r="E51" s="108"/>
      <c r="F51" s="108"/>
      <c r="G51" s="108"/>
      <c r="H51" s="92">
        <f t="shared" si="0"/>
        <v>0.17875088201252481</v>
      </c>
      <c r="I51" s="83">
        <f t="shared" si="1"/>
        <v>15.134580108501396</v>
      </c>
      <c r="J51" s="83">
        <f t="shared" si="2"/>
        <v>-3.5000271991601437</v>
      </c>
      <c r="K51" s="83">
        <f t="shared" si="3"/>
        <v>0</v>
      </c>
    </row>
    <row r="52" spans="1:14">
      <c r="A52" s="71" t="s">
        <v>233</v>
      </c>
      <c r="B52" s="108">
        <v>73.849001410361353</v>
      </c>
      <c r="C52" s="108">
        <v>85.090327521148751</v>
      </c>
      <c r="D52" s="108">
        <v>85.476684589262604</v>
      </c>
      <c r="E52" s="108"/>
      <c r="F52" s="108"/>
      <c r="G52" s="108"/>
      <c r="H52" s="92">
        <f t="shared" si="0"/>
        <v>0.15745213823933757</v>
      </c>
      <c r="I52" s="83">
        <f t="shared" si="1"/>
        <v>11.62768317890125</v>
      </c>
      <c r="J52" s="83">
        <f t="shared" si="2"/>
        <v>0.38635706811385262</v>
      </c>
      <c r="K52" s="83">
        <f t="shared" si="3"/>
        <v>0</v>
      </c>
    </row>
    <row r="53" spans="1:14">
      <c r="A53" s="71" t="s">
        <v>234</v>
      </c>
      <c r="B53" s="108">
        <v>76.74891309000607</v>
      </c>
      <c r="C53" s="108">
        <v>89.524050844169963</v>
      </c>
      <c r="D53" s="108">
        <v>89.108341088063042</v>
      </c>
      <c r="E53" s="108"/>
      <c r="F53" s="108"/>
      <c r="G53" s="108"/>
      <c r="H53" s="92">
        <f t="shared" si="0"/>
        <v>0.16103717304195109</v>
      </c>
      <c r="I53" s="83">
        <f t="shared" si="1"/>
        <v>12.359427998056972</v>
      </c>
      <c r="J53" s="83">
        <f t="shared" si="2"/>
        <v>-0.41570975610692074</v>
      </c>
      <c r="K53" s="83">
        <f t="shared" si="3"/>
        <v>0</v>
      </c>
    </row>
    <row r="54" spans="1:14">
      <c r="A54" s="71" t="s">
        <v>235</v>
      </c>
      <c r="B54" s="108">
        <v>74.043433413351167</v>
      </c>
      <c r="C54" s="108">
        <v>85.514040615192087</v>
      </c>
      <c r="D54" s="108">
        <v>86.709692798200535</v>
      </c>
      <c r="E54" s="108"/>
      <c r="F54" s="108"/>
      <c r="G54" s="108"/>
      <c r="H54" s="92">
        <f t="shared" si="0"/>
        <v>0.17106526265657271</v>
      </c>
      <c r="I54" s="83">
        <f t="shared" si="1"/>
        <v>12.666259384849369</v>
      </c>
      <c r="J54" s="83">
        <f t="shared" si="2"/>
        <v>1.1956521830084483</v>
      </c>
      <c r="K54" s="83">
        <f t="shared" si="3"/>
        <v>0</v>
      </c>
    </row>
    <row r="55" spans="1:14">
      <c r="A55" s="71" t="s">
        <v>237</v>
      </c>
      <c r="B55" s="108">
        <v>83.376059497578183</v>
      </c>
      <c r="C55" s="108">
        <v>96.647910300291159</v>
      </c>
      <c r="D55" s="108">
        <v>94.532869344021847</v>
      </c>
      <c r="E55" s="108"/>
      <c r="F55" s="108"/>
      <c r="G55" s="108"/>
      <c r="H55" s="92">
        <f t="shared" si="0"/>
        <v>0.13381311030617529</v>
      </c>
      <c r="I55" s="83">
        <f t="shared" si="1"/>
        <v>11.156809846443664</v>
      </c>
      <c r="J55" s="83">
        <f t="shared" si="2"/>
        <v>-2.1150409562693113</v>
      </c>
      <c r="K55" s="83">
        <f t="shared" si="3"/>
        <v>0</v>
      </c>
    </row>
    <row r="56" spans="1:14">
      <c r="A56" s="71" t="s">
        <v>238</v>
      </c>
      <c r="B56" s="108">
        <v>91.771289190584369</v>
      </c>
      <c r="C56" s="108">
        <v>112.53884642826577</v>
      </c>
      <c r="D56" s="108">
        <v>107.59279028956323</v>
      </c>
      <c r="E56" s="108"/>
      <c r="F56" s="108"/>
      <c r="G56" s="108"/>
      <c r="H56" s="92">
        <f t="shared" si="0"/>
        <v>0.17240142574571268</v>
      </c>
      <c r="I56" s="83">
        <f t="shared" si="1"/>
        <v>15.821501098978857</v>
      </c>
      <c r="J56" s="83">
        <f t="shared" si="2"/>
        <v>-4.946056138702545</v>
      </c>
      <c r="K56" s="83">
        <f t="shared" si="3"/>
        <v>0</v>
      </c>
    </row>
    <row r="57" spans="1:14">
      <c r="A57" s="71" t="s">
        <v>239</v>
      </c>
      <c r="B57" s="108">
        <v>80.511813728521631</v>
      </c>
      <c r="C57" s="108">
        <v>92.31978176122135</v>
      </c>
      <c r="D57" s="108">
        <v>92.264453012834082</v>
      </c>
      <c r="E57" s="108"/>
      <c r="F57" s="108"/>
      <c r="G57" s="108"/>
      <c r="H57" s="92">
        <f t="shared" si="0"/>
        <v>0.14597409672003242</v>
      </c>
      <c r="I57" s="83">
        <f t="shared" si="1"/>
        <v>11.752639284312451</v>
      </c>
      <c r="J57" s="83">
        <f t="shared" si="2"/>
        <v>-5.5328748387267979E-2</v>
      </c>
      <c r="K57" s="83">
        <f t="shared" si="3"/>
        <v>0</v>
      </c>
    </row>
    <row r="58" spans="1:14">
      <c r="A58" s="71" t="s">
        <v>240</v>
      </c>
      <c r="B58" s="108">
        <v>81.315861060134935</v>
      </c>
      <c r="C58" s="108">
        <v>100.7507335454938</v>
      </c>
      <c r="D58" s="108">
        <v>98.92576940898482</v>
      </c>
      <c r="E58" s="108"/>
      <c r="F58" s="108"/>
      <c r="G58" s="108"/>
      <c r="H58" s="92">
        <f t="shared" si="0"/>
        <v>0.21656178904416884</v>
      </c>
      <c r="I58" s="83">
        <f t="shared" si="1"/>
        <v>17.609908348849885</v>
      </c>
      <c r="J58" s="83">
        <f t="shared" si="2"/>
        <v>-1.8249641365089815</v>
      </c>
      <c r="K58" s="83">
        <f t="shared" si="3"/>
        <v>0</v>
      </c>
    </row>
    <row r="59" spans="1:14">
      <c r="A59" s="71" t="s">
        <v>241</v>
      </c>
      <c r="B59" s="108">
        <v>73.353851340963843</v>
      </c>
      <c r="C59" s="108">
        <v>84.623881865733495</v>
      </c>
      <c r="D59" s="108">
        <v>84.51782830112721</v>
      </c>
      <c r="E59" s="108"/>
      <c r="F59" s="108"/>
      <c r="G59" s="108"/>
      <c r="H59" s="92">
        <f t="shared" si="0"/>
        <v>0.1521934670924216</v>
      </c>
      <c r="I59" s="83">
        <f t="shared" si="1"/>
        <v>11.163976960163367</v>
      </c>
      <c r="J59" s="83">
        <f t="shared" si="2"/>
        <v>-0.10605356460628457</v>
      </c>
      <c r="K59" s="83">
        <f t="shared" si="3"/>
        <v>0</v>
      </c>
    </row>
    <row r="60" spans="1:14">
      <c r="A60" s="71" t="s">
        <v>242</v>
      </c>
      <c r="B60" s="108">
        <v>85.278650638309344</v>
      </c>
      <c r="C60" s="108">
        <v>101.13589534205482</v>
      </c>
      <c r="D60" s="108">
        <v>97.567477894544282</v>
      </c>
      <c r="E60" s="108"/>
      <c r="F60" s="108"/>
      <c r="G60" s="108"/>
      <c r="H60" s="92">
        <f t="shared" si="0"/>
        <v>0.14410203684337478</v>
      </c>
      <c r="I60" s="83">
        <f t="shared" si="1"/>
        <v>12.288827256234939</v>
      </c>
      <c r="J60" s="83">
        <f t="shared" si="2"/>
        <v>-3.5684174475105408</v>
      </c>
      <c r="K60" s="83">
        <f t="shared" si="3"/>
        <v>0</v>
      </c>
    </row>
    <row r="61" spans="1:14">
      <c r="A61" s="71" t="s">
        <v>245</v>
      </c>
      <c r="B61" s="108">
        <v>96.308825155583008</v>
      </c>
      <c r="C61" s="108">
        <v>114.27977913246977</v>
      </c>
      <c r="D61" s="108">
        <v>113.22283982944855</v>
      </c>
      <c r="E61" s="108"/>
      <c r="F61" s="108"/>
      <c r="G61" s="108"/>
      <c r="H61" s="92">
        <f t="shared" si="0"/>
        <v>0.17562268718927504</v>
      </c>
      <c r="I61" s="83">
        <f t="shared" si="1"/>
        <v>16.914014673865537</v>
      </c>
      <c r="J61" s="83">
        <f t="shared" si="2"/>
        <v>-1.056939303021224</v>
      </c>
      <c r="K61" s="83">
        <f t="shared" si="3"/>
        <v>0</v>
      </c>
    </row>
    <row r="62" spans="1:14">
      <c r="A62" s="71" t="s">
        <v>246</v>
      </c>
      <c r="B62" s="108">
        <v>77.215210766318989</v>
      </c>
      <c r="C62" s="108">
        <v>87.81212904287662</v>
      </c>
      <c r="D62" s="108">
        <v>87.438156956787566</v>
      </c>
      <c r="E62" s="108"/>
      <c r="F62" s="108"/>
      <c r="G62" s="108"/>
      <c r="H62" s="92">
        <f t="shared" si="0"/>
        <v>0.13239549680705903</v>
      </c>
      <c r="I62" s="83">
        <f t="shared" si="1"/>
        <v>10.222946190468576</v>
      </c>
      <c r="J62" s="83">
        <f t="shared" si="2"/>
        <v>-0.3739720860890543</v>
      </c>
      <c r="K62" s="83">
        <f t="shared" si="3"/>
        <v>0</v>
      </c>
    </row>
    <row r="63" spans="1:14">
      <c r="A63" s="71" t="s">
        <v>247</v>
      </c>
      <c r="B63" s="108">
        <v>79.391048864063308</v>
      </c>
      <c r="C63" s="108">
        <v>92.002954193983669</v>
      </c>
      <c r="D63" s="108">
        <v>91.325589344071446</v>
      </c>
      <c r="E63" s="108"/>
      <c r="F63" s="108"/>
      <c r="G63" s="108"/>
      <c r="H63" s="92">
        <f t="shared" si="0"/>
        <v>0.15032602101583215</v>
      </c>
      <c r="I63" s="83">
        <f t="shared" si="1"/>
        <v>11.934540480008138</v>
      </c>
      <c r="J63" s="83">
        <f t="shared" si="2"/>
        <v>-0.67736484991222312</v>
      </c>
      <c r="K63" s="83">
        <f t="shared" si="3"/>
        <v>0</v>
      </c>
    </row>
    <row r="64" spans="1:14">
      <c r="A64" s="71" t="s">
        <v>248</v>
      </c>
      <c r="B64" s="108">
        <v>77.906053637413635</v>
      </c>
      <c r="C64" s="108">
        <v>89.00185402630504</v>
      </c>
      <c r="D64" s="108">
        <v>88.488548258183442</v>
      </c>
      <c r="E64" s="108"/>
      <c r="F64" s="108"/>
      <c r="G64" s="108"/>
      <c r="H64" s="92">
        <f t="shared" si="0"/>
        <v>0.13583661508542472</v>
      </c>
      <c r="I64" s="83">
        <f t="shared" si="1"/>
        <v>10.582494620769808</v>
      </c>
      <c r="J64" s="83">
        <f t="shared" si="2"/>
        <v>-0.51330576812159734</v>
      </c>
      <c r="K64" s="83">
        <f t="shared" si="3"/>
        <v>0</v>
      </c>
    </row>
    <row r="65" spans="1:11">
      <c r="A65" s="71" t="s">
        <v>243</v>
      </c>
      <c r="B65" s="108">
        <v>81.189628135007339</v>
      </c>
      <c r="C65" s="108">
        <v>95.590767635969499</v>
      </c>
      <c r="D65" s="108">
        <v>97.024647170773008</v>
      </c>
      <c r="E65" s="108"/>
      <c r="F65" s="108"/>
      <c r="G65" s="108"/>
      <c r="H65" s="92">
        <f t="shared" si="0"/>
        <v>0.19503746229055488</v>
      </c>
      <c r="I65" s="83">
        <f t="shared" si="1"/>
        <v>15.835019035765669</v>
      </c>
      <c r="J65" s="83">
        <f t="shared" si="2"/>
        <v>1.4338795348035092</v>
      </c>
      <c r="K65" s="83">
        <f t="shared" si="3"/>
        <v>0</v>
      </c>
    </row>
    <row r="66" spans="1:11">
      <c r="A66" s="71" t="s">
        <v>249</v>
      </c>
      <c r="B66" s="108">
        <v>77.776797586919116</v>
      </c>
      <c r="C66" s="108">
        <v>89.496251220278367</v>
      </c>
      <c r="D66" s="108">
        <v>88.987119440015775</v>
      </c>
      <c r="E66" s="108"/>
      <c r="F66" s="108"/>
      <c r="G66" s="108"/>
      <c r="H66" s="92">
        <f t="shared" si="0"/>
        <v>0.14413452598853294</v>
      </c>
      <c r="I66" s="83">
        <f t="shared" si="1"/>
        <v>11.210321853096659</v>
      </c>
      <c r="J66" s="83">
        <f t="shared" si="2"/>
        <v>-0.50913178026259232</v>
      </c>
      <c r="K66" s="83">
        <f t="shared" si="3"/>
        <v>0</v>
      </c>
    </row>
    <row r="67" spans="1:11">
      <c r="A67" s="71" t="s">
        <v>250</v>
      </c>
      <c r="B67" s="108">
        <v>81.351530777958416</v>
      </c>
      <c r="C67" s="108">
        <v>95.758144308793277</v>
      </c>
      <c r="D67" s="108">
        <v>94.536650593121522</v>
      </c>
      <c r="E67" s="108"/>
      <c r="F67" s="108"/>
      <c r="G67" s="108"/>
      <c r="H67" s="92">
        <f t="shared" si="0"/>
        <v>0.16207586617086145</v>
      </c>
      <c r="I67" s="83">
        <f t="shared" si="1"/>
        <v>13.185119815163105</v>
      </c>
      <c r="J67" s="83">
        <f t="shared" si="2"/>
        <v>-1.2214937156717554</v>
      </c>
      <c r="K67" s="83">
        <f t="shared" si="3"/>
        <v>0</v>
      </c>
    </row>
    <row r="68" spans="1:11">
      <c r="A68" s="71" t="s">
        <v>252</v>
      </c>
      <c r="B68" s="108">
        <v>81.081425369727967</v>
      </c>
      <c r="C68" s="108">
        <v>96.652048033216502</v>
      </c>
      <c r="D68" s="108">
        <v>95.271767715273569</v>
      </c>
      <c r="E68" s="108"/>
      <c r="F68" s="108"/>
      <c r="G68" s="108"/>
      <c r="H68" s="92">
        <f t="shared" ref="H68:H84" si="4">(D68-B68)/B68</f>
        <v>0.17501347911483087</v>
      </c>
      <c r="I68" s="83">
        <f t="shared" ref="I68:I84" si="5">(D68-B68)</f>
        <v>14.190342345545602</v>
      </c>
      <c r="J68" s="83">
        <f t="shared" ref="J68:J84" si="6">(D68-C68)</f>
        <v>-1.3802803179429333</v>
      </c>
      <c r="K68" s="83">
        <f t="shared" ref="K68:K84" si="7">G68-F68</f>
        <v>0</v>
      </c>
    </row>
    <row r="69" spans="1:11">
      <c r="A69" s="71" t="s">
        <v>253</v>
      </c>
      <c r="B69" s="108">
        <v>108.98890246006084</v>
      </c>
      <c r="C69" s="108">
        <v>121.74457110173351</v>
      </c>
      <c r="D69" s="108">
        <v>121.87398871629838</v>
      </c>
      <c r="E69" s="108"/>
      <c r="F69" s="108"/>
      <c r="G69" s="108"/>
      <c r="H69" s="92">
        <f t="shared" si="4"/>
        <v>0.1182238371558912</v>
      </c>
      <c r="I69" s="83">
        <f t="shared" si="5"/>
        <v>12.885086256237543</v>
      </c>
      <c r="J69" s="83">
        <f t="shared" si="6"/>
        <v>0.129417614564872</v>
      </c>
      <c r="K69" s="83">
        <f t="shared" si="7"/>
        <v>0</v>
      </c>
    </row>
    <row r="70" spans="1:11">
      <c r="A70" s="71" t="s">
        <v>179</v>
      </c>
      <c r="B70" s="108">
        <v>79.574433385226399</v>
      </c>
      <c r="C70" s="108">
        <v>92.85544590357226</v>
      </c>
      <c r="D70" s="108">
        <v>93.378457805106152</v>
      </c>
      <c r="E70" s="108"/>
      <c r="F70" s="108"/>
      <c r="G70" s="108"/>
      <c r="H70" s="92">
        <f t="shared" si="4"/>
        <v>0.17347310979964295</v>
      </c>
      <c r="I70" s="83">
        <f t="shared" si="5"/>
        <v>13.804024419879752</v>
      </c>
      <c r="J70" s="83">
        <f t="shared" si="6"/>
        <v>0.52301190153389143</v>
      </c>
      <c r="K70" s="83">
        <f t="shared" si="7"/>
        <v>0</v>
      </c>
    </row>
    <row r="71" spans="1:11">
      <c r="A71" s="71" t="s">
        <v>189</v>
      </c>
      <c r="B71" s="108">
        <v>74.931631894371449</v>
      </c>
      <c r="C71" s="108">
        <v>87.137105030606094</v>
      </c>
      <c r="D71" s="108">
        <v>87.589093405659668</v>
      </c>
      <c r="E71" s="108"/>
      <c r="F71" s="108"/>
      <c r="G71" s="108"/>
      <c r="H71" s="92">
        <f t="shared" si="4"/>
        <v>0.16892013681392937</v>
      </c>
      <c r="I71" s="83">
        <f t="shared" si="5"/>
        <v>12.657461511288219</v>
      </c>
      <c r="J71" s="83">
        <f t="shared" si="6"/>
        <v>0.45198837505357403</v>
      </c>
      <c r="K71" s="83">
        <f t="shared" si="7"/>
        <v>0</v>
      </c>
    </row>
    <row r="72" spans="1:11">
      <c r="A72" s="71" t="s">
        <v>217</v>
      </c>
      <c r="B72" s="108">
        <v>80.613035021721686</v>
      </c>
      <c r="C72" s="108">
        <v>96.234142923309221</v>
      </c>
      <c r="D72" s="108">
        <v>94.407445974750118</v>
      </c>
      <c r="E72" s="108"/>
      <c r="F72" s="108"/>
      <c r="G72" s="108"/>
      <c r="H72" s="92">
        <f t="shared" si="4"/>
        <v>0.17111886370872206</v>
      </c>
      <c r="I72" s="83">
        <f t="shared" si="5"/>
        <v>13.794410953028432</v>
      </c>
      <c r="J72" s="83">
        <f t="shared" si="6"/>
        <v>-1.8266969485591034</v>
      </c>
      <c r="K72" s="83">
        <f t="shared" si="7"/>
        <v>0</v>
      </c>
    </row>
    <row r="73" spans="1:11">
      <c r="A73" s="71" t="s">
        <v>222</v>
      </c>
      <c r="B73" s="108">
        <v>95.280092622198069</v>
      </c>
      <c r="C73" s="108">
        <v>111.29627976142665</v>
      </c>
      <c r="D73" s="108">
        <v>108.80344377300899</v>
      </c>
      <c r="E73" s="108"/>
      <c r="F73" s="108"/>
      <c r="G73" s="108"/>
      <c r="H73" s="92">
        <f t="shared" si="4"/>
        <v>0.14193259870593677</v>
      </c>
      <c r="I73" s="83">
        <f t="shared" si="5"/>
        <v>13.523351150810925</v>
      </c>
      <c r="J73" s="83">
        <f t="shared" si="6"/>
        <v>-2.492835988417653</v>
      </c>
      <c r="K73" s="83">
        <f t="shared" si="7"/>
        <v>0</v>
      </c>
    </row>
    <row r="74" spans="1:11">
      <c r="A74" s="71" t="s">
        <v>188</v>
      </c>
      <c r="B74" s="108">
        <v>81.290570223377728</v>
      </c>
      <c r="C74" s="108">
        <v>92.364491578837132</v>
      </c>
      <c r="D74" s="108">
        <v>93.190636516013953</v>
      </c>
      <c r="E74" s="108"/>
      <c r="F74" s="108"/>
      <c r="G74" s="108"/>
      <c r="H74" s="92">
        <f t="shared" si="4"/>
        <v>0.14638925843349512</v>
      </c>
      <c r="I74" s="83">
        <f t="shared" si="5"/>
        <v>11.900066292636225</v>
      </c>
      <c r="J74" s="83">
        <f t="shared" si="6"/>
        <v>0.8261449371768208</v>
      </c>
      <c r="K74" s="83">
        <f t="shared" si="7"/>
        <v>0</v>
      </c>
    </row>
    <row r="75" spans="1:11">
      <c r="A75" s="71" t="s">
        <v>244</v>
      </c>
      <c r="B75" s="108">
        <v>73.123324618372166</v>
      </c>
      <c r="C75" s="108">
        <v>86.963448560326341</v>
      </c>
      <c r="D75" s="108">
        <v>91.408985783034254</v>
      </c>
      <c r="E75" s="108"/>
      <c r="F75" s="108"/>
      <c r="G75" s="108"/>
      <c r="H75" s="92">
        <f t="shared" si="4"/>
        <v>0.25006605293309969</v>
      </c>
      <c r="I75" s="83">
        <f t="shared" si="5"/>
        <v>18.285661164662088</v>
      </c>
      <c r="J75" s="83">
        <f t="shared" si="6"/>
        <v>4.4455372227079124</v>
      </c>
      <c r="K75" s="83">
        <f t="shared" si="7"/>
        <v>0</v>
      </c>
    </row>
    <row r="76" spans="1:11">
      <c r="A76" s="71" t="s">
        <v>187</v>
      </c>
      <c r="B76" s="108">
        <v>79.95531090658713</v>
      </c>
      <c r="C76" s="108">
        <v>92.883594025618621</v>
      </c>
      <c r="D76" s="108">
        <v>92.129991504794887</v>
      </c>
      <c r="E76" s="108"/>
      <c r="F76" s="108"/>
      <c r="G76" s="108"/>
      <c r="H76" s="92">
        <f t="shared" si="4"/>
        <v>0.15226856678015549</v>
      </c>
      <c r="I76" s="83">
        <f t="shared" si="5"/>
        <v>12.174680598207757</v>
      </c>
      <c r="J76" s="83">
        <f t="shared" si="6"/>
        <v>-0.75360252082373336</v>
      </c>
      <c r="K76" s="83">
        <f t="shared" si="7"/>
        <v>0</v>
      </c>
    </row>
    <row r="77" spans="1:11">
      <c r="A77" s="71" t="s">
        <v>183</v>
      </c>
      <c r="B77" s="108">
        <v>98.87782222589486</v>
      </c>
      <c r="C77" s="108">
        <v>113.77590173914389</v>
      </c>
      <c r="D77" s="108">
        <v>122.70004262251183</v>
      </c>
      <c r="E77" s="108"/>
      <c r="F77" s="108"/>
      <c r="G77" s="108"/>
      <c r="H77" s="92">
        <f t="shared" si="4"/>
        <v>0.24092581996995308</v>
      </c>
      <c r="I77" s="83">
        <f t="shared" si="5"/>
        <v>23.82222039661697</v>
      </c>
      <c r="J77" s="83">
        <f t="shared" si="6"/>
        <v>8.9241408833679401</v>
      </c>
      <c r="K77" s="83">
        <f t="shared" si="7"/>
        <v>0</v>
      </c>
    </row>
    <row r="78" spans="1:11">
      <c r="A78" s="71" t="s">
        <v>211</v>
      </c>
      <c r="B78" s="108">
        <v>78.809909747002834</v>
      </c>
      <c r="C78" s="108">
        <v>90.677916877316221</v>
      </c>
      <c r="D78" s="108">
        <v>90.892128836132628</v>
      </c>
      <c r="E78" s="108"/>
      <c r="F78" s="108"/>
      <c r="G78" s="108"/>
      <c r="H78" s="92">
        <f t="shared" si="4"/>
        <v>0.15330837362860048</v>
      </c>
      <c r="I78" s="83">
        <f t="shared" si="5"/>
        <v>12.082219089129794</v>
      </c>
      <c r="J78" s="83">
        <f t="shared" si="6"/>
        <v>0.21421195881640642</v>
      </c>
      <c r="K78" s="83">
        <f t="shared" si="7"/>
        <v>0</v>
      </c>
    </row>
    <row r="79" spans="1:11">
      <c r="A79" s="71" t="s">
        <v>251</v>
      </c>
      <c r="B79" s="108">
        <v>86.909027894355418</v>
      </c>
      <c r="C79" s="108">
        <v>105.68797070824462</v>
      </c>
      <c r="D79" s="108">
        <v>101.11847785275978</v>
      </c>
      <c r="E79" s="108"/>
      <c r="F79" s="108"/>
      <c r="G79" s="108"/>
      <c r="H79" s="92">
        <f t="shared" si="4"/>
        <v>0.16349797371657451</v>
      </c>
      <c r="I79" s="83">
        <f t="shared" si="5"/>
        <v>14.209449958404363</v>
      </c>
      <c r="J79" s="83">
        <f t="shared" si="6"/>
        <v>-4.5694928554848389</v>
      </c>
      <c r="K79" s="83">
        <f t="shared" si="7"/>
        <v>0</v>
      </c>
    </row>
    <row r="80" spans="1:11">
      <c r="A80" s="71" t="s">
        <v>216</v>
      </c>
      <c r="B80" s="108">
        <v>93.935631415982769</v>
      </c>
      <c r="C80" s="108">
        <v>110.1554880508084</v>
      </c>
      <c r="D80" s="108">
        <v>110.20121983393798</v>
      </c>
      <c r="E80" s="108"/>
      <c r="F80" s="108"/>
      <c r="G80" s="108"/>
      <c r="H80" s="92">
        <f t="shared" si="4"/>
        <v>0.17315674758095775</v>
      </c>
      <c r="I80" s="83">
        <f t="shared" si="5"/>
        <v>16.265588417955215</v>
      </c>
      <c r="J80" s="83">
        <f t="shared" si="6"/>
        <v>4.5731783129582482E-2</v>
      </c>
      <c r="K80" s="83">
        <f t="shared" si="7"/>
        <v>0</v>
      </c>
    </row>
    <row r="81" spans="1:11">
      <c r="A81" s="71" t="s">
        <v>221</v>
      </c>
      <c r="B81" s="108">
        <v>75.624039591460573</v>
      </c>
      <c r="C81" s="108">
        <v>87.929891502596448</v>
      </c>
      <c r="D81" s="108">
        <v>86.835964487598787</v>
      </c>
      <c r="E81" s="108"/>
      <c r="F81" s="108"/>
      <c r="G81" s="108"/>
      <c r="H81" s="92">
        <f t="shared" si="4"/>
        <v>0.14825874095998778</v>
      </c>
      <c r="I81" s="83">
        <f t="shared" si="5"/>
        <v>11.211924896138214</v>
      </c>
      <c r="J81" s="83">
        <f t="shared" si="6"/>
        <v>-1.0939270149976608</v>
      </c>
      <c r="K81" s="83">
        <f t="shared" si="7"/>
        <v>0</v>
      </c>
    </row>
    <row r="82" spans="1:11">
      <c r="A82" s="71" t="s">
        <v>236</v>
      </c>
      <c r="B82" s="108">
        <v>81.292886921809327</v>
      </c>
      <c r="C82" s="108">
        <v>93.458238745011073</v>
      </c>
      <c r="D82" s="108">
        <v>91.730282997224592</v>
      </c>
      <c r="E82" s="108"/>
      <c r="F82" s="108"/>
      <c r="G82" s="108"/>
      <c r="H82" s="92">
        <f t="shared" si="4"/>
        <v>0.12839248882198465</v>
      </c>
      <c r="I82" s="83">
        <f t="shared" si="5"/>
        <v>10.437396075415265</v>
      </c>
      <c r="J82" s="83">
        <f t="shared" si="6"/>
        <v>-1.7279557477864813</v>
      </c>
      <c r="K82" s="83">
        <f t="shared" si="7"/>
        <v>0</v>
      </c>
    </row>
    <row r="83" spans="1:11">
      <c r="A83" s="71" t="s">
        <v>200</v>
      </c>
      <c r="B83" s="108">
        <v>80.752898928756949</v>
      </c>
      <c r="C83" s="108">
        <v>94.375314929119625</v>
      </c>
      <c r="D83" s="108">
        <v>93.947474092101658</v>
      </c>
      <c r="E83" s="108"/>
      <c r="F83" s="108"/>
      <c r="G83" s="108"/>
      <c r="H83" s="92">
        <f t="shared" si="4"/>
        <v>0.16339444575216336</v>
      </c>
      <c r="I83" s="83">
        <f t="shared" si="5"/>
        <v>13.194575163344709</v>
      </c>
      <c r="J83" s="83">
        <f t="shared" si="6"/>
        <v>-0.4278408370179676</v>
      </c>
      <c r="K83" s="83">
        <f t="shared" si="7"/>
        <v>0</v>
      </c>
    </row>
    <row r="84" spans="1:11" s="118" customFormat="1">
      <c r="A84" s="71" t="s">
        <v>173</v>
      </c>
      <c r="B84" s="109">
        <v>94.354409020358716</v>
      </c>
      <c r="C84" s="109">
        <v>110.67387376002139</v>
      </c>
      <c r="D84" s="109">
        <v>110.15115059027691</v>
      </c>
      <c r="E84" s="109"/>
      <c r="F84" s="109"/>
      <c r="G84" s="109"/>
      <c r="H84" s="116">
        <f t="shared" si="4"/>
        <v>0.16741922008657548</v>
      </c>
      <c r="I84" s="119">
        <f t="shared" si="5"/>
        <v>15.796741569918197</v>
      </c>
      <c r="J84" s="119">
        <f t="shared" si="6"/>
        <v>-0.52272316974448074</v>
      </c>
      <c r="K84" s="83">
        <f t="shared" si="7"/>
        <v>0</v>
      </c>
    </row>
    <row r="85" spans="1:11">
      <c r="B85" s="73"/>
      <c r="C85" s="73"/>
      <c r="D85" s="73"/>
      <c r="E85" s="73"/>
      <c r="F85" s="73"/>
      <c r="G85" s="73"/>
    </row>
    <row r="86" spans="1:11">
      <c r="D86" s="168"/>
      <c r="E86" s="168"/>
    </row>
    <row r="87" spans="1:11">
      <c r="D87" s="168"/>
      <c r="E87" s="168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A64" zoomScale="80" zoomScaleNormal="80" workbookViewId="0">
      <selection activeCell="S9" sqref="S9"/>
    </sheetView>
  </sheetViews>
  <sheetFormatPr defaultRowHeight="15"/>
  <cols>
    <col min="2" max="2" width="19.140625" customWidth="1"/>
    <col min="3" max="3" width="11.140625" style="153" customWidth="1"/>
    <col min="4" max="4" width="11.140625" style="151" customWidth="1"/>
    <col min="5" max="5" width="11.140625" style="152" customWidth="1"/>
    <col min="6" max="8" width="11.140625" style="159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9" customFormat="1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2" s="76" customFormat="1" ht="66.599999999999994" customHeight="1">
      <c r="A2" s="94" t="s">
        <v>91</v>
      </c>
      <c r="B2" s="94" t="s">
        <v>174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94" t="s">
        <v>338</v>
      </c>
      <c r="J2" s="94" t="s">
        <v>339</v>
      </c>
      <c r="K2" s="2" t="s">
        <v>340</v>
      </c>
      <c r="L2" s="163" t="s">
        <v>341</v>
      </c>
    </row>
    <row r="3" spans="1:12">
      <c r="A3" s="77">
        <v>1</v>
      </c>
      <c r="B3" s="91" t="s">
        <v>92</v>
      </c>
      <c r="C3" s="84">
        <v>41061</v>
      </c>
      <c r="D3" s="84">
        <v>41484</v>
      </c>
      <c r="E3" s="84">
        <v>41468</v>
      </c>
      <c r="F3" s="84"/>
      <c r="G3" s="84"/>
      <c r="H3" s="84"/>
      <c r="I3" s="92">
        <f>(E3-C3)/C3</f>
        <v>9.9120820243053017E-3</v>
      </c>
      <c r="J3" s="85">
        <f>E3-C3</f>
        <v>407</v>
      </c>
      <c r="K3" s="85">
        <f>E3-D3</f>
        <v>-16</v>
      </c>
      <c r="L3" s="85">
        <f>H3-G3</f>
        <v>0</v>
      </c>
    </row>
    <row r="4" spans="1:12">
      <c r="A4" s="77">
        <v>2</v>
      </c>
      <c r="B4" s="91" t="s">
        <v>93</v>
      </c>
      <c r="C4" s="84">
        <v>7024</v>
      </c>
      <c r="D4" s="84">
        <v>7407</v>
      </c>
      <c r="E4" s="84">
        <v>7402</v>
      </c>
      <c r="F4" s="84"/>
      <c r="G4" s="84"/>
      <c r="H4" s="84"/>
      <c r="I4" s="92">
        <f t="shared" ref="I4:I67" si="0">(E4-C4)/C4</f>
        <v>5.3815489749430526E-2</v>
      </c>
      <c r="J4" s="85">
        <f t="shared" ref="J4:J67" si="1">E4-C4</f>
        <v>378</v>
      </c>
      <c r="K4" s="85">
        <f t="shared" ref="K4:K67" si="2">E4-D4</f>
        <v>-5</v>
      </c>
      <c r="L4" s="85">
        <f t="shared" ref="L4:L67" si="3">H4-G4</f>
        <v>0</v>
      </c>
    </row>
    <row r="5" spans="1:12">
      <c r="A5" s="77">
        <v>3</v>
      </c>
      <c r="B5" s="91" t="s">
        <v>94</v>
      </c>
      <c r="C5" s="84">
        <v>13129</v>
      </c>
      <c r="D5" s="84">
        <v>13567</v>
      </c>
      <c r="E5" s="84">
        <v>13457</v>
      </c>
      <c r="F5" s="84"/>
      <c r="G5" s="84"/>
      <c r="H5" s="84"/>
      <c r="I5" s="92">
        <f t="shared" si="0"/>
        <v>2.4982862365755198E-2</v>
      </c>
      <c r="J5" s="85">
        <f t="shared" si="1"/>
        <v>328</v>
      </c>
      <c r="K5" s="85">
        <f t="shared" si="2"/>
        <v>-110</v>
      </c>
      <c r="L5" s="85">
        <f t="shared" si="3"/>
        <v>0</v>
      </c>
    </row>
    <row r="6" spans="1:12">
      <c r="A6" s="77">
        <v>4</v>
      </c>
      <c r="B6" s="91" t="s">
        <v>95</v>
      </c>
      <c r="C6" s="84">
        <v>2871</v>
      </c>
      <c r="D6" s="84">
        <v>2885</v>
      </c>
      <c r="E6" s="84">
        <v>2925</v>
      </c>
      <c r="F6" s="84"/>
      <c r="G6" s="84"/>
      <c r="H6" s="84"/>
      <c r="I6" s="92">
        <f t="shared" si="0"/>
        <v>1.8808777429467086E-2</v>
      </c>
      <c r="J6" s="85">
        <f t="shared" si="1"/>
        <v>54</v>
      </c>
      <c r="K6" s="85">
        <f t="shared" si="2"/>
        <v>40</v>
      </c>
      <c r="L6" s="85">
        <f t="shared" si="3"/>
        <v>0</v>
      </c>
    </row>
    <row r="7" spans="1:12">
      <c r="A7" s="77">
        <v>5</v>
      </c>
      <c r="B7" s="91" t="s">
        <v>96</v>
      </c>
      <c r="C7" s="84">
        <v>6118</v>
      </c>
      <c r="D7" s="84">
        <v>6259</v>
      </c>
      <c r="E7" s="84">
        <v>6266</v>
      </c>
      <c r="F7" s="84"/>
      <c r="G7" s="84"/>
      <c r="H7" s="84"/>
      <c r="I7" s="92">
        <f t="shared" si="0"/>
        <v>2.4190912062765611E-2</v>
      </c>
      <c r="J7" s="85">
        <f t="shared" si="1"/>
        <v>148</v>
      </c>
      <c r="K7" s="85">
        <f t="shared" si="2"/>
        <v>7</v>
      </c>
      <c r="L7" s="85">
        <f t="shared" si="3"/>
        <v>0</v>
      </c>
    </row>
    <row r="8" spans="1:12">
      <c r="A8" s="77">
        <v>6</v>
      </c>
      <c r="B8" s="91" t="s">
        <v>97</v>
      </c>
      <c r="C8" s="84">
        <v>142708</v>
      </c>
      <c r="D8" s="84">
        <v>144749</v>
      </c>
      <c r="E8" s="84">
        <v>144868</v>
      </c>
      <c r="F8" s="84"/>
      <c r="G8" s="84"/>
      <c r="H8" s="84"/>
      <c r="I8" s="92">
        <f t="shared" si="0"/>
        <v>1.5135801777055246E-2</v>
      </c>
      <c r="J8" s="85">
        <f t="shared" si="1"/>
        <v>2160</v>
      </c>
      <c r="K8" s="85">
        <f t="shared" si="2"/>
        <v>119</v>
      </c>
      <c r="L8" s="85">
        <f t="shared" si="3"/>
        <v>0</v>
      </c>
    </row>
    <row r="9" spans="1:12">
      <c r="A9" s="77">
        <v>7</v>
      </c>
      <c r="B9" s="91" t="s">
        <v>98</v>
      </c>
      <c r="C9" s="84">
        <v>72263</v>
      </c>
      <c r="D9" s="84">
        <v>74454</v>
      </c>
      <c r="E9" s="84">
        <v>74195</v>
      </c>
      <c r="F9" s="84"/>
      <c r="G9" s="84"/>
      <c r="H9" s="84"/>
      <c r="I9" s="92">
        <f t="shared" si="0"/>
        <v>2.6735673857990951E-2</v>
      </c>
      <c r="J9" s="85">
        <f t="shared" si="1"/>
        <v>1932</v>
      </c>
      <c r="K9" s="85">
        <f t="shared" si="2"/>
        <v>-259</v>
      </c>
      <c r="L9" s="85">
        <f t="shared" si="3"/>
        <v>0</v>
      </c>
    </row>
    <row r="10" spans="1:12">
      <c r="A10" s="77">
        <v>8</v>
      </c>
      <c r="B10" s="91" t="s">
        <v>99</v>
      </c>
      <c r="C10" s="84">
        <v>3937</v>
      </c>
      <c r="D10" s="84">
        <v>4090</v>
      </c>
      <c r="E10" s="84">
        <v>4093</v>
      </c>
      <c r="F10" s="84"/>
      <c r="G10" s="84"/>
      <c r="H10" s="84"/>
      <c r="I10" s="92">
        <f t="shared" si="0"/>
        <v>3.9624079248158493E-2</v>
      </c>
      <c r="J10" s="85">
        <f t="shared" si="1"/>
        <v>156</v>
      </c>
      <c r="K10" s="85">
        <f t="shared" si="2"/>
        <v>3</v>
      </c>
      <c r="L10" s="85">
        <f t="shared" si="3"/>
        <v>0</v>
      </c>
    </row>
    <row r="11" spans="1:12">
      <c r="A11" s="77">
        <v>9</v>
      </c>
      <c r="B11" s="91" t="s">
        <v>100</v>
      </c>
      <c r="C11" s="84">
        <v>27527</v>
      </c>
      <c r="D11" s="84">
        <v>28234</v>
      </c>
      <c r="E11" s="84">
        <v>28109</v>
      </c>
      <c r="F11" s="84"/>
      <c r="G11" s="84"/>
      <c r="H11" s="84"/>
      <c r="I11" s="92">
        <f t="shared" si="0"/>
        <v>2.1142877901696517E-2</v>
      </c>
      <c r="J11" s="85">
        <f t="shared" si="1"/>
        <v>582</v>
      </c>
      <c r="K11" s="85">
        <f t="shared" si="2"/>
        <v>-125</v>
      </c>
      <c r="L11" s="85">
        <f t="shared" si="3"/>
        <v>0</v>
      </c>
    </row>
    <row r="12" spans="1:12">
      <c r="A12" s="77">
        <v>10</v>
      </c>
      <c r="B12" s="91" t="s">
        <v>101</v>
      </c>
      <c r="C12" s="84">
        <v>29321</v>
      </c>
      <c r="D12" s="84">
        <v>30176</v>
      </c>
      <c r="E12" s="84">
        <v>29984</v>
      </c>
      <c r="F12" s="84"/>
      <c r="G12" s="84"/>
      <c r="H12" s="84"/>
      <c r="I12" s="92">
        <f t="shared" si="0"/>
        <v>2.2611779952934757E-2</v>
      </c>
      <c r="J12" s="85">
        <f t="shared" si="1"/>
        <v>663</v>
      </c>
      <c r="K12" s="85">
        <f t="shared" si="2"/>
        <v>-192</v>
      </c>
      <c r="L12" s="85">
        <f t="shared" si="3"/>
        <v>0</v>
      </c>
    </row>
    <row r="13" spans="1:12">
      <c r="A13" s="77">
        <v>11</v>
      </c>
      <c r="B13" s="91" t="s">
        <v>102</v>
      </c>
      <c r="C13" s="84">
        <v>4633</v>
      </c>
      <c r="D13" s="84">
        <v>4740</v>
      </c>
      <c r="E13" s="84">
        <v>4745</v>
      </c>
      <c r="F13" s="84"/>
      <c r="G13" s="84"/>
      <c r="H13" s="84"/>
      <c r="I13" s="92">
        <f t="shared" si="0"/>
        <v>2.4174401036045758E-2</v>
      </c>
      <c r="J13" s="85">
        <f t="shared" si="1"/>
        <v>112</v>
      </c>
      <c r="K13" s="85">
        <f t="shared" si="2"/>
        <v>5</v>
      </c>
      <c r="L13" s="85">
        <f t="shared" si="3"/>
        <v>0</v>
      </c>
    </row>
    <row r="14" spans="1:12">
      <c r="A14" s="77">
        <v>12</v>
      </c>
      <c r="B14" s="91" t="s">
        <v>103</v>
      </c>
      <c r="C14" s="84">
        <v>2715</v>
      </c>
      <c r="D14" s="84">
        <v>2799</v>
      </c>
      <c r="E14" s="84">
        <v>2820</v>
      </c>
      <c r="F14" s="84"/>
      <c r="G14" s="84"/>
      <c r="H14" s="84"/>
      <c r="I14" s="92">
        <f t="shared" si="0"/>
        <v>3.8674033149171269E-2</v>
      </c>
      <c r="J14" s="85">
        <f t="shared" si="1"/>
        <v>105</v>
      </c>
      <c r="K14" s="85">
        <f t="shared" si="2"/>
        <v>21</v>
      </c>
      <c r="L14" s="85">
        <f t="shared" si="3"/>
        <v>0</v>
      </c>
    </row>
    <row r="15" spans="1:12">
      <c r="A15" s="77">
        <v>13</v>
      </c>
      <c r="B15" s="91" t="s">
        <v>104</v>
      </c>
      <c r="C15" s="84">
        <v>2967</v>
      </c>
      <c r="D15" s="84">
        <v>2986</v>
      </c>
      <c r="E15" s="84">
        <v>2962</v>
      </c>
      <c r="F15" s="84"/>
      <c r="G15" s="84"/>
      <c r="H15" s="84"/>
      <c r="I15" s="92">
        <f t="shared" si="0"/>
        <v>-1.6852039096730705E-3</v>
      </c>
      <c r="J15" s="85">
        <f t="shared" si="1"/>
        <v>-5</v>
      </c>
      <c r="K15" s="85">
        <f t="shared" si="2"/>
        <v>-24</v>
      </c>
      <c r="L15" s="85">
        <f t="shared" si="3"/>
        <v>0</v>
      </c>
    </row>
    <row r="16" spans="1:12">
      <c r="A16" s="77">
        <v>14</v>
      </c>
      <c r="B16" s="91" t="s">
        <v>105</v>
      </c>
      <c r="C16" s="84">
        <v>7242</v>
      </c>
      <c r="D16" s="84">
        <v>7470</v>
      </c>
      <c r="E16" s="84">
        <v>7418</v>
      </c>
      <c r="F16" s="84"/>
      <c r="G16" s="84"/>
      <c r="H16" s="84"/>
      <c r="I16" s="92">
        <f t="shared" si="0"/>
        <v>2.4302678818006077E-2</v>
      </c>
      <c r="J16" s="85">
        <f t="shared" si="1"/>
        <v>176</v>
      </c>
      <c r="K16" s="85">
        <f t="shared" si="2"/>
        <v>-52</v>
      </c>
      <c r="L16" s="85">
        <f t="shared" si="3"/>
        <v>0</v>
      </c>
    </row>
    <row r="17" spans="1:12">
      <c r="A17" s="77">
        <v>15</v>
      </c>
      <c r="B17" s="91" t="s">
        <v>106</v>
      </c>
      <c r="C17" s="84">
        <v>6109</v>
      </c>
      <c r="D17" s="84">
        <v>6274</v>
      </c>
      <c r="E17" s="84">
        <v>6283</v>
      </c>
      <c r="F17" s="84"/>
      <c r="G17" s="84"/>
      <c r="H17" s="84"/>
      <c r="I17" s="92">
        <f t="shared" si="0"/>
        <v>2.848256670486168E-2</v>
      </c>
      <c r="J17" s="85">
        <f t="shared" si="1"/>
        <v>174</v>
      </c>
      <c r="K17" s="85">
        <f t="shared" si="2"/>
        <v>9</v>
      </c>
      <c r="L17" s="85">
        <f t="shared" si="3"/>
        <v>0</v>
      </c>
    </row>
    <row r="18" spans="1:12">
      <c r="A18" s="77">
        <v>16</v>
      </c>
      <c r="B18" s="91" t="s">
        <v>107</v>
      </c>
      <c r="C18" s="84">
        <v>76557</v>
      </c>
      <c r="D18" s="84">
        <v>78105</v>
      </c>
      <c r="E18" s="84">
        <v>77877</v>
      </c>
      <c r="F18" s="84"/>
      <c r="G18" s="84"/>
      <c r="H18" s="84"/>
      <c r="I18" s="92">
        <f t="shared" si="0"/>
        <v>1.7242054939456877E-2</v>
      </c>
      <c r="J18" s="85">
        <f t="shared" si="1"/>
        <v>1320</v>
      </c>
      <c r="K18" s="85">
        <f t="shared" si="2"/>
        <v>-228</v>
      </c>
      <c r="L18" s="85">
        <f t="shared" si="3"/>
        <v>0</v>
      </c>
    </row>
    <row r="19" spans="1:12">
      <c r="A19" s="77">
        <v>17</v>
      </c>
      <c r="B19" s="91" t="s">
        <v>108</v>
      </c>
      <c r="C19" s="84">
        <v>14435</v>
      </c>
      <c r="D19" s="84">
        <v>14796</v>
      </c>
      <c r="E19" s="84">
        <v>14589</v>
      </c>
      <c r="F19" s="84"/>
      <c r="G19" s="84"/>
      <c r="H19" s="84"/>
      <c r="I19" s="92">
        <f t="shared" si="0"/>
        <v>1.0668514028403187E-2</v>
      </c>
      <c r="J19" s="85">
        <f t="shared" si="1"/>
        <v>154</v>
      </c>
      <c r="K19" s="85">
        <f t="shared" si="2"/>
        <v>-207</v>
      </c>
      <c r="L19" s="85">
        <f t="shared" si="3"/>
        <v>0</v>
      </c>
    </row>
    <row r="20" spans="1:12">
      <c r="A20" s="77">
        <v>18</v>
      </c>
      <c r="B20" s="91" t="s">
        <v>109</v>
      </c>
      <c r="C20" s="84">
        <v>3197</v>
      </c>
      <c r="D20" s="84">
        <v>3181</v>
      </c>
      <c r="E20" s="84">
        <v>3166</v>
      </c>
      <c r="F20" s="84"/>
      <c r="G20" s="84"/>
      <c r="H20" s="84"/>
      <c r="I20" s="92">
        <f t="shared" si="0"/>
        <v>-9.6965905536440418E-3</v>
      </c>
      <c r="J20" s="85">
        <f t="shared" si="1"/>
        <v>-31</v>
      </c>
      <c r="K20" s="85">
        <f t="shared" si="2"/>
        <v>-15</v>
      </c>
      <c r="L20" s="85">
        <f t="shared" si="3"/>
        <v>0</v>
      </c>
    </row>
    <row r="21" spans="1:12">
      <c r="A21" s="77">
        <v>19</v>
      </c>
      <c r="B21" s="91" t="s">
        <v>110</v>
      </c>
      <c r="C21" s="84">
        <v>8761</v>
      </c>
      <c r="D21" s="84">
        <v>8798</v>
      </c>
      <c r="E21" s="84">
        <v>8817</v>
      </c>
      <c r="F21" s="84"/>
      <c r="G21" s="84"/>
      <c r="H21" s="84"/>
      <c r="I21" s="92">
        <f t="shared" si="0"/>
        <v>6.3919643876269834E-3</v>
      </c>
      <c r="J21" s="85">
        <f t="shared" si="1"/>
        <v>56</v>
      </c>
      <c r="K21" s="85">
        <f t="shared" si="2"/>
        <v>19</v>
      </c>
      <c r="L21" s="85">
        <f t="shared" si="3"/>
        <v>0</v>
      </c>
    </row>
    <row r="22" spans="1:12">
      <c r="A22" s="77">
        <v>20</v>
      </c>
      <c r="B22" s="91" t="s">
        <v>111</v>
      </c>
      <c r="C22" s="84">
        <v>25932</v>
      </c>
      <c r="D22" s="84">
        <v>26066</v>
      </c>
      <c r="E22" s="84">
        <v>25927</v>
      </c>
      <c r="F22" s="84"/>
      <c r="G22" s="84"/>
      <c r="H22" s="84"/>
      <c r="I22" s="92">
        <f t="shared" si="0"/>
        <v>-1.9281196976708313E-4</v>
      </c>
      <c r="J22" s="85">
        <f t="shared" si="1"/>
        <v>-5</v>
      </c>
      <c r="K22" s="85">
        <f t="shared" si="2"/>
        <v>-139</v>
      </c>
      <c r="L22" s="85">
        <f t="shared" si="3"/>
        <v>0</v>
      </c>
    </row>
    <row r="23" spans="1:12">
      <c r="A23" s="77">
        <v>21</v>
      </c>
      <c r="B23" s="91" t="s">
        <v>112</v>
      </c>
      <c r="C23" s="84">
        <v>15228</v>
      </c>
      <c r="D23" s="84">
        <v>16177</v>
      </c>
      <c r="E23" s="84">
        <v>16256</v>
      </c>
      <c r="F23" s="84"/>
      <c r="G23" s="84"/>
      <c r="H23" s="84"/>
      <c r="I23" s="92">
        <f t="shared" si="0"/>
        <v>6.7507223535592326E-2</v>
      </c>
      <c r="J23" s="85">
        <f t="shared" si="1"/>
        <v>1028</v>
      </c>
      <c r="K23" s="85">
        <f t="shared" si="2"/>
        <v>79</v>
      </c>
      <c r="L23" s="85">
        <f t="shared" si="3"/>
        <v>0</v>
      </c>
    </row>
    <row r="24" spans="1:12">
      <c r="A24" s="77">
        <v>22</v>
      </c>
      <c r="B24" s="91" t="s">
        <v>113</v>
      </c>
      <c r="C24" s="84">
        <v>9529</v>
      </c>
      <c r="D24" s="84">
        <v>9802</v>
      </c>
      <c r="E24" s="84">
        <v>9781</v>
      </c>
      <c r="F24" s="84"/>
      <c r="G24" s="84"/>
      <c r="H24" s="84"/>
      <c r="I24" s="92">
        <f t="shared" si="0"/>
        <v>2.6445587155000526E-2</v>
      </c>
      <c r="J24" s="85">
        <f t="shared" si="1"/>
        <v>252</v>
      </c>
      <c r="K24" s="85">
        <f t="shared" si="2"/>
        <v>-21</v>
      </c>
      <c r="L24" s="85">
        <f t="shared" si="3"/>
        <v>0</v>
      </c>
    </row>
    <row r="25" spans="1:12">
      <c r="A25" s="77">
        <v>23</v>
      </c>
      <c r="B25" s="91" t="s">
        <v>114</v>
      </c>
      <c r="C25" s="84">
        <v>7940</v>
      </c>
      <c r="D25" s="84">
        <v>8330</v>
      </c>
      <c r="E25" s="84">
        <v>8379</v>
      </c>
      <c r="F25" s="84"/>
      <c r="G25" s="84"/>
      <c r="H25" s="84"/>
      <c r="I25" s="92">
        <f t="shared" si="0"/>
        <v>5.5289672544080605E-2</v>
      </c>
      <c r="J25" s="85">
        <f t="shared" si="1"/>
        <v>439</v>
      </c>
      <c r="K25" s="85">
        <f t="shared" si="2"/>
        <v>49</v>
      </c>
      <c r="L25" s="85">
        <f t="shared" si="3"/>
        <v>0</v>
      </c>
    </row>
    <row r="26" spans="1:12">
      <c r="A26" s="77">
        <v>24</v>
      </c>
      <c r="B26" s="91" t="s">
        <v>115</v>
      </c>
      <c r="C26" s="84">
        <v>3962</v>
      </c>
      <c r="D26" s="84">
        <v>4131</v>
      </c>
      <c r="E26" s="84">
        <v>4101</v>
      </c>
      <c r="F26" s="84"/>
      <c r="G26" s="84"/>
      <c r="H26" s="84"/>
      <c r="I26" s="92">
        <f t="shared" si="0"/>
        <v>3.5083291267036854E-2</v>
      </c>
      <c r="J26" s="85">
        <f t="shared" si="1"/>
        <v>139</v>
      </c>
      <c r="K26" s="85">
        <f t="shared" si="2"/>
        <v>-30</v>
      </c>
      <c r="L26" s="85">
        <f t="shared" si="3"/>
        <v>0</v>
      </c>
    </row>
    <row r="27" spans="1:12">
      <c r="A27" s="77">
        <v>25</v>
      </c>
      <c r="B27" s="91" t="s">
        <v>116</v>
      </c>
      <c r="C27" s="84">
        <v>10561</v>
      </c>
      <c r="D27" s="84">
        <v>10576</v>
      </c>
      <c r="E27" s="84">
        <v>10650</v>
      </c>
      <c r="F27" s="84"/>
      <c r="G27" s="84"/>
      <c r="H27" s="84"/>
      <c r="I27" s="92">
        <f t="shared" si="0"/>
        <v>8.4272322696714325E-3</v>
      </c>
      <c r="J27" s="85">
        <f t="shared" si="1"/>
        <v>89</v>
      </c>
      <c r="K27" s="85">
        <f t="shared" si="2"/>
        <v>74</v>
      </c>
      <c r="L27" s="85">
        <f t="shared" si="3"/>
        <v>0</v>
      </c>
    </row>
    <row r="28" spans="1:12">
      <c r="A28" s="77">
        <v>26</v>
      </c>
      <c r="B28" s="91" t="s">
        <v>117</v>
      </c>
      <c r="C28" s="84">
        <v>20576</v>
      </c>
      <c r="D28" s="84">
        <v>20893</v>
      </c>
      <c r="E28" s="84">
        <v>20876</v>
      </c>
      <c r="F28" s="84"/>
      <c r="G28" s="84"/>
      <c r="H28" s="84"/>
      <c r="I28" s="92">
        <f t="shared" si="0"/>
        <v>1.45800933125972E-2</v>
      </c>
      <c r="J28" s="85">
        <f t="shared" si="1"/>
        <v>300</v>
      </c>
      <c r="K28" s="85">
        <f t="shared" si="2"/>
        <v>-17</v>
      </c>
      <c r="L28" s="85">
        <f t="shared" si="3"/>
        <v>0</v>
      </c>
    </row>
    <row r="29" spans="1:12">
      <c r="A29" s="77">
        <v>27</v>
      </c>
      <c r="B29" s="91" t="s">
        <v>118</v>
      </c>
      <c r="C29" s="84">
        <v>33192</v>
      </c>
      <c r="D29" s="84">
        <v>33805</v>
      </c>
      <c r="E29" s="84">
        <v>33744</v>
      </c>
      <c r="F29" s="84"/>
      <c r="G29" s="84"/>
      <c r="H29" s="84"/>
      <c r="I29" s="92">
        <f t="shared" si="0"/>
        <v>1.6630513376717282E-2</v>
      </c>
      <c r="J29" s="85">
        <f t="shared" si="1"/>
        <v>552</v>
      </c>
      <c r="K29" s="85">
        <f t="shared" si="2"/>
        <v>-61</v>
      </c>
      <c r="L29" s="85">
        <f t="shared" si="3"/>
        <v>0</v>
      </c>
    </row>
    <row r="30" spans="1:12">
      <c r="A30" s="77">
        <v>28</v>
      </c>
      <c r="B30" s="91" t="s">
        <v>119</v>
      </c>
      <c r="C30" s="84">
        <v>8835</v>
      </c>
      <c r="D30" s="84">
        <v>9124</v>
      </c>
      <c r="E30" s="84">
        <v>9190</v>
      </c>
      <c r="F30" s="84"/>
      <c r="G30" s="84"/>
      <c r="H30" s="84"/>
      <c r="I30" s="92">
        <f t="shared" si="0"/>
        <v>4.0181097906055459E-2</v>
      </c>
      <c r="J30" s="85">
        <f t="shared" si="1"/>
        <v>355</v>
      </c>
      <c r="K30" s="85">
        <f t="shared" si="2"/>
        <v>66</v>
      </c>
      <c r="L30" s="85">
        <f t="shared" si="3"/>
        <v>0</v>
      </c>
    </row>
    <row r="31" spans="1:12">
      <c r="A31" s="77">
        <v>29</v>
      </c>
      <c r="B31" s="91" t="s">
        <v>120</v>
      </c>
      <c r="C31" s="84">
        <v>2470</v>
      </c>
      <c r="D31" s="84">
        <v>2452</v>
      </c>
      <c r="E31" s="84">
        <v>2452</v>
      </c>
      <c r="F31" s="84"/>
      <c r="G31" s="84"/>
      <c r="H31" s="84"/>
      <c r="I31" s="92">
        <f t="shared" si="0"/>
        <v>-7.2874493927125505E-3</v>
      </c>
      <c r="J31" s="85">
        <f t="shared" si="1"/>
        <v>-18</v>
      </c>
      <c r="K31" s="85">
        <f t="shared" si="2"/>
        <v>0</v>
      </c>
      <c r="L31" s="85">
        <f t="shared" si="3"/>
        <v>0</v>
      </c>
    </row>
    <row r="32" spans="1:12">
      <c r="A32" s="77">
        <v>30</v>
      </c>
      <c r="B32" s="91" t="s">
        <v>121</v>
      </c>
      <c r="C32" s="84">
        <v>1463</v>
      </c>
      <c r="D32" s="84">
        <v>1497</v>
      </c>
      <c r="E32" s="84">
        <v>1474</v>
      </c>
      <c r="F32" s="84"/>
      <c r="G32" s="84"/>
      <c r="H32" s="84"/>
      <c r="I32" s="92">
        <f t="shared" si="0"/>
        <v>7.5187969924812026E-3</v>
      </c>
      <c r="J32" s="85">
        <f t="shared" si="1"/>
        <v>11</v>
      </c>
      <c r="K32" s="85">
        <f t="shared" si="2"/>
        <v>-23</v>
      </c>
      <c r="L32" s="85">
        <f t="shared" si="3"/>
        <v>0</v>
      </c>
    </row>
    <row r="33" spans="1:12">
      <c r="A33" s="77">
        <v>31</v>
      </c>
      <c r="B33" s="91" t="s">
        <v>122</v>
      </c>
      <c r="C33" s="84">
        <v>22898</v>
      </c>
      <c r="D33" s="84">
        <v>23679</v>
      </c>
      <c r="E33" s="84">
        <v>23745</v>
      </c>
      <c r="F33" s="84"/>
      <c r="G33" s="84"/>
      <c r="H33" s="84"/>
      <c r="I33" s="92">
        <f t="shared" si="0"/>
        <v>3.6990130142370514E-2</v>
      </c>
      <c r="J33" s="85">
        <f t="shared" si="1"/>
        <v>847</v>
      </c>
      <c r="K33" s="85">
        <f t="shared" si="2"/>
        <v>66</v>
      </c>
      <c r="L33" s="85">
        <f t="shared" si="3"/>
        <v>0</v>
      </c>
    </row>
    <row r="34" spans="1:12">
      <c r="A34" s="77">
        <v>32</v>
      </c>
      <c r="B34" s="91" t="s">
        <v>123</v>
      </c>
      <c r="C34" s="84">
        <v>9104</v>
      </c>
      <c r="D34" s="84">
        <v>9280</v>
      </c>
      <c r="E34" s="84">
        <v>9246</v>
      </c>
      <c r="F34" s="84"/>
      <c r="G34" s="84"/>
      <c r="H34" s="84"/>
      <c r="I34" s="92">
        <f t="shared" si="0"/>
        <v>1.5597539543057997E-2</v>
      </c>
      <c r="J34" s="85">
        <f t="shared" si="1"/>
        <v>142</v>
      </c>
      <c r="K34" s="85">
        <f t="shared" si="2"/>
        <v>-34</v>
      </c>
      <c r="L34" s="85">
        <f t="shared" si="3"/>
        <v>0</v>
      </c>
    </row>
    <row r="35" spans="1:12">
      <c r="A35" s="77">
        <v>33</v>
      </c>
      <c r="B35" s="91" t="s">
        <v>124</v>
      </c>
      <c r="C35" s="84">
        <v>37502</v>
      </c>
      <c r="D35" s="84">
        <v>38197</v>
      </c>
      <c r="E35" s="84">
        <v>38183</v>
      </c>
      <c r="F35" s="84"/>
      <c r="G35" s="84"/>
      <c r="H35" s="84"/>
      <c r="I35" s="92">
        <f t="shared" si="0"/>
        <v>1.8159031518319022E-2</v>
      </c>
      <c r="J35" s="85">
        <f t="shared" si="1"/>
        <v>681</v>
      </c>
      <c r="K35" s="85">
        <f t="shared" si="2"/>
        <v>-14</v>
      </c>
      <c r="L35" s="85">
        <f t="shared" si="3"/>
        <v>0</v>
      </c>
    </row>
    <row r="36" spans="1:12">
      <c r="A36" s="77">
        <v>34</v>
      </c>
      <c r="B36" s="91" t="s">
        <v>125</v>
      </c>
      <c r="C36" s="84">
        <v>516443</v>
      </c>
      <c r="D36" s="84">
        <v>525260</v>
      </c>
      <c r="E36" s="84">
        <v>525296</v>
      </c>
      <c r="F36" s="84"/>
      <c r="G36" s="84"/>
      <c r="H36" s="84"/>
      <c r="I36" s="92">
        <f t="shared" si="0"/>
        <v>1.714225964917716E-2</v>
      </c>
      <c r="J36" s="85">
        <f t="shared" si="1"/>
        <v>8853</v>
      </c>
      <c r="K36" s="85">
        <f t="shared" si="2"/>
        <v>36</v>
      </c>
      <c r="L36" s="85">
        <f t="shared" si="3"/>
        <v>0</v>
      </c>
    </row>
    <row r="37" spans="1:12">
      <c r="A37" s="77">
        <v>35</v>
      </c>
      <c r="B37" s="91" t="s">
        <v>126</v>
      </c>
      <c r="C37" s="84">
        <v>128334</v>
      </c>
      <c r="D37" s="84">
        <v>131383</v>
      </c>
      <c r="E37" s="84">
        <v>130973</v>
      </c>
      <c r="F37" s="84"/>
      <c r="G37" s="84"/>
      <c r="H37" s="84"/>
      <c r="I37" s="92">
        <f t="shared" si="0"/>
        <v>2.0563529540106287E-2</v>
      </c>
      <c r="J37" s="85">
        <f t="shared" si="1"/>
        <v>2639</v>
      </c>
      <c r="K37" s="85">
        <f t="shared" si="2"/>
        <v>-410</v>
      </c>
      <c r="L37" s="85">
        <f t="shared" si="3"/>
        <v>0</v>
      </c>
    </row>
    <row r="38" spans="1:12">
      <c r="A38" s="77">
        <v>36</v>
      </c>
      <c r="B38" s="91" t="s">
        <v>127</v>
      </c>
      <c r="C38" s="84">
        <v>3121</v>
      </c>
      <c r="D38" s="84">
        <v>3064</v>
      </c>
      <c r="E38" s="84">
        <v>3071</v>
      </c>
      <c r="F38" s="84"/>
      <c r="G38" s="84"/>
      <c r="H38" s="84"/>
      <c r="I38" s="92">
        <f t="shared" si="0"/>
        <v>-1.6020506247997435E-2</v>
      </c>
      <c r="J38" s="85">
        <f t="shared" si="1"/>
        <v>-50</v>
      </c>
      <c r="K38" s="85">
        <f t="shared" si="2"/>
        <v>7</v>
      </c>
      <c r="L38" s="85">
        <f t="shared" si="3"/>
        <v>0</v>
      </c>
    </row>
    <row r="39" spans="1:12">
      <c r="A39" s="77">
        <v>37</v>
      </c>
      <c r="B39" s="91" t="s">
        <v>128</v>
      </c>
      <c r="C39" s="84">
        <v>7638</v>
      </c>
      <c r="D39" s="84">
        <v>7920</v>
      </c>
      <c r="E39" s="84">
        <v>7978</v>
      </c>
      <c r="F39" s="84"/>
      <c r="G39" s="84"/>
      <c r="H39" s="84"/>
      <c r="I39" s="92">
        <f t="shared" si="0"/>
        <v>4.451427075150563E-2</v>
      </c>
      <c r="J39" s="85">
        <f t="shared" si="1"/>
        <v>340</v>
      </c>
      <c r="K39" s="85">
        <f t="shared" si="2"/>
        <v>58</v>
      </c>
      <c r="L39" s="85">
        <f t="shared" si="3"/>
        <v>0</v>
      </c>
    </row>
    <row r="40" spans="1:12">
      <c r="A40" s="77">
        <v>38</v>
      </c>
      <c r="B40" s="91" t="s">
        <v>129</v>
      </c>
      <c r="C40" s="84">
        <v>30862</v>
      </c>
      <c r="D40" s="84">
        <v>31683</v>
      </c>
      <c r="E40" s="84">
        <v>31661</v>
      </c>
      <c r="F40" s="84"/>
      <c r="G40" s="84"/>
      <c r="H40" s="84"/>
      <c r="I40" s="92">
        <f t="shared" si="0"/>
        <v>2.5889443328364979E-2</v>
      </c>
      <c r="J40" s="85">
        <f t="shared" si="1"/>
        <v>799</v>
      </c>
      <c r="K40" s="85">
        <f t="shared" si="2"/>
        <v>-22</v>
      </c>
      <c r="L40" s="85">
        <f t="shared" si="3"/>
        <v>0</v>
      </c>
    </row>
    <row r="41" spans="1:12">
      <c r="A41" s="77">
        <v>39</v>
      </c>
      <c r="B41" s="91" t="s">
        <v>130</v>
      </c>
      <c r="C41" s="84">
        <v>8226</v>
      </c>
      <c r="D41" s="84">
        <v>8541</v>
      </c>
      <c r="E41" s="84">
        <v>8492</v>
      </c>
      <c r="F41" s="84"/>
      <c r="G41" s="84"/>
      <c r="H41" s="84"/>
      <c r="I41" s="92">
        <f t="shared" si="0"/>
        <v>3.233649404327741E-2</v>
      </c>
      <c r="J41" s="85">
        <f t="shared" si="1"/>
        <v>266</v>
      </c>
      <c r="K41" s="85">
        <f t="shared" si="2"/>
        <v>-49</v>
      </c>
      <c r="L41" s="85">
        <f t="shared" si="3"/>
        <v>0</v>
      </c>
    </row>
    <row r="42" spans="1:12">
      <c r="A42" s="77">
        <v>40</v>
      </c>
      <c r="B42" s="91" t="s">
        <v>131</v>
      </c>
      <c r="C42" s="84">
        <v>3897</v>
      </c>
      <c r="D42" s="84">
        <v>3986</v>
      </c>
      <c r="E42" s="84">
        <v>3959</v>
      </c>
      <c r="F42" s="84"/>
      <c r="G42" s="84"/>
      <c r="H42" s="84"/>
      <c r="I42" s="92">
        <f t="shared" si="0"/>
        <v>1.5909674108288425E-2</v>
      </c>
      <c r="J42" s="85">
        <f t="shared" si="1"/>
        <v>62</v>
      </c>
      <c r="K42" s="85">
        <f t="shared" si="2"/>
        <v>-27</v>
      </c>
      <c r="L42" s="85">
        <f t="shared" si="3"/>
        <v>0</v>
      </c>
    </row>
    <row r="43" spans="1:12">
      <c r="A43" s="77">
        <v>41</v>
      </c>
      <c r="B43" s="91" t="s">
        <v>132</v>
      </c>
      <c r="C43" s="84">
        <v>45104</v>
      </c>
      <c r="D43" s="84">
        <v>46794</v>
      </c>
      <c r="E43" s="84">
        <v>46722</v>
      </c>
      <c r="F43" s="84"/>
      <c r="G43" s="84"/>
      <c r="H43" s="84"/>
      <c r="I43" s="92">
        <f t="shared" si="0"/>
        <v>3.5872649875842495E-2</v>
      </c>
      <c r="J43" s="85">
        <f t="shared" si="1"/>
        <v>1618</v>
      </c>
      <c r="K43" s="85">
        <f t="shared" si="2"/>
        <v>-72</v>
      </c>
      <c r="L43" s="85">
        <f t="shared" si="3"/>
        <v>0</v>
      </c>
    </row>
    <row r="44" spans="1:12">
      <c r="A44" s="77">
        <v>42</v>
      </c>
      <c r="B44" s="91" t="s">
        <v>133</v>
      </c>
      <c r="C44" s="84">
        <v>45271</v>
      </c>
      <c r="D44" s="84">
        <v>46177</v>
      </c>
      <c r="E44" s="84">
        <v>46072</v>
      </c>
      <c r="F44" s="84"/>
      <c r="G44" s="84"/>
      <c r="H44" s="84"/>
      <c r="I44" s="92">
        <f t="shared" si="0"/>
        <v>1.7693446135495131E-2</v>
      </c>
      <c r="J44" s="85">
        <f t="shared" si="1"/>
        <v>801</v>
      </c>
      <c r="K44" s="85">
        <f t="shared" si="2"/>
        <v>-105</v>
      </c>
      <c r="L44" s="85">
        <f t="shared" si="3"/>
        <v>0</v>
      </c>
    </row>
    <row r="45" spans="1:12">
      <c r="A45" s="77">
        <v>43</v>
      </c>
      <c r="B45" s="91" t="s">
        <v>134</v>
      </c>
      <c r="C45" s="84">
        <v>10600</v>
      </c>
      <c r="D45" s="84">
        <v>10790</v>
      </c>
      <c r="E45" s="84">
        <v>10812</v>
      </c>
      <c r="F45" s="84"/>
      <c r="G45" s="84"/>
      <c r="H45" s="84"/>
      <c r="I45" s="92">
        <f t="shared" si="0"/>
        <v>0.02</v>
      </c>
      <c r="J45" s="85">
        <f t="shared" si="1"/>
        <v>212</v>
      </c>
      <c r="K45" s="85">
        <f t="shared" si="2"/>
        <v>22</v>
      </c>
      <c r="L45" s="85">
        <f t="shared" si="3"/>
        <v>0</v>
      </c>
    </row>
    <row r="46" spans="1:12">
      <c r="A46" s="77">
        <v>44</v>
      </c>
      <c r="B46" s="91" t="s">
        <v>135</v>
      </c>
      <c r="C46" s="84">
        <v>12117</v>
      </c>
      <c r="D46" s="84">
        <v>12570</v>
      </c>
      <c r="E46" s="84">
        <v>12590</v>
      </c>
      <c r="F46" s="84"/>
      <c r="G46" s="84"/>
      <c r="H46" s="84"/>
      <c r="I46" s="92">
        <f t="shared" si="0"/>
        <v>3.9036065032598828E-2</v>
      </c>
      <c r="J46" s="85">
        <f t="shared" si="1"/>
        <v>473</v>
      </c>
      <c r="K46" s="85">
        <f t="shared" si="2"/>
        <v>20</v>
      </c>
      <c r="L46" s="85">
        <f t="shared" si="3"/>
        <v>0</v>
      </c>
    </row>
    <row r="47" spans="1:12">
      <c r="A47" s="77">
        <v>45</v>
      </c>
      <c r="B47" s="91" t="s">
        <v>136</v>
      </c>
      <c r="C47" s="84">
        <v>27865</v>
      </c>
      <c r="D47" s="84">
        <v>28323</v>
      </c>
      <c r="E47" s="84">
        <v>28248</v>
      </c>
      <c r="F47" s="84"/>
      <c r="G47" s="84"/>
      <c r="H47" s="84"/>
      <c r="I47" s="92">
        <f t="shared" si="0"/>
        <v>1.3744841198636282E-2</v>
      </c>
      <c r="J47" s="85">
        <f t="shared" si="1"/>
        <v>383</v>
      </c>
      <c r="K47" s="85">
        <f t="shared" si="2"/>
        <v>-75</v>
      </c>
      <c r="L47" s="85">
        <f t="shared" si="3"/>
        <v>0</v>
      </c>
    </row>
    <row r="48" spans="1:12">
      <c r="A48" s="77">
        <v>46</v>
      </c>
      <c r="B48" s="91" t="s">
        <v>137</v>
      </c>
      <c r="C48" s="84">
        <v>15849</v>
      </c>
      <c r="D48" s="84">
        <v>16241</v>
      </c>
      <c r="E48" s="84">
        <v>16210</v>
      </c>
      <c r="F48" s="84"/>
      <c r="G48" s="84"/>
      <c r="H48" s="84"/>
      <c r="I48" s="92">
        <f t="shared" si="0"/>
        <v>2.2777462300460596E-2</v>
      </c>
      <c r="J48" s="85">
        <f t="shared" si="1"/>
        <v>361</v>
      </c>
      <c r="K48" s="85">
        <f t="shared" si="2"/>
        <v>-31</v>
      </c>
      <c r="L48" s="85">
        <f t="shared" si="3"/>
        <v>0</v>
      </c>
    </row>
    <row r="49" spans="1:12">
      <c r="A49" s="77">
        <v>47</v>
      </c>
      <c r="B49" s="91" t="s">
        <v>138</v>
      </c>
      <c r="C49" s="84">
        <v>5888</v>
      </c>
      <c r="D49" s="84">
        <v>6151</v>
      </c>
      <c r="E49" s="84">
        <v>6234</v>
      </c>
      <c r="F49" s="84"/>
      <c r="G49" s="84"/>
      <c r="H49" s="84"/>
      <c r="I49" s="92">
        <f t="shared" si="0"/>
        <v>5.8763586956521736E-2</v>
      </c>
      <c r="J49" s="85">
        <f t="shared" si="1"/>
        <v>346</v>
      </c>
      <c r="K49" s="85">
        <f t="shared" si="2"/>
        <v>83</v>
      </c>
      <c r="L49" s="85">
        <f t="shared" si="3"/>
        <v>0</v>
      </c>
    </row>
    <row r="50" spans="1:12">
      <c r="A50" s="77">
        <v>48</v>
      </c>
      <c r="B50" s="91" t="s">
        <v>139</v>
      </c>
      <c r="C50" s="84">
        <v>35479</v>
      </c>
      <c r="D50" s="84">
        <v>37519</v>
      </c>
      <c r="E50" s="84">
        <v>36897</v>
      </c>
      <c r="F50" s="84"/>
      <c r="G50" s="84"/>
      <c r="H50" s="84"/>
      <c r="I50" s="92">
        <f t="shared" si="0"/>
        <v>3.9967304602722735E-2</v>
      </c>
      <c r="J50" s="85">
        <f t="shared" si="1"/>
        <v>1418</v>
      </c>
      <c r="K50" s="85">
        <f t="shared" si="2"/>
        <v>-622</v>
      </c>
      <c r="L50" s="85">
        <f t="shared" si="3"/>
        <v>0</v>
      </c>
    </row>
    <row r="51" spans="1:12">
      <c r="A51" s="77">
        <v>49</v>
      </c>
      <c r="B51" s="91" t="s">
        <v>140</v>
      </c>
      <c r="C51" s="84">
        <v>2505</v>
      </c>
      <c r="D51" s="84">
        <v>2516</v>
      </c>
      <c r="E51" s="84">
        <v>2557</v>
      </c>
      <c r="F51" s="84"/>
      <c r="G51" s="84"/>
      <c r="H51" s="84"/>
      <c r="I51" s="92">
        <f t="shared" si="0"/>
        <v>2.0758483033932136E-2</v>
      </c>
      <c r="J51" s="85">
        <f t="shared" si="1"/>
        <v>52</v>
      </c>
      <c r="K51" s="85">
        <f t="shared" si="2"/>
        <v>41</v>
      </c>
      <c r="L51" s="85">
        <f t="shared" si="3"/>
        <v>0</v>
      </c>
    </row>
    <row r="52" spans="1:12">
      <c r="A52" s="77">
        <v>50</v>
      </c>
      <c r="B52" s="91" t="s">
        <v>141</v>
      </c>
      <c r="C52" s="84">
        <v>6296</v>
      </c>
      <c r="D52" s="84">
        <v>6559</v>
      </c>
      <c r="E52" s="84">
        <v>6550</v>
      </c>
      <c r="F52" s="84"/>
      <c r="G52" s="84"/>
      <c r="H52" s="84"/>
      <c r="I52" s="92">
        <f t="shared" si="0"/>
        <v>4.0343074968233798E-2</v>
      </c>
      <c r="J52" s="85">
        <f t="shared" si="1"/>
        <v>254</v>
      </c>
      <c r="K52" s="85">
        <f t="shared" si="2"/>
        <v>-9</v>
      </c>
      <c r="L52" s="85">
        <f t="shared" si="3"/>
        <v>0</v>
      </c>
    </row>
    <row r="53" spans="1:12">
      <c r="A53" s="77">
        <v>51</v>
      </c>
      <c r="B53" s="91" t="s">
        <v>142</v>
      </c>
      <c r="C53" s="84">
        <v>6153</v>
      </c>
      <c r="D53" s="84">
        <v>6224</v>
      </c>
      <c r="E53" s="84">
        <v>6219</v>
      </c>
      <c r="F53" s="84"/>
      <c r="G53" s="84"/>
      <c r="H53" s="84"/>
      <c r="I53" s="92">
        <f t="shared" si="0"/>
        <v>1.0726474890297415E-2</v>
      </c>
      <c r="J53" s="85">
        <f t="shared" si="1"/>
        <v>66</v>
      </c>
      <c r="K53" s="85">
        <f t="shared" si="2"/>
        <v>-5</v>
      </c>
      <c r="L53" s="85">
        <f t="shared" si="3"/>
        <v>0</v>
      </c>
    </row>
    <row r="54" spans="1:12">
      <c r="A54" s="77">
        <v>52</v>
      </c>
      <c r="B54" s="91" t="s">
        <v>143</v>
      </c>
      <c r="C54" s="84">
        <v>12880</v>
      </c>
      <c r="D54" s="84">
        <v>13453</v>
      </c>
      <c r="E54" s="84">
        <v>13475</v>
      </c>
      <c r="F54" s="84"/>
      <c r="G54" s="84"/>
      <c r="H54" s="84"/>
      <c r="I54" s="92">
        <f t="shared" si="0"/>
        <v>4.619565217391304E-2</v>
      </c>
      <c r="J54" s="85">
        <f t="shared" si="1"/>
        <v>595</v>
      </c>
      <c r="K54" s="85">
        <f t="shared" si="2"/>
        <v>22</v>
      </c>
      <c r="L54" s="85">
        <f t="shared" si="3"/>
        <v>0</v>
      </c>
    </row>
    <row r="55" spans="1:12">
      <c r="A55" s="77">
        <v>53</v>
      </c>
      <c r="B55" s="91" t="s">
        <v>144</v>
      </c>
      <c r="C55" s="84">
        <v>7029</v>
      </c>
      <c r="D55" s="84">
        <v>7394</v>
      </c>
      <c r="E55" s="84">
        <v>7375</v>
      </c>
      <c r="F55" s="84"/>
      <c r="G55" s="84"/>
      <c r="H55" s="84"/>
      <c r="I55" s="92">
        <f t="shared" si="0"/>
        <v>4.9224640773936547E-2</v>
      </c>
      <c r="J55" s="85">
        <f t="shared" si="1"/>
        <v>346</v>
      </c>
      <c r="K55" s="85">
        <f t="shared" si="2"/>
        <v>-19</v>
      </c>
      <c r="L55" s="85">
        <f t="shared" si="3"/>
        <v>0</v>
      </c>
    </row>
    <row r="56" spans="1:12">
      <c r="A56" s="77">
        <v>54</v>
      </c>
      <c r="B56" s="91" t="s">
        <v>145</v>
      </c>
      <c r="C56" s="84">
        <v>22704</v>
      </c>
      <c r="D56" s="84">
        <v>22845</v>
      </c>
      <c r="E56" s="84">
        <v>22849</v>
      </c>
      <c r="F56" s="84"/>
      <c r="G56" s="84"/>
      <c r="H56" s="84"/>
      <c r="I56" s="92">
        <f t="shared" si="0"/>
        <v>6.3865398167723747E-3</v>
      </c>
      <c r="J56" s="85">
        <f t="shared" si="1"/>
        <v>145</v>
      </c>
      <c r="K56" s="85">
        <f t="shared" si="2"/>
        <v>4</v>
      </c>
      <c r="L56" s="85">
        <f t="shared" si="3"/>
        <v>0</v>
      </c>
    </row>
    <row r="57" spans="1:12">
      <c r="A57" s="77">
        <v>55</v>
      </c>
      <c r="B57" s="91" t="s">
        <v>146</v>
      </c>
      <c r="C57" s="84">
        <v>25705</v>
      </c>
      <c r="D57" s="84">
        <v>26242</v>
      </c>
      <c r="E57" s="84">
        <v>26387</v>
      </c>
      <c r="F57" s="84"/>
      <c r="G57" s="84"/>
      <c r="H57" s="84"/>
      <c r="I57" s="92">
        <f t="shared" si="0"/>
        <v>2.6531803151137911E-2</v>
      </c>
      <c r="J57" s="85">
        <f t="shared" si="1"/>
        <v>682</v>
      </c>
      <c r="K57" s="85">
        <f t="shared" si="2"/>
        <v>145</v>
      </c>
      <c r="L57" s="85">
        <f t="shared" si="3"/>
        <v>0</v>
      </c>
    </row>
    <row r="58" spans="1:12">
      <c r="A58" s="77">
        <v>56</v>
      </c>
      <c r="B58" s="91" t="s">
        <v>147</v>
      </c>
      <c r="C58" s="84">
        <v>2413</v>
      </c>
      <c r="D58" s="84">
        <v>2461</v>
      </c>
      <c r="E58" s="84">
        <v>2471</v>
      </c>
      <c r="F58" s="84"/>
      <c r="G58" s="84"/>
      <c r="H58" s="84"/>
      <c r="I58" s="92">
        <f t="shared" si="0"/>
        <v>2.403646912556983E-2</v>
      </c>
      <c r="J58" s="85">
        <f t="shared" si="1"/>
        <v>58</v>
      </c>
      <c r="K58" s="85">
        <f t="shared" si="2"/>
        <v>10</v>
      </c>
      <c r="L58" s="85">
        <f t="shared" si="3"/>
        <v>0</v>
      </c>
    </row>
    <row r="59" spans="1:12">
      <c r="A59" s="77">
        <v>57</v>
      </c>
      <c r="B59" s="91" t="s">
        <v>148</v>
      </c>
      <c r="C59" s="84">
        <v>4207</v>
      </c>
      <c r="D59" s="84">
        <v>4355</v>
      </c>
      <c r="E59" s="84">
        <v>4305</v>
      </c>
      <c r="F59" s="84"/>
      <c r="G59" s="84"/>
      <c r="H59" s="84"/>
      <c r="I59" s="92">
        <f t="shared" si="0"/>
        <v>2.329450915141431E-2</v>
      </c>
      <c r="J59" s="85">
        <f t="shared" si="1"/>
        <v>98</v>
      </c>
      <c r="K59" s="85">
        <f t="shared" si="2"/>
        <v>-50</v>
      </c>
      <c r="L59" s="85">
        <f t="shared" si="3"/>
        <v>0</v>
      </c>
    </row>
    <row r="60" spans="1:12">
      <c r="A60" s="77">
        <v>58</v>
      </c>
      <c r="B60" s="91" t="s">
        <v>149</v>
      </c>
      <c r="C60" s="84">
        <v>10241</v>
      </c>
      <c r="D60" s="84">
        <v>10514</v>
      </c>
      <c r="E60" s="84">
        <v>10420</v>
      </c>
      <c r="F60" s="84"/>
      <c r="G60" s="84"/>
      <c r="H60" s="84"/>
      <c r="I60" s="92">
        <f t="shared" si="0"/>
        <v>1.7478761839664094E-2</v>
      </c>
      <c r="J60" s="85">
        <f t="shared" si="1"/>
        <v>179</v>
      </c>
      <c r="K60" s="85">
        <f t="shared" si="2"/>
        <v>-94</v>
      </c>
      <c r="L60" s="85">
        <f t="shared" si="3"/>
        <v>0</v>
      </c>
    </row>
    <row r="61" spans="1:12">
      <c r="A61" s="77">
        <v>59</v>
      </c>
      <c r="B61" s="91" t="s">
        <v>150</v>
      </c>
      <c r="C61" s="84">
        <v>24114</v>
      </c>
      <c r="D61" s="84">
        <v>24743</v>
      </c>
      <c r="E61" s="84">
        <v>24552</v>
      </c>
      <c r="F61" s="84"/>
      <c r="G61" s="84"/>
      <c r="H61" s="84"/>
      <c r="I61" s="92">
        <f t="shared" si="0"/>
        <v>1.8163722318984821E-2</v>
      </c>
      <c r="J61" s="85">
        <f t="shared" si="1"/>
        <v>438</v>
      </c>
      <c r="K61" s="85">
        <f t="shared" si="2"/>
        <v>-191</v>
      </c>
      <c r="L61" s="85">
        <f t="shared" si="3"/>
        <v>0</v>
      </c>
    </row>
    <row r="62" spans="1:12">
      <c r="A62" s="77">
        <v>60</v>
      </c>
      <c r="B62" s="91" t="s">
        <v>151</v>
      </c>
      <c r="C62" s="84">
        <v>8897</v>
      </c>
      <c r="D62" s="84">
        <v>9048</v>
      </c>
      <c r="E62" s="84">
        <v>9052</v>
      </c>
      <c r="F62" s="84"/>
      <c r="G62" s="84"/>
      <c r="H62" s="84"/>
      <c r="I62" s="92">
        <f t="shared" si="0"/>
        <v>1.7421602787456445E-2</v>
      </c>
      <c r="J62" s="85">
        <f t="shared" si="1"/>
        <v>155</v>
      </c>
      <c r="K62" s="85">
        <f t="shared" si="2"/>
        <v>4</v>
      </c>
      <c r="L62" s="85">
        <f t="shared" si="3"/>
        <v>0</v>
      </c>
    </row>
    <row r="63" spans="1:12">
      <c r="A63" s="77">
        <v>61</v>
      </c>
      <c r="B63" s="91" t="s">
        <v>152</v>
      </c>
      <c r="C63" s="84">
        <v>18185</v>
      </c>
      <c r="D63" s="84">
        <v>19252</v>
      </c>
      <c r="E63" s="84">
        <v>19396</v>
      </c>
      <c r="F63" s="84"/>
      <c r="G63" s="84"/>
      <c r="H63" s="84"/>
      <c r="I63" s="92">
        <f t="shared" si="0"/>
        <v>6.6593346164421224E-2</v>
      </c>
      <c r="J63" s="85">
        <f t="shared" si="1"/>
        <v>1211</v>
      </c>
      <c r="K63" s="85">
        <f t="shared" si="2"/>
        <v>144</v>
      </c>
      <c r="L63" s="85">
        <f t="shared" si="3"/>
        <v>0</v>
      </c>
    </row>
    <row r="64" spans="1:12">
      <c r="A64" s="77">
        <v>62</v>
      </c>
      <c r="B64" s="91" t="s">
        <v>153</v>
      </c>
      <c r="C64" s="84">
        <v>1352</v>
      </c>
      <c r="D64" s="84">
        <v>1379</v>
      </c>
      <c r="E64" s="84">
        <v>1357</v>
      </c>
      <c r="F64" s="84"/>
      <c r="G64" s="84"/>
      <c r="H64" s="84"/>
      <c r="I64" s="92">
        <f t="shared" si="0"/>
        <v>3.6982248520710057E-3</v>
      </c>
      <c r="J64" s="85">
        <f t="shared" si="1"/>
        <v>5</v>
      </c>
      <c r="K64" s="85">
        <f t="shared" si="2"/>
        <v>-22</v>
      </c>
      <c r="L64" s="85">
        <f t="shared" si="3"/>
        <v>0</v>
      </c>
    </row>
    <row r="65" spans="1:12">
      <c r="A65" s="77">
        <v>63</v>
      </c>
      <c r="B65" s="91" t="s">
        <v>154</v>
      </c>
      <c r="C65" s="84">
        <v>12894</v>
      </c>
      <c r="D65" s="84">
        <v>13602</v>
      </c>
      <c r="E65" s="84">
        <v>13663</v>
      </c>
      <c r="F65" s="84"/>
      <c r="G65" s="84"/>
      <c r="H65" s="84"/>
      <c r="I65" s="92">
        <f t="shared" si="0"/>
        <v>5.9640142702031954E-2</v>
      </c>
      <c r="J65" s="85">
        <f t="shared" si="1"/>
        <v>769</v>
      </c>
      <c r="K65" s="85">
        <f t="shared" si="2"/>
        <v>61</v>
      </c>
      <c r="L65" s="85">
        <f t="shared" si="3"/>
        <v>0</v>
      </c>
    </row>
    <row r="66" spans="1:12">
      <c r="A66" s="77">
        <v>64</v>
      </c>
      <c r="B66" s="91" t="s">
        <v>155</v>
      </c>
      <c r="C66" s="84">
        <v>9125</v>
      </c>
      <c r="D66" s="84">
        <v>9256</v>
      </c>
      <c r="E66" s="84">
        <v>9219</v>
      </c>
      <c r="F66" s="84"/>
      <c r="G66" s="84"/>
      <c r="H66" s="84"/>
      <c r="I66" s="92">
        <f t="shared" si="0"/>
        <v>1.0301369863013698E-2</v>
      </c>
      <c r="J66" s="85">
        <f t="shared" si="1"/>
        <v>94</v>
      </c>
      <c r="K66" s="85">
        <f t="shared" si="2"/>
        <v>-37</v>
      </c>
      <c r="L66" s="85">
        <f t="shared" si="3"/>
        <v>0</v>
      </c>
    </row>
    <row r="67" spans="1:12">
      <c r="A67" s="77">
        <v>65</v>
      </c>
      <c r="B67" s="91" t="s">
        <v>156</v>
      </c>
      <c r="C67" s="84">
        <v>8823</v>
      </c>
      <c r="D67" s="84">
        <v>9150</v>
      </c>
      <c r="E67" s="84">
        <v>9258</v>
      </c>
      <c r="F67" s="84"/>
      <c r="G67" s="84"/>
      <c r="H67" s="84"/>
      <c r="I67" s="92">
        <f t="shared" si="0"/>
        <v>4.9302958177490648E-2</v>
      </c>
      <c r="J67" s="85">
        <f t="shared" si="1"/>
        <v>435</v>
      </c>
      <c r="K67" s="85">
        <f t="shared" si="2"/>
        <v>108</v>
      </c>
      <c r="L67" s="85">
        <f t="shared" si="3"/>
        <v>0</v>
      </c>
    </row>
    <row r="68" spans="1:12">
      <c r="A68" s="77">
        <v>66</v>
      </c>
      <c r="B68" s="91" t="s">
        <v>157</v>
      </c>
      <c r="C68" s="84">
        <v>6065</v>
      </c>
      <c r="D68" s="84">
        <v>6105</v>
      </c>
      <c r="E68" s="84">
        <v>6071</v>
      </c>
      <c r="F68" s="84"/>
      <c r="G68" s="84"/>
      <c r="H68" s="84"/>
      <c r="I68" s="92">
        <f t="shared" ref="I68:I84" si="4">(E68-C68)/C68</f>
        <v>9.8928276999175608E-4</v>
      </c>
      <c r="J68" s="85">
        <f t="shared" ref="J68:J84" si="5">E68-C68</f>
        <v>6</v>
      </c>
      <c r="K68" s="85">
        <f t="shared" ref="K68:K84" si="6">E68-D68</f>
        <v>-34</v>
      </c>
      <c r="L68" s="85">
        <f t="shared" ref="L68:L84" si="7">H68-G68</f>
        <v>0</v>
      </c>
    </row>
    <row r="69" spans="1:12">
      <c r="A69" s="77">
        <v>67</v>
      </c>
      <c r="B69" s="91" t="s">
        <v>158</v>
      </c>
      <c r="C69" s="84">
        <v>11040</v>
      </c>
      <c r="D69" s="84">
        <v>11217</v>
      </c>
      <c r="E69" s="84">
        <v>11247</v>
      </c>
      <c r="F69" s="84"/>
      <c r="G69" s="84"/>
      <c r="H69" s="84"/>
      <c r="I69" s="92">
        <f t="shared" si="4"/>
        <v>1.8749999999999999E-2</v>
      </c>
      <c r="J69" s="85">
        <f t="shared" si="5"/>
        <v>207</v>
      </c>
      <c r="K69" s="85">
        <f t="shared" si="6"/>
        <v>30</v>
      </c>
      <c r="L69" s="85">
        <f t="shared" si="7"/>
        <v>0</v>
      </c>
    </row>
    <row r="70" spans="1:12">
      <c r="A70" s="77">
        <v>68</v>
      </c>
      <c r="B70" s="91" t="s">
        <v>159</v>
      </c>
      <c r="C70" s="84">
        <v>7272</v>
      </c>
      <c r="D70" s="84">
        <v>7469</v>
      </c>
      <c r="E70" s="84">
        <v>7467</v>
      </c>
      <c r="F70" s="84"/>
      <c r="G70" s="84"/>
      <c r="H70" s="84"/>
      <c r="I70" s="92">
        <f t="shared" si="4"/>
        <v>2.6815181518151814E-2</v>
      </c>
      <c r="J70" s="85">
        <f t="shared" si="5"/>
        <v>195</v>
      </c>
      <c r="K70" s="85">
        <f t="shared" si="6"/>
        <v>-2</v>
      </c>
      <c r="L70" s="85">
        <f t="shared" si="7"/>
        <v>0</v>
      </c>
    </row>
    <row r="71" spans="1:12">
      <c r="A71" s="77">
        <v>69</v>
      </c>
      <c r="B71" s="91" t="s">
        <v>160</v>
      </c>
      <c r="C71" s="84">
        <v>1231</v>
      </c>
      <c r="D71" s="84">
        <v>1285</v>
      </c>
      <c r="E71" s="84">
        <v>1311</v>
      </c>
      <c r="F71" s="84"/>
      <c r="G71" s="84"/>
      <c r="H71" s="84"/>
      <c r="I71" s="92">
        <f t="shared" si="4"/>
        <v>6.4987814784727857E-2</v>
      </c>
      <c r="J71" s="85">
        <f t="shared" si="5"/>
        <v>80</v>
      </c>
      <c r="K71" s="85">
        <f t="shared" si="6"/>
        <v>26</v>
      </c>
      <c r="L71" s="85">
        <f t="shared" si="7"/>
        <v>0</v>
      </c>
    </row>
    <row r="72" spans="1:12">
      <c r="A72" s="77">
        <v>70</v>
      </c>
      <c r="B72" s="91" t="s">
        <v>161</v>
      </c>
      <c r="C72" s="84">
        <v>4686</v>
      </c>
      <c r="D72" s="84">
        <v>4697</v>
      </c>
      <c r="E72" s="84">
        <v>4705</v>
      </c>
      <c r="F72" s="84"/>
      <c r="G72" s="84"/>
      <c r="H72" s="84"/>
      <c r="I72" s="92">
        <f t="shared" si="4"/>
        <v>4.0546308151941952E-3</v>
      </c>
      <c r="J72" s="85">
        <f t="shared" si="5"/>
        <v>19</v>
      </c>
      <c r="K72" s="85">
        <f t="shared" si="6"/>
        <v>8</v>
      </c>
      <c r="L72" s="85">
        <f t="shared" si="7"/>
        <v>0</v>
      </c>
    </row>
    <row r="73" spans="1:12">
      <c r="A73" s="77">
        <v>71</v>
      </c>
      <c r="B73" s="91" t="s">
        <v>162</v>
      </c>
      <c r="C73" s="84">
        <v>4969</v>
      </c>
      <c r="D73" s="84">
        <v>4883</v>
      </c>
      <c r="E73" s="84">
        <v>4839</v>
      </c>
      <c r="F73" s="84"/>
      <c r="G73" s="84"/>
      <c r="H73" s="84"/>
      <c r="I73" s="92">
        <f t="shared" si="4"/>
        <v>-2.6162205675186154E-2</v>
      </c>
      <c r="J73" s="85">
        <f t="shared" si="5"/>
        <v>-130</v>
      </c>
      <c r="K73" s="85">
        <f t="shared" si="6"/>
        <v>-44</v>
      </c>
      <c r="L73" s="85">
        <f t="shared" si="7"/>
        <v>0</v>
      </c>
    </row>
    <row r="74" spans="1:12">
      <c r="A74" s="77">
        <v>72</v>
      </c>
      <c r="B74" s="91" t="s">
        <v>163</v>
      </c>
      <c r="C74" s="84">
        <v>4256</v>
      </c>
      <c r="D74" s="84">
        <v>4556</v>
      </c>
      <c r="E74" s="84">
        <v>4581</v>
      </c>
      <c r="F74" s="84"/>
      <c r="G74" s="84"/>
      <c r="H74" s="84"/>
      <c r="I74" s="92">
        <f t="shared" si="4"/>
        <v>7.6362781954887216E-2</v>
      </c>
      <c r="J74" s="85">
        <f t="shared" si="5"/>
        <v>325</v>
      </c>
      <c r="K74" s="85">
        <f t="shared" si="6"/>
        <v>25</v>
      </c>
      <c r="L74" s="85">
        <f t="shared" si="7"/>
        <v>0</v>
      </c>
    </row>
    <row r="75" spans="1:12">
      <c r="A75" s="77">
        <v>73</v>
      </c>
      <c r="B75" s="91" t="s">
        <v>164</v>
      </c>
      <c r="C75" s="84">
        <v>2569</v>
      </c>
      <c r="D75" s="84">
        <v>2789</v>
      </c>
      <c r="E75" s="84">
        <v>2803</v>
      </c>
      <c r="F75" s="84"/>
      <c r="G75" s="84"/>
      <c r="H75" s="84"/>
      <c r="I75" s="92">
        <f t="shared" si="4"/>
        <v>9.1086025690930328E-2</v>
      </c>
      <c r="J75" s="85">
        <f t="shared" si="5"/>
        <v>234</v>
      </c>
      <c r="K75" s="85">
        <f t="shared" si="6"/>
        <v>14</v>
      </c>
      <c r="L75" s="85">
        <f t="shared" si="7"/>
        <v>0</v>
      </c>
    </row>
    <row r="76" spans="1:12">
      <c r="A76" s="77">
        <v>74</v>
      </c>
      <c r="B76" s="91" t="s">
        <v>165</v>
      </c>
      <c r="C76" s="84">
        <v>4337</v>
      </c>
      <c r="D76" s="84">
        <v>4273</v>
      </c>
      <c r="E76" s="84">
        <v>4274</v>
      </c>
      <c r="F76" s="84"/>
      <c r="G76" s="84"/>
      <c r="H76" s="84"/>
      <c r="I76" s="92">
        <f t="shared" si="4"/>
        <v>-1.4526170163707632E-2</v>
      </c>
      <c r="J76" s="85">
        <f t="shared" si="5"/>
        <v>-63</v>
      </c>
      <c r="K76" s="85">
        <f t="shared" si="6"/>
        <v>1</v>
      </c>
      <c r="L76" s="85">
        <f t="shared" si="7"/>
        <v>0</v>
      </c>
    </row>
    <row r="77" spans="1:12">
      <c r="A77" s="77">
        <v>75</v>
      </c>
      <c r="B77" s="91" t="s">
        <v>166</v>
      </c>
      <c r="C77" s="84">
        <v>1358</v>
      </c>
      <c r="D77" s="84">
        <v>1343</v>
      </c>
      <c r="E77" s="84">
        <v>1354</v>
      </c>
      <c r="F77" s="84"/>
      <c r="G77" s="84"/>
      <c r="H77" s="84"/>
      <c r="I77" s="92">
        <f t="shared" si="4"/>
        <v>-2.9455081001472753E-3</v>
      </c>
      <c r="J77" s="85">
        <f t="shared" si="5"/>
        <v>-4</v>
      </c>
      <c r="K77" s="85">
        <f t="shared" si="6"/>
        <v>11</v>
      </c>
      <c r="L77" s="85">
        <f t="shared" si="7"/>
        <v>0</v>
      </c>
    </row>
    <row r="78" spans="1:12">
      <c r="A78" s="77">
        <v>76</v>
      </c>
      <c r="B78" s="91" t="s">
        <v>167</v>
      </c>
      <c r="C78" s="84">
        <v>1998</v>
      </c>
      <c r="D78" s="84">
        <v>2072</v>
      </c>
      <c r="E78" s="84">
        <v>2100</v>
      </c>
      <c r="F78" s="84"/>
      <c r="G78" s="84"/>
      <c r="H78" s="84"/>
      <c r="I78" s="92">
        <f t="shared" si="4"/>
        <v>5.1051051051051052E-2</v>
      </c>
      <c r="J78" s="85">
        <f t="shared" si="5"/>
        <v>102</v>
      </c>
      <c r="K78" s="85">
        <f t="shared" si="6"/>
        <v>28</v>
      </c>
      <c r="L78" s="85">
        <f t="shared" si="7"/>
        <v>0</v>
      </c>
    </row>
    <row r="79" spans="1:12">
      <c r="A79" s="77">
        <v>77</v>
      </c>
      <c r="B79" s="91" t="s">
        <v>168</v>
      </c>
      <c r="C79" s="84">
        <v>7009</v>
      </c>
      <c r="D79" s="84">
        <v>7194</v>
      </c>
      <c r="E79" s="84">
        <v>7126</v>
      </c>
      <c r="F79" s="84"/>
      <c r="G79" s="84"/>
      <c r="H79" s="84"/>
      <c r="I79" s="92">
        <f t="shared" si="4"/>
        <v>1.6692823512626624E-2</v>
      </c>
      <c r="J79" s="85">
        <f t="shared" si="5"/>
        <v>117</v>
      </c>
      <c r="K79" s="85">
        <f t="shared" si="6"/>
        <v>-68</v>
      </c>
      <c r="L79" s="85">
        <f t="shared" si="7"/>
        <v>0</v>
      </c>
    </row>
    <row r="80" spans="1:12">
      <c r="A80" s="77">
        <v>78</v>
      </c>
      <c r="B80" s="91" t="s">
        <v>169</v>
      </c>
      <c r="C80" s="84">
        <v>5238</v>
      </c>
      <c r="D80" s="84">
        <v>5149</v>
      </c>
      <c r="E80" s="84">
        <v>5134</v>
      </c>
      <c r="F80" s="84"/>
      <c r="G80" s="84"/>
      <c r="H80" s="84"/>
      <c r="I80" s="92">
        <f t="shared" si="4"/>
        <v>-1.9854906452844597E-2</v>
      </c>
      <c r="J80" s="85">
        <f t="shared" si="5"/>
        <v>-104</v>
      </c>
      <c r="K80" s="85">
        <f t="shared" si="6"/>
        <v>-15</v>
      </c>
      <c r="L80" s="85">
        <f t="shared" si="7"/>
        <v>0</v>
      </c>
    </row>
    <row r="81" spans="1:12">
      <c r="A81" s="77">
        <v>79</v>
      </c>
      <c r="B81" s="91" t="s">
        <v>170</v>
      </c>
      <c r="C81" s="84">
        <v>1656</v>
      </c>
      <c r="D81" s="84">
        <v>1657</v>
      </c>
      <c r="E81" s="84">
        <v>1662</v>
      </c>
      <c r="F81" s="84"/>
      <c r="G81" s="84"/>
      <c r="H81" s="84"/>
      <c r="I81" s="92">
        <f t="shared" si="4"/>
        <v>3.6231884057971015E-3</v>
      </c>
      <c r="J81" s="85">
        <f t="shared" si="5"/>
        <v>6</v>
      </c>
      <c r="K81" s="85">
        <f t="shared" si="6"/>
        <v>5</v>
      </c>
      <c r="L81" s="85">
        <f t="shared" si="7"/>
        <v>0</v>
      </c>
    </row>
    <row r="82" spans="1:12">
      <c r="A82" s="77">
        <v>80</v>
      </c>
      <c r="B82" s="91" t="s">
        <v>171</v>
      </c>
      <c r="C82" s="84">
        <v>6816</v>
      </c>
      <c r="D82" s="84">
        <v>7009</v>
      </c>
      <c r="E82" s="84">
        <v>7042</v>
      </c>
      <c r="F82" s="84"/>
      <c r="G82" s="84"/>
      <c r="H82" s="84"/>
      <c r="I82" s="92">
        <f t="shared" si="4"/>
        <v>3.3157276995305164E-2</v>
      </c>
      <c r="J82" s="85">
        <f t="shared" si="5"/>
        <v>226</v>
      </c>
      <c r="K82" s="85">
        <f t="shared" si="6"/>
        <v>33</v>
      </c>
      <c r="L82" s="85">
        <f t="shared" si="7"/>
        <v>0</v>
      </c>
    </row>
    <row r="83" spans="1:12">
      <c r="A83" s="77">
        <v>81</v>
      </c>
      <c r="B83" s="91" t="s">
        <v>172</v>
      </c>
      <c r="C83" s="84">
        <v>8107</v>
      </c>
      <c r="D83" s="84">
        <v>8196</v>
      </c>
      <c r="E83" s="84">
        <v>8239</v>
      </c>
      <c r="F83" s="84"/>
      <c r="G83" s="84"/>
      <c r="H83" s="84"/>
      <c r="I83" s="92">
        <f t="shared" si="4"/>
        <v>1.6282225237449117E-2</v>
      </c>
      <c r="J83" s="85">
        <f t="shared" si="5"/>
        <v>132</v>
      </c>
      <c r="K83" s="85">
        <f t="shared" si="6"/>
        <v>43</v>
      </c>
      <c r="L83" s="85">
        <f t="shared" si="7"/>
        <v>0</v>
      </c>
    </row>
    <row r="84" spans="1:12" s="118" customFormat="1">
      <c r="A84" s="193" t="s">
        <v>173</v>
      </c>
      <c r="B84" s="193"/>
      <c r="C84" s="120">
        <v>1840591</v>
      </c>
      <c r="D84" s="120">
        <v>1881752</v>
      </c>
      <c r="E84" s="120">
        <v>1879723</v>
      </c>
      <c r="F84" s="120"/>
      <c r="G84" s="120"/>
      <c r="H84" s="120"/>
      <c r="I84" s="115">
        <f t="shared" si="4"/>
        <v>2.1260562504108734E-2</v>
      </c>
      <c r="J84" s="121">
        <f t="shared" si="5"/>
        <v>39132</v>
      </c>
      <c r="K84" s="121">
        <f t="shared" si="6"/>
        <v>-2029</v>
      </c>
      <c r="L84" s="85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J1" zoomScale="80" zoomScaleNormal="80" workbookViewId="0">
      <selection activeCell="T19" sqref="T19"/>
    </sheetView>
  </sheetViews>
  <sheetFormatPr defaultRowHeight="15"/>
  <cols>
    <col min="2" max="2" width="34.5703125" customWidth="1"/>
    <col min="3" max="3" width="11.42578125" style="154" customWidth="1"/>
    <col min="4" max="4" width="11.42578125" style="153" customWidth="1"/>
    <col min="5" max="5" width="11.42578125" style="155" customWidth="1"/>
    <col min="6" max="8" width="11.42578125" style="159" customWidth="1"/>
    <col min="9" max="9" width="24.42578125" customWidth="1"/>
    <col min="10" max="10" width="23.5703125" customWidth="1"/>
    <col min="11" max="11" width="30.85546875" customWidth="1"/>
    <col min="12" max="12" width="30.85546875" style="159" customWidth="1"/>
  </cols>
  <sheetData>
    <row r="1" spans="1:12" s="159" customFormat="1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2" ht="45">
      <c r="A2" s="97" t="s">
        <v>1</v>
      </c>
      <c r="B2" s="96" t="s">
        <v>90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94" t="s">
        <v>342</v>
      </c>
      <c r="J2" s="94" t="s">
        <v>343</v>
      </c>
      <c r="K2" s="2" t="s">
        <v>344</v>
      </c>
      <c r="L2" s="165" t="s">
        <v>345</v>
      </c>
    </row>
    <row r="3" spans="1:12">
      <c r="A3" s="86">
        <v>1</v>
      </c>
      <c r="B3" s="87" t="s">
        <v>2</v>
      </c>
      <c r="C3" s="84">
        <v>16785</v>
      </c>
      <c r="D3" s="84">
        <v>17518</v>
      </c>
      <c r="E3" s="84">
        <v>17428</v>
      </c>
      <c r="F3" s="84"/>
      <c r="G3" s="84"/>
      <c r="H3" s="84"/>
      <c r="I3" s="92">
        <f>(E3-C3)/C3</f>
        <v>3.8308013106940722E-2</v>
      </c>
      <c r="J3" s="85">
        <f>E3-C3</f>
        <v>643</v>
      </c>
      <c r="K3" s="85">
        <f>E3-D3</f>
        <v>-90</v>
      </c>
      <c r="L3" s="85">
        <f>H3-G3</f>
        <v>0</v>
      </c>
    </row>
    <row r="4" spans="1:12">
      <c r="A4" s="86">
        <v>2</v>
      </c>
      <c r="B4" s="87" t="s">
        <v>3</v>
      </c>
      <c r="C4" s="84">
        <v>3473</v>
      </c>
      <c r="D4" s="84">
        <v>3884</v>
      </c>
      <c r="E4" s="84">
        <v>3928</v>
      </c>
      <c r="F4" s="84"/>
      <c r="G4" s="84"/>
      <c r="H4" s="84"/>
      <c r="I4" s="92">
        <f t="shared" ref="I4:I67" si="0">(E4-C4)/C4</f>
        <v>0.13101065361359054</v>
      </c>
      <c r="J4" s="85">
        <f t="shared" ref="J4:J67" si="1">E4-C4</f>
        <v>455</v>
      </c>
      <c r="K4" s="85">
        <f t="shared" ref="K4:K67" si="2">E4-D4</f>
        <v>44</v>
      </c>
      <c r="L4" s="85">
        <f t="shared" ref="L4:L67" si="3">H4-G4</f>
        <v>0</v>
      </c>
    </row>
    <row r="5" spans="1:12">
      <c r="A5" s="86">
        <v>3</v>
      </c>
      <c r="B5" s="87" t="s">
        <v>4</v>
      </c>
      <c r="C5" s="84">
        <v>1156</v>
      </c>
      <c r="D5" s="84">
        <v>1162</v>
      </c>
      <c r="E5" s="84">
        <v>1180</v>
      </c>
      <c r="F5" s="84"/>
      <c r="G5" s="84"/>
      <c r="H5" s="84"/>
      <c r="I5" s="92">
        <f t="shared" si="0"/>
        <v>2.0761245674740483E-2</v>
      </c>
      <c r="J5" s="85">
        <f t="shared" si="1"/>
        <v>24</v>
      </c>
      <c r="K5" s="85">
        <f t="shared" si="2"/>
        <v>18</v>
      </c>
      <c r="L5" s="85">
        <f t="shared" si="3"/>
        <v>0</v>
      </c>
    </row>
    <row r="6" spans="1:12">
      <c r="A6" s="86">
        <v>5</v>
      </c>
      <c r="B6" s="87" t="s">
        <v>5</v>
      </c>
      <c r="C6" s="84">
        <v>419</v>
      </c>
      <c r="D6" s="84">
        <v>416</v>
      </c>
      <c r="E6" s="84">
        <v>421</v>
      </c>
      <c r="F6" s="84"/>
      <c r="G6" s="84"/>
      <c r="H6" s="84"/>
      <c r="I6" s="92">
        <f t="shared" si="0"/>
        <v>4.7732696897374704E-3</v>
      </c>
      <c r="J6" s="85">
        <f t="shared" si="1"/>
        <v>2</v>
      </c>
      <c r="K6" s="85">
        <f t="shared" si="2"/>
        <v>5</v>
      </c>
      <c r="L6" s="85">
        <f t="shared" si="3"/>
        <v>0</v>
      </c>
    </row>
    <row r="7" spans="1:12">
      <c r="A7" s="86">
        <v>6</v>
      </c>
      <c r="B7" s="87" t="s">
        <v>6</v>
      </c>
      <c r="C7" s="84">
        <v>28</v>
      </c>
      <c r="D7" s="84">
        <v>27</v>
      </c>
      <c r="E7" s="84">
        <v>28</v>
      </c>
      <c r="F7" s="84"/>
      <c r="G7" s="84"/>
      <c r="H7" s="84"/>
      <c r="I7" s="92">
        <f t="shared" si="0"/>
        <v>0</v>
      </c>
      <c r="J7" s="85">
        <f t="shared" si="1"/>
        <v>0</v>
      </c>
      <c r="K7" s="85">
        <f t="shared" si="2"/>
        <v>1</v>
      </c>
      <c r="L7" s="85">
        <f t="shared" si="3"/>
        <v>0</v>
      </c>
    </row>
    <row r="8" spans="1:12">
      <c r="A8" s="86">
        <v>7</v>
      </c>
      <c r="B8" s="87" t="s">
        <v>7</v>
      </c>
      <c r="C8" s="84">
        <v>738</v>
      </c>
      <c r="D8" s="84">
        <v>762</v>
      </c>
      <c r="E8" s="84">
        <v>765</v>
      </c>
      <c r="F8" s="84"/>
      <c r="G8" s="84"/>
      <c r="H8" s="84"/>
      <c r="I8" s="92">
        <f t="shared" si="0"/>
        <v>3.6585365853658534E-2</v>
      </c>
      <c r="J8" s="85">
        <f t="shared" si="1"/>
        <v>27</v>
      </c>
      <c r="K8" s="85">
        <f t="shared" si="2"/>
        <v>3</v>
      </c>
      <c r="L8" s="85">
        <f t="shared" si="3"/>
        <v>0</v>
      </c>
    </row>
    <row r="9" spans="1:12">
      <c r="A9" s="86">
        <v>8</v>
      </c>
      <c r="B9" s="87" t="s">
        <v>300</v>
      </c>
      <c r="C9" s="84">
        <v>4928</v>
      </c>
      <c r="D9" s="84">
        <v>5011</v>
      </c>
      <c r="E9" s="84">
        <v>4992</v>
      </c>
      <c r="F9" s="84"/>
      <c r="G9" s="84"/>
      <c r="H9" s="84"/>
      <c r="I9" s="92">
        <f t="shared" si="0"/>
        <v>1.2987012987012988E-2</v>
      </c>
      <c r="J9" s="85">
        <f t="shared" si="1"/>
        <v>64</v>
      </c>
      <c r="K9" s="85">
        <f t="shared" si="2"/>
        <v>-19</v>
      </c>
      <c r="L9" s="85">
        <f t="shared" si="3"/>
        <v>0</v>
      </c>
    </row>
    <row r="10" spans="1:12">
      <c r="A10" s="86">
        <v>9</v>
      </c>
      <c r="B10" s="87" t="s">
        <v>8</v>
      </c>
      <c r="C10" s="84">
        <v>550</v>
      </c>
      <c r="D10" s="84">
        <v>636</v>
      </c>
      <c r="E10" s="84">
        <v>633</v>
      </c>
      <c r="F10" s="84"/>
      <c r="G10" s="84"/>
      <c r="H10" s="84"/>
      <c r="I10" s="92">
        <f t="shared" si="0"/>
        <v>0.15090909090909091</v>
      </c>
      <c r="J10" s="85">
        <f t="shared" si="1"/>
        <v>83</v>
      </c>
      <c r="K10" s="85">
        <f t="shared" si="2"/>
        <v>-3</v>
      </c>
      <c r="L10" s="85">
        <f t="shared" si="3"/>
        <v>0</v>
      </c>
    </row>
    <row r="11" spans="1:12">
      <c r="A11" s="88">
        <v>10</v>
      </c>
      <c r="B11" s="87" t="s">
        <v>9</v>
      </c>
      <c r="C11" s="84">
        <v>42150</v>
      </c>
      <c r="D11" s="84">
        <v>42917</v>
      </c>
      <c r="E11" s="84">
        <v>42942</v>
      </c>
      <c r="F11" s="84"/>
      <c r="G11" s="84"/>
      <c r="H11" s="84"/>
      <c r="I11" s="92">
        <f t="shared" si="0"/>
        <v>1.8790035587188614E-2</v>
      </c>
      <c r="J11" s="85">
        <f t="shared" si="1"/>
        <v>792</v>
      </c>
      <c r="K11" s="85">
        <f t="shared" si="2"/>
        <v>25</v>
      </c>
      <c r="L11" s="85">
        <f t="shared" si="3"/>
        <v>0</v>
      </c>
    </row>
    <row r="12" spans="1:12">
      <c r="A12" s="88">
        <v>11</v>
      </c>
      <c r="B12" s="87" t="s">
        <v>10</v>
      </c>
      <c r="C12" s="84">
        <v>648</v>
      </c>
      <c r="D12" s="84">
        <v>660</v>
      </c>
      <c r="E12" s="84">
        <v>666</v>
      </c>
      <c r="F12" s="84"/>
      <c r="G12" s="84"/>
      <c r="H12" s="84"/>
      <c r="I12" s="92">
        <f t="shared" si="0"/>
        <v>2.7777777777777776E-2</v>
      </c>
      <c r="J12" s="85">
        <f t="shared" si="1"/>
        <v>18</v>
      </c>
      <c r="K12" s="85">
        <f t="shared" si="2"/>
        <v>6</v>
      </c>
      <c r="L12" s="85">
        <f t="shared" si="3"/>
        <v>0</v>
      </c>
    </row>
    <row r="13" spans="1:12">
      <c r="A13" s="88">
        <v>12</v>
      </c>
      <c r="B13" s="87" t="s">
        <v>11</v>
      </c>
      <c r="C13" s="84">
        <v>54</v>
      </c>
      <c r="D13" s="84">
        <v>64</v>
      </c>
      <c r="E13" s="84">
        <v>64</v>
      </c>
      <c r="F13" s="84"/>
      <c r="G13" s="84"/>
      <c r="H13" s="84"/>
      <c r="I13" s="92">
        <f t="shared" si="0"/>
        <v>0.18518518518518517</v>
      </c>
      <c r="J13" s="85">
        <f t="shared" si="1"/>
        <v>10</v>
      </c>
      <c r="K13" s="85">
        <f t="shared" si="2"/>
        <v>0</v>
      </c>
      <c r="L13" s="85">
        <f t="shared" si="3"/>
        <v>0</v>
      </c>
    </row>
    <row r="14" spans="1:12">
      <c r="A14" s="88">
        <v>13</v>
      </c>
      <c r="B14" s="87" t="s">
        <v>12</v>
      </c>
      <c r="C14" s="84">
        <v>16379</v>
      </c>
      <c r="D14" s="84">
        <v>16595</v>
      </c>
      <c r="E14" s="84">
        <v>16609</v>
      </c>
      <c r="F14" s="84"/>
      <c r="G14" s="84"/>
      <c r="H14" s="84"/>
      <c r="I14" s="92">
        <f t="shared" si="0"/>
        <v>1.4042371329140973E-2</v>
      </c>
      <c r="J14" s="85">
        <f t="shared" si="1"/>
        <v>230</v>
      </c>
      <c r="K14" s="85">
        <f t="shared" si="2"/>
        <v>14</v>
      </c>
      <c r="L14" s="85">
        <f t="shared" si="3"/>
        <v>0</v>
      </c>
    </row>
    <row r="15" spans="1:12">
      <c r="A15" s="88">
        <v>14</v>
      </c>
      <c r="B15" s="87" t="s">
        <v>13</v>
      </c>
      <c r="C15" s="84">
        <v>32672</v>
      </c>
      <c r="D15" s="84">
        <v>33287</v>
      </c>
      <c r="E15" s="84">
        <v>33203</v>
      </c>
      <c r="F15" s="84"/>
      <c r="G15" s="84"/>
      <c r="H15" s="84"/>
      <c r="I15" s="92">
        <f t="shared" si="0"/>
        <v>1.6252448579823702E-2</v>
      </c>
      <c r="J15" s="85">
        <f t="shared" si="1"/>
        <v>531</v>
      </c>
      <c r="K15" s="85">
        <f t="shared" si="2"/>
        <v>-84</v>
      </c>
      <c r="L15" s="85">
        <f t="shared" si="3"/>
        <v>0</v>
      </c>
    </row>
    <row r="16" spans="1:12">
      <c r="A16" s="88">
        <v>15</v>
      </c>
      <c r="B16" s="87" t="s">
        <v>14</v>
      </c>
      <c r="C16" s="84">
        <v>6439</v>
      </c>
      <c r="D16" s="84">
        <v>6438</v>
      </c>
      <c r="E16" s="84">
        <v>6393</v>
      </c>
      <c r="F16" s="84"/>
      <c r="G16" s="84"/>
      <c r="H16" s="84"/>
      <c r="I16" s="92">
        <f t="shared" si="0"/>
        <v>-7.1439664544183882E-3</v>
      </c>
      <c r="J16" s="85">
        <f t="shared" si="1"/>
        <v>-46</v>
      </c>
      <c r="K16" s="85">
        <f t="shared" si="2"/>
        <v>-45</v>
      </c>
      <c r="L16" s="85">
        <f t="shared" si="3"/>
        <v>0</v>
      </c>
    </row>
    <row r="17" spans="1:12">
      <c r="A17" s="88">
        <v>16</v>
      </c>
      <c r="B17" s="87" t="s">
        <v>15</v>
      </c>
      <c r="C17" s="84">
        <v>10429</v>
      </c>
      <c r="D17" s="84">
        <v>10506</v>
      </c>
      <c r="E17" s="84">
        <v>10480</v>
      </c>
      <c r="F17" s="84"/>
      <c r="G17" s="84"/>
      <c r="H17" s="84"/>
      <c r="I17" s="92">
        <f t="shared" si="0"/>
        <v>4.8902099913702181E-3</v>
      </c>
      <c r="J17" s="85">
        <f t="shared" si="1"/>
        <v>51</v>
      </c>
      <c r="K17" s="85">
        <f t="shared" si="2"/>
        <v>-26</v>
      </c>
      <c r="L17" s="85">
        <f t="shared" si="3"/>
        <v>0</v>
      </c>
    </row>
    <row r="18" spans="1:12">
      <c r="A18" s="88">
        <v>17</v>
      </c>
      <c r="B18" s="87" t="s">
        <v>16</v>
      </c>
      <c r="C18" s="84">
        <v>2493</v>
      </c>
      <c r="D18" s="84">
        <v>2627</v>
      </c>
      <c r="E18" s="84">
        <v>2622</v>
      </c>
      <c r="F18" s="84"/>
      <c r="G18" s="84"/>
      <c r="H18" s="84"/>
      <c r="I18" s="92">
        <f t="shared" si="0"/>
        <v>5.1744885679903728E-2</v>
      </c>
      <c r="J18" s="85">
        <f t="shared" si="1"/>
        <v>129</v>
      </c>
      <c r="K18" s="85">
        <f t="shared" si="2"/>
        <v>-5</v>
      </c>
      <c r="L18" s="85">
        <f t="shared" si="3"/>
        <v>0</v>
      </c>
    </row>
    <row r="19" spans="1:12">
      <c r="A19" s="88">
        <v>18</v>
      </c>
      <c r="B19" s="87" t="s">
        <v>17</v>
      </c>
      <c r="C19" s="84">
        <v>7811</v>
      </c>
      <c r="D19" s="84">
        <v>7661</v>
      </c>
      <c r="E19" s="84">
        <v>7597</v>
      </c>
      <c r="F19" s="84"/>
      <c r="G19" s="84"/>
      <c r="H19" s="84"/>
      <c r="I19" s="92">
        <f t="shared" si="0"/>
        <v>-2.7397260273972601E-2</v>
      </c>
      <c r="J19" s="85">
        <f t="shared" si="1"/>
        <v>-214</v>
      </c>
      <c r="K19" s="85">
        <f t="shared" si="2"/>
        <v>-64</v>
      </c>
      <c r="L19" s="85">
        <f t="shared" si="3"/>
        <v>0</v>
      </c>
    </row>
    <row r="20" spans="1:12">
      <c r="A20" s="88">
        <v>19</v>
      </c>
      <c r="B20" s="87" t="s">
        <v>18</v>
      </c>
      <c r="C20" s="84">
        <v>261</v>
      </c>
      <c r="D20" s="84">
        <v>256</v>
      </c>
      <c r="E20" s="84">
        <v>257</v>
      </c>
      <c r="F20" s="84"/>
      <c r="G20" s="84"/>
      <c r="H20" s="84"/>
      <c r="I20" s="92">
        <f t="shared" si="0"/>
        <v>-1.532567049808429E-2</v>
      </c>
      <c r="J20" s="85">
        <f t="shared" si="1"/>
        <v>-4</v>
      </c>
      <c r="K20" s="85">
        <f t="shared" si="2"/>
        <v>1</v>
      </c>
      <c r="L20" s="85">
        <f t="shared" si="3"/>
        <v>0</v>
      </c>
    </row>
    <row r="21" spans="1:12">
      <c r="A21" s="88">
        <v>20</v>
      </c>
      <c r="B21" s="87" t="s">
        <v>19</v>
      </c>
      <c r="C21" s="84">
        <v>4449</v>
      </c>
      <c r="D21" s="84">
        <v>4692</v>
      </c>
      <c r="E21" s="84">
        <v>4685</v>
      </c>
      <c r="F21" s="84"/>
      <c r="G21" s="84"/>
      <c r="H21" s="84"/>
      <c r="I21" s="92">
        <f t="shared" si="0"/>
        <v>5.3045628231063159E-2</v>
      </c>
      <c r="J21" s="85">
        <f t="shared" si="1"/>
        <v>236</v>
      </c>
      <c r="K21" s="85">
        <f t="shared" si="2"/>
        <v>-7</v>
      </c>
      <c r="L21" s="85">
        <f t="shared" si="3"/>
        <v>0</v>
      </c>
    </row>
    <row r="22" spans="1:12">
      <c r="A22" s="88">
        <v>21</v>
      </c>
      <c r="B22" s="87" t="s">
        <v>20</v>
      </c>
      <c r="C22" s="84">
        <v>357</v>
      </c>
      <c r="D22" s="84">
        <v>412</v>
      </c>
      <c r="E22" s="84">
        <v>413</v>
      </c>
      <c r="F22" s="84"/>
      <c r="G22" s="84"/>
      <c r="H22" s="84"/>
      <c r="I22" s="92">
        <f t="shared" si="0"/>
        <v>0.15686274509803921</v>
      </c>
      <c r="J22" s="85">
        <f t="shared" si="1"/>
        <v>56</v>
      </c>
      <c r="K22" s="85">
        <f t="shared" si="2"/>
        <v>1</v>
      </c>
      <c r="L22" s="85">
        <f t="shared" si="3"/>
        <v>0</v>
      </c>
    </row>
    <row r="23" spans="1:12">
      <c r="A23" s="88">
        <v>22</v>
      </c>
      <c r="B23" s="87" t="s">
        <v>21</v>
      </c>
      <c r="C23" s="84">
        <v>13096</v>
      </c>
      <c r="D23" s="84">
        <v>13371</v>
      </c>
      <c r="E23" s="84">
        <v>13360</v>
      </c>
      <c r="F23" s="84"/>
      <c r="G23" s="84"/>
      <c r="H23" s="84"/>
      <c r="I23" s="92">
        <f t="shared" si="0"/>
        <v>2.0158827122785584E-2</v>
      </c>
      <c r="J23" s="85">
        <f t="shared" si="1"/>
        <v>264</v>
      </c>
      <c r="K23" s="85">
        <f t="shared" si="2"/>
        <v>-11</v>
      </c>
      <c r="L23" s="85">
        <f t="shared" si="3"/>
        <v>0</v>
      </c>
    </row>
    <row r="24" spans="1:12">
      <c r="A24" s="88">
        <v>23</v>
      </c>
      <c r="B24" s="87" t="s">
        <v>22</v>
      </c>
      <c r="C24" s="84">
        <v>14053</v>
      </c>
      <c r="D24" s="84">
        <v>14215</v>
      </c>
      <c r="E24" s="84">
        <v>14142</v>
      </c>
      <c r="F24" s="84"/>
      <c r="G24" s="84"/>
      <c r="H24" s="84"/>
      <c r="I24" s="92">
        <f t="shared" si="0"/>
        <v>6.3331672952394507E-3</v>
      </c>
      <c r="J24" s="85">
        <f t="shared" si="1"/>
        <v>89</v>
      </c>
      <c r="K24" s="85">
        <f t="shared" si="2"/>
        <v>-73</v>
      </c>
      <c r="L24" s="85">
        <f t="shared" si="3"/>
        <v>0</v>
      </c>
    </row>
    <row r="25" spans="1:12">
      <c r="A25" s="88">
        <v>24</v>
      </c>
      <c r="B25" s="87" t="s">
        <v>23</v>
      </c>
      <c r="C25" s="84">
        <v>6654</v>
      </c>
      <c r="D25" s="84">
        <v>6630</v>
      </c>
      <c r="E25" s="84">
        <v>6602</v>
      </c>
      <c r="F25" s="84"/>
      <c r="G25" s="84"/>
      <c r="H25" s="84"/>
      <c r="I25" s="92">
        <f t="shared" si="0"/>
        <v>-7.8148482116020442E-3</v>
      </c>
      <c r="J25" s="85">
        <f t="shared" si="1"/>
        <v>-52</v>
      </c>
      <c r="K25" s="85">
        <f t="shared" si="2"/>
        <v>-28</v>
      </c>
      <c r="L25" s="85">
        <f t="shared" si="3"/>
        <v>0</v>
      </c>
    </row>
    <row r="26" spans="1:12">
      <c r="A26" s="88">
        <v>25</v>
      </c>
      <c r="B26" s="87" t="s">
        <v>24</v>
      </c>
      <c r="C26" s="84">
        <v>35005</v>
      </c>
      <c r="D26" s="84">
        <v>35668</v>
      </c>
      <c r="E26" s="84">
        <v>35482</v>
      </c>
      <c r="F26" s="84"/>
      <c r="G26" s="84"/>
      <c r="H26" s="84"/>
      <c r="I26" s="92">
        <f t="shared" si="0"/>
        <v>1.3626624767890302E-2</v>
      </c>
      <c r="J26" s="85">
        <f t="shared" si="1"/>
        <v>477</v>
      </c>
      <c r="K26" s="85">
        <f t="shared" si="2"/>
        <v>-186</v>
      </c>
      <c r="L26" s="85">
        <f t="shared" si="3"/>
        <v>0</v>
      </c>
    </row>
    <row r="27" spans="1:12">
      <c r="A27" s="88">
        <v>26</v>
      </c>
      <c r="B27" s="87" t="s">
        <v>25</v>
      </c>
      <c r="C27" s="84">
        <v>1652</v>
      </c>
      <c r="D27" s="84">
        <v>1723</v>
      </c>
      <c r="E27" s="84">
        <v>1754</v>
      </c>
      <c r="F27" s="84"/>
      <c r="G27" s="84"/>
      <c r="H27" s="84"/>
      <c r="I27" s="92">
        <f t="shared" si="0"/>
        <v>6.1743341404358353E-2</v>
      </c>
      <c r="J27" s="85">
        <f t="shared" si="1"/>
        <v>102</v>
      </c>
      <c r="K27" s="85">
        <f t="shared" si="2"/>
        <v>31</v>
      </c>
      <c r="L27" s="85">
        <f t="shared" si="3"/>
        <v>0</v>
      </c>
    </row>
    <row r="28" spans="1:12">
      <c r="A28" s="88">
        <v>27</v>
      </c>
      <c r="B28" s="87" t="s">
        <v>26</v>
      </c>
      <c r="C28" s="84">
        <v>5899</v>
      </c>
      <c r="D28" s="84">
        <v>6225</v>
      </c>
      <c r="E28" s="84">
        <v>6211</v>
      </c>
      <c r="F28" s="84"/>
      <c r="G28" s="84"/>
      <c r="H28" s="84"/>
      <c r="I28" s="92">
        <f t="shared" si="0"/>
        <v>5.2890320393286998E-2</v>
      </c>
      <c r="J28" s="85">
        <f t="shared" si="1"/>
        <v>312</v>
      </c>
      <c r="K28" s="85">
        <f t="shared" si="2"/>
        <v>-14</v>
      </c>
      <c r="L28" s="85">
        <f t="shared" si="3"/>
        <v>0</v>
      </c>
    </row>
    <row r="29" spans="1:12">
      <c r="A29" s="88">
        <v>28</v>
      </c>
      <c r="B29" s="87" t="s">
        <v>27</v>
      </c>
      <c r="C29" s="84">
        <v>10986</v>
      </c>
      <c r="D29" s="84">
        <v>11757</v>
      </c>
      <c r="E29" s="84">
        <v>11741</v>
      </c>
      <c r="F29" s="84"/>
      <c r="G29" s="84"/>
      <c r="H29" s="84"/>
      <c r="I29" s="92">
        <f t="shared" si="0"/>
        <v>6.872383032951028E-2</v>
      </c>
      <c r="J29" s="85">
        <f t="shared" si="1"/>
        <v>755</v>
      </c>
      <c r="K29" s="85">
        <f t="shared" si="2"/>
        <v>-16</v>
      </c>
      <c r="L29" s="85">
        <f t="shared" si="3"/>
        <v>0</v>
      </c>
    </row>
    <row r="30" spans="1:12">
      <c r="A30" s="88">
        <v>29</v>
      </c>
      <c r="B30" s="87" t="s">
        <v>28</v>
      </c>
      <c r="C30" s="84">
        <v>3524</v>
      </c>
      <c r="D30" s="84">
        <v>3665</v>
      </c>
      <c r="E30" s="84">
        <v>3661</v>
      </c>
      <c r="F30" s="84"/>
      <c r="G30" s="84"/>
      <c r="H30" s="84"/>
      <c r="I30" s="92">
        <f t="shared" si="0"/>
        <v>3.8876276958002269E-2</v>
      </c>
      <c r="J30" s="85">
        <f t="shared" si="1"/>
        <v>137</v>
      </c>
      <c r="K30" s="85">
        <f t="shared" si="2"/>
        <v>-4</v>
      </c>
      <c r="L30" s="85">
        <f t="shared" si="3"/>
        <v>0</v>
      </c>
    </row>
    <row r="31" spans="1:12">
      <c r="A31" s="88">
        <v>30</v>
      </c>
      <c r="B31" s="87" t="s">
        <v>29</v>
      </c>
      <c r="C31" s="84">
        <v>1023</v>
      </c>
      <c r="D31" s="84">
        <v>1111</v>
      </c>
      <c r="E31" s="84">
        <v>1108</v>
      </c>
      <c r="F31" s="84"/>
      <c r="G31" s="84"/>
      <c r="H31" s="84"/>
      <c r="I31" s="92">
        <f t="shared" si="0"/>
        <v>8.3088954056695988E-2</v>
      </c>
      <c r="J31" s="85">
        <f t="shared" si="1"/>
        <v>85</v>
      </c>
      <c r="K31" s="85">
        <f t="shared" si="2"/>
        <v>-3</v>
      </c>
      <c r="L31" s="85">
        <f t="shared" si="3"/>
        <v>0</v>
      </c>
    </row>
    <row r="32" spans="1:12">
      <c r="A32" s="88">
        <v>31</v>
      </c>
      <c r="B32" s="87" t="s">
        <v>30</v>
      </c>
      <c r="C32" s="84">
        <v>22062</v>
      </c>
      <c r="D32" s="84">
        <v>22121</v>
      </c>
      <c r="E32" s="84">
        <v>22019</v>
      </c>
      <c r="F32" s="84"/>
      <c r="G32" s="84"/>
      <c r="H32" s="84"/>
      <c r="I32" s="92">
        <f t="shared" si="0"/>
        <v>-1.9490526697488895E-3</v>
      </c>
      <c r="J32" s="85">
        <f t="shared" si="1"/>
        <v>-43</v>
      </c>
      <c r="K32" s="85">
        <f t="shared" si="2"/>
        <v>-102</v>
      </c>
      <c r="L32" s="85">
        <f t="shared" si="3"/>
        <v>0</v>
      </c>
    </row>
    <row r="33" spans="1:12">
      <c r="A33" s="88">
        <v>32</v>
      </c>
      <c r="B33" s="87" t="s">
        <v>31</v>
      </c>
      <c r="C33" s="84">
        <v>6544</v>
      </c>
      <c r="D33" s="84">
        <v>6865</v>
      </c>
      <c r="E33" s="84">
        <v>6879</v>
      </c>
      <c r="F33" s="84"/>
      <c r="G33" s="84"/>
      <c r="H33" s="84"/>
      <c r="I33" s="92">
        <f t="shared" si="0"/>
        <v>5.1191931540342302E-2</v>
      </c>
      <c r="J33" s="85">
        <f t="shared" si="1"/>
        <v>335</v>
      </c>
      <c r="K33" s="85">
        <f t="shared" si="2"/>
        <v>14</v>
      </c>
      <c r="L33" s="85">
        <f t="shared" si="3"/>
        <v>0</v>
      </c>
    </row>
    <row r="34" spans="1:12">
      <c r="A34" s="88">
        <v>33</v>
      </c>
      <c r="B34" s="87" t="s">
        <v>32</v>
      </c>
      <c r="C34" s="84">
        <v>19207</v>
      </c>
      <c r="D34" s="84">
        <v>19038</v>
      </c>
      <c r="E34" s="84">
        <v>19001</v>
      </c>
      <c r="F34" s="84"/>
      <c r="G34" s="84"/>
      <c r="H34" s="84"/>
      <c r="I34" s="92">
        <f t="shared" si="0"/>
        <v>-1.0725256416931327E-2</v>
      </c>
      <c r="J34" s="85">
        <f t="shared" si="1"/>
        <v>-206</v>
      </c>
      <c r="K34" s="85">
        <f t="shared" si="2"/>
        <v>-37</v>
      </c>
      <c r="L34" s="85">
        <f t="shared" si="3"/>
        <v>0</v>
      </c>
    </row>
    <row r="35" spans="1:12">
      <c r="A35" s="88">
        <v>35</v>
      </c>
      <c r="B35" s="87" t="s">
        <v>33</v>
      </c>
      <c r="C35" s="84">
        <v>14794</v>
      </c>
      <c r="D35" s="84">
        <v>13709</v>
      </c>
      <c r="E35" s="84">
        <v>13796</v>
      </c>
      <c r="F35" s="84"/>
      <c r="G35" s="84"/>
      <c r="H35" s="84"/>
      <c r="I35" s="92">
        <f t="shared" si="0"/>
        <v>-6.7459780992294174E-2</v>
      </c>
      <c r="J35" s="85">
        <f t="shared" si="1"/>
        <v>-998</v>
      </c>
      <c r="K35" s="85">
        <f t="shared" si="2"/>
        <v>87</v>
      </c>
      <c r="L35" s="85">
        <f t="shared" si="3"/>
        <v>0</v>
      </c>
    </row>
    <row r="36" spans="1:12">
      <c r="A36" s="88">
        <v>36</v>
      </c>
      <c r="B36" s="87" t="s">
        <v>34</v>
      </c>
      <c r="C36" s="84">
        <v>895</v>
      </c>
      <c r="D36" s="84">
        <v>936</v>
      </c>
      <c r="E36" s="84">
        <v>871</v>
      </c>
      <c r="F36" s="84"/>
      <c r="G36" s="84"/>
      <c r="H36" s="84"/>
      <c r="I36" s="92">
        <f t="shared" si="0"/>
        <v>-2.6815642458100558E-2</v>
      </c>
      <c r="J36" s="85">
        <f t="shared" si="1"/>
        <v>-24</v>
      </c>
      <c r="K36" s="85">
        <f t="shared" si="2"/>
        <v>-65</v>
      </c>
      <c r="L36" s="85">
        <f t="shared" si="3"/>
        <v>0</v>
      </c>
    </row>
    <row r="37" spans="1:12">
      <c r="A37" s="88">
        <v>37</v>
      </c>
      <c r="B37" s="87" t="s">
        <v>35</v>
      </c>
      <c r="C37" s="84">
        <v>532</v>
      </c>
      <c r="D37" s="84">
        <v>585</v>
      </c>
      <c r="E37" s="84">
        <v>585</v>
      </c>
      <c r="F37" s="84"/>
      <c r="G37" s="84"/>
      <c r="H37" s="84"/>
      <c r="I37" s="92">
        <f t="shared" si="0"/>
        <v>9.9624060150375934E-2</v>
      </c>
      <c r="J37" s="85">
        <f t="shared" si="1"/>
        <v>53</v>
      </c>
      <c r="K37" s="85">
        <f t="shared" si="2"/>
        <v>0</v>
      </c>
      <c r="L37" s="85">
        <f t="shared" si="3"/>
        <v>0</v>
      </c>
    </row>
    <row r="38" spans="1:12">
      <c r="A38" s="88">
        <v>38</v>
      </c>
      <c r="B38" s="87" t="s">
        <v>36</v>
      </c>
      <c r="C38" s="84">
        <v>3395</v>
      </c>
      <c r="D38" s="84">
        <v>3616</v>
      </c>
      <c r="E38" s="84">
        <v>3635</v>
      </c>
      <c r="F38" s="84"/>
      <c r="G38" s="84"/>
      <c r="H38" s="84"/>
      <c r="I38" s="92">
        <f t="shared" si="0"/>
        <v>7.0692194403534608E-2</v>
      </c>
      <c r="J38" s="85">
        <f t="shared" si="1"/>
        <v>240</v>
      </c>
      <c r="K38" s="85">
        <f t="shared" si="2"/>
        <v>19</v>
      </c>
      <c r="L38" s="85">
        <f t="shared" si="3"/>
        <v>0</v>
      </c>
    </row>
    <row r="39" spans="1:12">
      <c r="A39" s="88">
        <v>39</v>
      </c>
      <c r="B39" s="87" t="s">
        <v>37</v>
      </c>
      <c r="C39" s="84">
        <v>115</v>
      </c>
      <c r="D39" s="84">
        <v>112</v>
      </c>
      <c r="E39" s="84">
        <v>111</v>
      </c>
      <c r="F39" s="84"/>
      <c r="G39" s="84"/>
      <c r="H39" s="84"/>
      <c r="I39" s="92">
        <f t="shared" si="0"/>
        <v>-3.4782608695652174E-2</v>
      </c>
      <c r="J39" s="85">
        <f t="shared" si="1"/>
        <v>-4</v>
      </c>
      <c r="K39" s="85">
        <f t="shared" si="2"/>
        <v>-1</v>
      </c>
      <c r="L39" s="85">
        <f t="shared" si="3"/>
        <v>0</v>
      </c>
    </row>
    <row r="40" spans="1:12">
      <c r="A40" s="88">
        <v>41</v>
      </c>
      <c r="B40" s="87" t="s">
        <v>38</v>
      </c>
      <c r="C40" s="84">
        <v>142316</v>
      </c>
      <c r="D40" s="84">
        <v>128388</v>
      </c>
      <c r="E40" s="84">
        <v>124019</v>
      </c>
      <c r="F40" s="84"/>
      <c r="G40" s="84"/>
      <c r="H40" s="84"/>
      <c r="I40" s="92">
        <f t="shared" si="0"/>
        <v>-0.12856600803844964</v>
      </c>
      <c r="J40" s="85">
        <f t="shared" si="1"/>
        <v>-18297</v>
      </c>
      <c r="K40" s="85">
        <f t="shared" si="2"/>
        <v>-4369</v>
      </c>
      <c r="L40" s="85">
        <f t="shared" si="3"/>
        <v>0</v>
      </c>
    </row>
    <row r="41" spans="1:12">
      <c r="A41" s="88">
        <v>42</v>
      </c>
      <c r="B41" s="87" t="s">
        <v>39</v>
      </c>
      <c r="C41" s="84">
        <v>15824</v>
      </c>
      <c r="D41" s="84">
        <v>15591</v>
      </c>
      <c r="E41" s="84">
        <v>15055</v>
      </c>
      <c r="F41" s="84"/>
      <c r="G41" s="84"/>
      <c r="H41" s="84"/>
      <c r="I41" s="92">
        <f t="shared" si="0"/>
        <v>-4.8597067745197169E-2</v>
      </c>
      <c r="J41" s="85">
        <f t="shared" si="1"/>
        <v>-769</v>
      </c>
      <c r="K41" s="85">
        <f t="shared" si="2"/>
        <v>-536</v>
      </c>
      <c r="L41" s="85">
        <f t="shared" si="3"/>
        <v>0</v>
      </c>
    </row>
    <row r="42" spans="1:12">
      <c r="A42" s="88">
        <v>43</v>
      </c>
      <c r="B42" s="87" t="s">
        <v>40</v>
      </c>
      <c r="C42" s="84">
        <v>57056</v>
      </c>
      <c r="D42" s="84">
        <v>58177</v>
      </c>
      <c r="E42" s="84">
        <v>57597</v>
      </c>
      <c r="F42" s="84"/>
      <c r="G42" s="84"/>
      <c r="H42" s="84"/>
      <c r="I42" s="92">
        <f t="shared" si="0"/>
        <v>9.481912507010656E-3</v>
      </c>
      <c r="J42" s="85">
        <f t="shared" si="1"/>
        <v>541</v>
      </c>
      <c r="K42" s="85">
        <f t="shared" si="2"/>
        <v>-580</v>
      </c>
      <c r="L42" s="85">
        <f t="shared" si="3"/>
        <v>0</v>
      </c>
    </row>
    <row r="43" spans="1:12">
      <c r="A43" s="88">
        <v>45</v>
      </c>
      <c r="B43" s="87" t="s">
        <v>41</v>
      </c>
      <c r="C43" s="84">
        <v>52401</v>
      </c>
      <c r="D43" s="84">
        <v>55538</v>
      </c>
      <c r="E43" s="84">
        <v>55668</v>
      </c>
      <c r="F43" s="84"/>
      <c r="G43" s="84"/>
      <c r="H43" s="84"/>
      <c r="I43" s="92">
        <f t="shared" si="0"/>
        <v>6.2346138432472664E-2</v>
      </c>
      <c r="J43" s="85">
        <f t="shared" si="1"/>
        <v>3267</v>
      </c>
      <c r="K43" s="85">
        <f t="shared" si="2"/>
        <v>130</v>
      </c>
      <c r="L43" s="85">
        <f t="shared" si="3"/>
        <v>0</v>
      </c>
    </row>
    <row r="44" spans="1:12">
      <c r="A44" s="88">
        <v>46</v>
      </c>
      <c r="B44" s="87" t="s">
        <v>42</v>
      </c>
      <c r="C44" s="84">
        <v>134132</v>
      </c>
      <c r="D44" s="84">
        <v>139825</v>
      </c>
      <c r="E44" s="84">
        <v>139937</v>
      </c>
      <c r="F44" s="84"/>
      <c r="G44" s="84"/>
      <c r="H44" s="84"/>
      <c r="I44" s="92">
        <f t="shared" si="0"/>
        <v>4.3278263203411563E-2</v>
      </c>
      <c r="J44" s="85">
        <f t="shared" si="1"/>
        <v>5805</v>
      </c>
      <c r="K44" s="85">
        <f t="shared" si="2"/>
        <v>112</v>
      </c>
      <c r="L44" s="85">
        <f t="shared" si="3"/>
        <v>0</v>
      </c>
    </row>
    <row r="45" spans="1:12">
      <c r="A45" s="88">
        <v>47</v>
      </c>
      <c r="B45" s="87" t="s">
        <v>43</v>
      </c>
      <c r="C45" s="84">
        <v>314745</v>
      </c>
      <c r="D45" s="84">
        <v>323442</v>
      </c>
      <c r="E45" s="84">
        <v>322415</v>
      </c>
      <c r="F45" s="84"/>
      <c r="G45" s="84"/>
      <c r="H45" s="84"/>
      <c r="I45" s="92">
        <f t="shared" si="0"/>
        <v>2.4368933581152996E-2</v>
      </c>
      <c r="J45" s="85">
        <f t="shared" si="1"/>
        <v>7670</v>
      </c>
      <c r="K45" s="85">
        <f t="shared" si="2"/>
        <v>-1027</v>
      </c>
      <c r="L45" s="85">
        <f t="shared" si="3"/>
        <v>0</v>
      </c>
    </row>
    <row r="46" spans="1:12">
      <c r="A46" s="88">
        <v>49</v>
      </c>
      <c r="B46" s="87" t="s">
        <v>44</v>
      </c>
      <c r="C46" s="84">
        <v>119501</v>
      </c>
      <c r="D46" s="84">
        <v>125837</v>
      </c>
      <c r="E46" s="84">
        <v>127306</v>
      </c>
      <c r="F46" s="84"/>
      <c r="G46" s="84"/>
      <c r="H46" s="84"/>
      <c r="I46" s="92">
        <f t="shared" si="0"/>
        <v>6.531326097689559E-2</v>
      </c>
      <c r="J46" s="85">
        <f t="shared" si="1"/>
        <v>7805</v>
      </c>
      <c r="K46" s="85">
        <f t="shared" si="2"/>
        <v>1469</v>
      </c>
      <c r="L46" s="85">
        <f t="shared" si="3"/>
        <v>0</v>
      </c>
    </row>
    <row r="47" spans="1:12">
      <c r="A47" s="88">
        <v>50</v>
      </c>
      <c r="B47" s="87" t="s">
        <v>45</v>
      </c>
      <c r="C47" s="84">
        <v>2598</v>
      </c>
      <c r="D47" s="84">
        <v>3090</v>
      </c>
      <c r="E47" s="84">
        <v>2939</v>
      </c>
      <c r="F47" s="84"/>
      <c r="G47" s="84"/>
      <c r="H47" s="84"/>
      <c r="I47" s="92">
        <f t="shared" si="0"/>
        <v>0.13125481139337952</v>
      </c>
      <c r="J47" s="85">
        <f t="shared" si="1"/>
        <v>341</v>
      </c>
      <c r="K47" s="85">
        <f t="shared" si="2"/>
        <v>-151</v>
      </c>
      <c r="L47" s="85">
        <f t="shared" si="3"/>
        <v>0</v>
      </c>
    </row>
    <row r="48" spans="1:12">
      <c r="A48" s="88">
        <v>51</v>
      </c>
      <c r="B48" s="87" t="s">
        <v>46</v>
      </c>
      <c r="C48" s="84">
        <v>273</v>
      </c>
      <c r="D48" s="84">
        <v>273</v>
      </c>
      <c r="E48" s="84">
        <v>274</v>
      </c>
      <c r="F48" s="84"/>
      <c r="G48" s="84"/>
      <c r="H48" s="84"/>
      <c r="I48" s="92">
        <f t="shared" si="0"/>
        <v>3.663003663003663E-3</v>
      </c>
      <c r="J48" s="85">
        <f t="shared" si="1"/>
        <v>1</v>
      </c>
      <c r="K48" s="85">
        <f t="shared" si="2"/>
        <v>1</v>
      </c>
      <c r="L48" s="85">
        <f t="shared" si="3"/>
        <v>0</v>
      </c>
    </row>
    <row r="49" spans="1:12">
      <c r="A49" s="88">
        <v>52</v>
      </c>
      <c r="B49" s="87" t="s">
        <v>47</v>
      </c>
      <c r="C49" s="84">
        <v>18260</v>
      </c>
      <c r="D49" s="84">
        <v>18609</v>
      </c>
      <c r="E49" s="84">
        <v>18605</v>
      </c>
      <c r="F49" s="84"/>
      <c r="G49" s="84"/>
      <c r="H49" s="84"/>
      <c r="I49" s="92">
        <f t="shared" si="0"/>
        <v>1.8893756845564075E-2</v>
      </c>
      <c r="J49" s="85">
        <f t="shared" si="1"/>
        <v>345</v>
      </c>
      <c r="K49" s="85">
        <f t="shared" si="2"/>
        <v>-4</v>
      </c>
      <c r="L49" s="85">
        <f t="shared" si="3"/>
        <v>0</v>
      </c>
    </row>
    <row r="50" spans="1:12">
      <c r="A50" s="88">
        <v>53</v>
      </c>
      <c r="B50" s="87" t="s">
        <v>48</v>
      </c>
      <c r="C50" s="84">
        <v>2684</v>
      </c>
      <c r="D50" s="84">
        <v>2986</v>
      </c>
      <c r="E50" s="84">
        <v>2984</v>
      </c>
      <c r="F50" s="84"/>
      <c r="G50" s="84"/>
      <c r="H50" s="84"/>
      <c r="I50" s="92">
        <f t="shared" si="0"/>
        <v>0.11177347242921014</v>
      </c>
      <c r="J50" s="85">
        <f t="shared" si="1"/>
        <v>300</v>
      </c>
      <c r="K50" s="85">
        <f t="shared" si="2"/>
        <v>-2</v>
      </c>
      <c r="L50" s="85">
        <f t="shared" si="3"/>
        <v>0</v>
      </c>
    </row>
    <row r="51" spans="1:12">
      <c r="A51" s="88">
        <v>55</v>
      </c>
      <c r="B51" s="87" t="s">
        <v>49</v>
      </c>
      <c r="C51" s="84">
        <v>18320</v>
      </c>
      <c r="D51" s="84">
        <v>19287</v>
      </c>
      <c r="E51" s="84">
        <v>18887</v>
      </c>
      <c r="F51" s="84"/>
      <c r="G51" s="84"/>
      <c r="H51" s="84"/>
      <c r="I51" s="92">
        <f t="shared" si="0"/>
        <v>3.0949781659388647E-2</v>
      </c>
      <c r="J51" s="85">
        <f t="shared" si="1"/>
        <v>567</v>
      </c>
      <c r="K51" s="85">
        <f t="shared" si="2"/>
        <v>-400</v>
      </c>
      <c r="L51" s="85">
        <f t="shared" si="3"/>
        <v>0</v>
      </c>
    </row>
    <row r="52" spans="1:12">
      <c r="A52" s="88">
        <v>56</v>
      </c>
      <c r="B52" s="87" t="s">
        <v>50</v>
      </c>
      <c r="C52" s="84">
        <v>116549</v>
      </c>
      <c r="D52" s="84">
        <v>120139</v>
      </c>
      <c r="E52" s="84">
        <v>121306</v>
      </c>
      <c r="F52" s="84"/>
      <c r="G52" s="84"/>
      <c r="H52" s="84"/>
      <c r="I52" s="92">
        <f t="shared" si="0"/>
        <v>4.0815451012020693E-2</v>
      </c>
      <c r="J52" s="85">
        <f t="shared" si="1"/>
        <v>4757</v>
      </c>
      <c r="K52" s="85">
        <f t="shared" si="2"/>
        <v>1167</v>
      </c>
      <c r="L52" s="85">
        <f t="shared" si="3"/>
        <v>0</v>
      </c>
    </row>
    <row r="53" spans="1:12">
      <c r="A53" s="88">
        <v>58</v>
      </c>
      <c r="B53" s="87" t="s">
        <v>51</v>
      </c>
      <c r="C53" s="84">
        <v>2392</v>
      </c>
      <c r="D53" s="84">
        <v>2664</v>
      </c>
      <c r="E53" s="84">
        <v>2669</v>
      </c>
      <c r="F53" s="84"/>
      <c r="G53" s="84"/>
      <c r="H53" s="84"/>
      <c r="I53" s="92">
        <f t="shared" si="0"/>
        <v>0.11580267558528429</v>
      </c>
      <c r="J53" s="85">
        <f t="shared" si="1"/>
        <v>277</v>
      </c>
      <c r="K53" s="85">
        <f t="shared" si="2"/>
        <v>5</v>
      </c>
      <c r="L53" s="85">
        <f t="shared" si="3"/>
        <v>0</v>
      </c>
    </row>
    <row r="54" spans="1:12">
      <c r="A54" s="88">
        <v>59</v>
      </c>
      <c r="B54" s="87" t="s">
        <v>52</v>
      </c>
      <c r="C54" s="84">
        <v>2098</v>
      </c>
      <c r="D54" s="84">
        <v>2110</v>
      </c>
      <c r="E54" s="84">
        <v>2106</v>
      </c>
      <c r="F54" s="84"/>
      <c r="G54" s="84"/>
      <c r="H54" s="84"/>
      <c r="I54" s="92">
        <f t="shared" si="0"/>
        <v>3.8131553860819827E-3</v>
      </c>
      <c r="J54" s="85">
        <f t="shared" si="1"/>
        <v>8</v>
      </c>
      <c r="K54" s="85">
        <f t="shared" si="2"/>
        <v>-4</v>
      </c>
      <c r="L54" s="85">
        <f t="shared" si="3"/>
        <v>0</v>
      </c>
    </row>
    <row r="55" spans="1:12">
      <c r="A55" s="88">
        <v>60</v>
      </c>
      <c r="B55" s="87" t="s">
        <v>53</v>
      </c>
      <c r="C55" s="84">
        <v>730</v>
      </c>
      <c r="D55" s="84">
        <v>763</v>
      </c>
      <c r="E55" s="84">
        <v>751</v>
      </c>
      <c r="F55" s="84"/>
      <c r="G55" s="84"/>
      <c r="H55" s="84"/>
      <c r="I55" s="92">
        <f t="shared" si="0"/>
        <v>2.8767123287671233E-2</v>
      </c>
      <c r="J55" s="85">
        <f t="shared" si="1"/>
        <v>21</v>
      </c>
      <c r="K55" s="85">
        <f t="shared" si="2"/>
        <v>-12</v>
      </c>
      <c r="L55" s="85">
        <f t="shared" si="3"/>
        <v>0</v>
      </c>
    </row>
    <row r="56" spans="1:12">
      <c r="A56" s="88">
        <v>61</v>
      </c>
      <c r="B56" s="87" t="s">
        <v>54</v>
      </c>
      <c r="C56" s="84">
        <v>3150</v>
      </c>
      <c r="D56" s="84">
        <v>3028</v>
      </c>
      <c r="E56" s="84">
        <v>3017</v>
      </c>
      <c r="F56" s="84"/>
      <c r="G56" s="84"/>
      <c r="H56" s="84"/>
      <c r="I56" s="92">
        <f t="shared" si="0"/>
        <v>-4.2222222222222223E-2</v>
      </c>
      <c r="J56" s="85">
        <f t="shared" si="1"/>
        <v>-133</v>
      </c>
      <c r="K56" s="85">
        <f t="shared" si="2"/>
        <v>-11</v>
      </c>
      <c r="L56" s="85">
        <f t="shared" si="3"/>
        <v>0</v>
      </c>
    </row>
    <row r="57" spans="1:12">
      <c r="A57" s="88">
        <v>62</v>
      </c>
      <c r="B57" s="87" t="s">
        <v>55</v>
      </c>
      <c r="C57" s="84">
        <v>8175</v>
      </c>
      <c r="D57" s="84">
        <v>9140</v>
      </c>
      <c r="E57" s="84">
        <v>9222</v>
      </c>
      <c r="F57" s="84"/>
      <c r="G57" s="84"/>
      <c r="H57" s="84"/>
      <c r="I57" s="92">
        <f t="shared" si="0"/>
        <v>0.12807339449541286</v>
      </c>
      <c r="J57" s="85">
        <f t="shared" si="1"/>
        <v>1047</v>
      </c>
      <c r="K57" s="85">
        <f t="shared" si="2"/>
        <v>82</v>
      </c>
      <c r="L57" s="85">
        <f t="shared" si="3"/>
        <v>0</v>
      </c>
    </row>
    <row r="58" spans="1:12">
      <c r="A58" s="88">
        <v>63</v>
      </c>
      <c r="B58" s="87" t="s">
        <v>56</v>
      </c>
      <c r="C58" s="84">
        <v>1687</v>
      </c>
      <c r="D58" s="84">
        <v>1838</v>
      </c>
      <c r="E58" s="84">
        <v>1836</v>
      </c>
      <c r="F58" s="84"/>
      <c r="G58" s="84"/>
      <c r="H58" s="84"/>
      <c r="I58" s="92">
        <f t="shared" si="0"/>
        <v>8.8322465915826917E-2</v>
      </c>
      <c r="J58" s="85">
        <f t="shared" si="1"/>
        <v>149</v>
      </c>
      <c r="K58" s="85">
        <f t="shared" si="2"/>
        <v>-2</v>
      </c>
      <c r="L58" s="85">
        <f t="shared" si="3"/>
        <v>0</v>
      </c>
    </row>
    <row r="59" spans="1:12">
      <c r="A59" s="88">
        <v>64</v>
      </c>
      <c r="B59" s="87" t="s">
        <v>57</v>
      </c>
      <c r="C59" s="84">
        <v>7100</v>
      </c>
      <c r="D59" s="84">
        <v>7185</v>
      </c>
      <c r="E59" s="84">
        <v>7186</v>
      </c>
      <c r="F59" s="84"/>
      <c r="G59" s="84"/>
      <c r="H59" s="84"/>
      <c r="I59" s="92">
        <f t="shared" si="0"/>
        <v>1.2112676056338029E-2</v>
      </c>
      <c r="J59" s="85">
        <f t="shared" si="1"/>
        <v>86</v>
      </c>
      <c r="K59" s="85">
        <f t="shared" si="2"/>
        <v>1</v>
      </c>
      <c r="L59" s="85">
        <f t="shared" si="3"/>
        <v>0</v>
      </c>
    </row>
    <row r="60" spans="1:12">
      <c r="A60" s="88">
        <v>65</v>
      </c>
      <c r="B60" s="87" t="s">
        <v>58</v>
      </c>
      <c r="C60" s="84">
        <v>3784</v>
      </c>
      <c r="D60" s="84">
        <v>3710</v>
      </c>
      <c r="E60" s="84">
        <v>3684</v>
      </c>
      <c r="F60" s="84"/>
      <c r="G60" s="84"/>
      <c r="H60" s="84"/>
      <c r="I60" s="92">
        <f t="shared" si="0"/>
        <v>-2.6427061310782242E-2</v>
      </c>
      <c r="J60" s="85">
        <f t="shared" si="1"/>
        <v>-100</v>
      </c>
      <c r="K60" s="85">
        <f t="shared" si="2"/>
        <v>-26</v>
      </c>
      <c r="L60" s="85">
        <f t="shared" si="3"/>
        <v>0</v>
      </c>
    </row>
    <row r="61" spans="1:12">
      <c r="A61" s="88">
        <v>66</v>
      </c>
      <c r="B61" s="87" t="s">
        <v>59</v>
      </c>
      <c r="C61" s="84">
        <v>11717</v>
      </c>
      <c r="D61" s="84">
        <v>12064</v>
      </c>
      <c r="E61" s="84">
        <v>12078</v>
      </c>
      <c r="F61" s="84"/>
      <c r="G61" s="84"/>
      <c r="H61" s="84"/>
      <c r="I61" s="92">
        <f t="shared" si="0"/>
        <v>3.0809934283519674E-2</v>
      </c>
      <c r="J61" s="85">
        <f t="shared" si="1"/>
        <v>361</v>
      </c>
      <c r="K61" s="85">
        <f t="shared" si="2"/>
        <v>14</v>
      </c>
      <c r="L61" s="85">
        <f t="shared" si="3"/>
        <v>0</v>
      </c>
    </row>
    <row r="62" spans="1:12">
      <c r="A62" s="88">
        <v>68</v>
      </c>
      <c r="B62" s="87" t="s">
        <v>60</v>
      </c>
      <c r="C62" s="84">
        <v>57186</v>
      </c>
      <c r="D62" s="84">
        <v>61132</v>
      </c>
      <c r="E62" s="84">
        <v>61424</v>
      </c>
      <c r="F62" s="84"/>
      <c r="G62" s="84"/>
      <c r="H62" s="84"/>
      <c r="I62" s="92">
        <f t="shared" si="0"/>
        <v>7.41090476690099E-2</v>
      </c>
      <c r="J62" s="85">
        <f t="shared" si="1"/>
        <v>4238</v>
      </c>
      <c r="K62" s="85">
        <f t="shared" si="2"/>
        <v>292</v>
      </c>
      <c r="L62" s="85">
        <f t="shared" si="3"/>
        <v>0</v>
      </c>
    </row>
    <row r="63" spans="1:12">
      <c r="A63" s="88">
        <v>69</v>
      </c>
      <c r="B63" s="87" t="s">
        <v>61</v>
      </c>
      <c r="C63" s="84">
        <v>47814</v>
      </c>
      <c r="D63" s="84">
        <v>50682</v>
      </c>
      <c r="E63" s="84">
        <v>50632</v>
      </c>
      <c r="F63" s="84"/>
      <c r="G63" s="84"/>
      <c r="H63" s="84"/>
      <c r="I63" s="92">
        <f t="shared" si="0"/>
        <v>5.8936713096582591E-2</v>
      </c>
      <c r="J63" s="85">
        <f t="shared" si="1"/>
        <v>2818</v>
      </c>
      <c r="K63" s="85">
        <f t="shared" si="2"/>
        <v>-50</v>
      </c>
      <c r="L63" s="85">
        <f t="shared" si="3"/>
        <v>0</v>
      </c>
    </row>
    <row r="64" spans="1:12">
      <c r="A64" s="88">
        <v>70</v>
      </c>
      <c r="B64" s="87" t="s">
        <v>62</v>
      </c>
      <c r="C64" s="84">
        <v>19764</v>
      </c>
      <c r="D64" s="84">
        <v>19893</v>
      </c>
      <c r="E64" s="84">
        <v>19827</v>
      </c>
      <c r="F64" s="84"/>
      <c r="G64" s="84"/>
      <c r="H64" s="84"/>
      <c r="I64" s="92">
        <f t="shared" si="0"/>
        <v>3.1876138433515485E-3</v>
      </c>
      <c r="J64" s="85">
        <f t="shared" si="1"/>
        <v>63</v>
      </c>
      <c r="K64" s="85">
        <f t="shared" si="2"/>
        <v>-66</v>
      </c>
      <c r="L64" s="85">
        <f t="shared" si="3"/>
        <v>0</v>
      </c>
    </row>
    <row r="65" spans="1:12">
      <c r="A65" s="88">
        <v>71</v>
      </c>
      <c r="B65" s="87" t="s">
        <v>63</v>
      </c>
      <c r="C65" s="84">
        <v>24183</v>
      </c>
      <c r="D65" s="84">
        <v>25332</v>
      </c>
      <c r="E65" s="84">
        <v>25207</v>
      </c>
      <c r="F65" s="84"/>
      <c r="G65" s="84"/>
      <c r="H65" s="84"/>
      <c r="I65" s="92">
        <f t="shared" si="0"/>
        <v>4.2343795228052768E-2</v>
      </c>
      <c r="J65" s="85">
        <f t="shared" si="1"/>
        <v>1024</v>
      </c>
      <c r="K65" s="85">
        <f t="shared" si="2"/>
        <v>-125</v>
      </c>
      <c r="L65" s="85">
        <f t="shared" si="3"/>
        <v>0</v>
      </c>
    </row>
    <row r="66" spans="1:12">
      <c r="A66" s="88">
        <v>72</v>
      </c>
      <c r="B66" s="87" t="s">
        <v>64</v>
      </c>
      <c r="C66" s="84">
        <v>840</v>
      </c>
      <c r="D66" s="84">
        <v>930</v>
      </c>
      <c r="E66" s="84">
        <v>924</v>
      </c>
      <c r="F66" s="84"/>
      <c r="G66" s="84"/>
      <c r="H66" s="84"/>
      <c r="I66" s="92">
        <f t="shared" si="0"/>
        <v>0.1</v>
      </c>
      <c r="J66" s="85">
        <f t="shared" si="1"/>
        <v>84</v>
      </c>
      <c r="K66" s="85">
        <f t="shared" si="2"/>
        <v>-6</v>
      </c>
      <c r="L66" s="85">
        <f t="shared" si="3"/>
        <v>0</v>
      </c>
    </row>
    <row r="67" spans="1:12">
      <c r="A67" s="88">
        <v>73</v>
      </c>
      <c r="B67" s="87" t="s">
        <v>65</v>
      </c>
      <c r="C67" s="84">
        <v>7347</v>
      </c>
      <c r="D67" s="84">
        <v>7381</v>
      </c>
      <c r="E67" s="84">
        <v>7343</v>
      </c>
      <c r="F67" s="84"/>
      <c r="G67" s="84"/>
      <c r="H67" s="84"/>
      <c r="I67" s="92">
        <f t="shared" si="0"/>
        <v>-5.4443990744521573E-4</v>
      </c>
      <c r="J67" s="85">
        <f t="shared" si="1"/>
        <v>-4</v>
      </c>
      <c r="K67" s="85">
        <f t="shared" si="2"/>
        <v>-38</v>
      </c>
      <c r="L67" s="85">
        <f t="shared" si="3"/>
        <v>0</v>
      </c>
    </row>
    <row r="68" spans="1:12">
      <c r="A68" s="88">
        <v>74</v>
      </c>
      <c r="B68" s="87" t="s">
        <v>66</v>
      </c>
      <c r="C68" s="84">
        <v>8383</v>
      </c>
      <c r="D68" s="84">
        <v>9142</v>
      </c>
      <c r="E68" s="84">
        <v>9101</v>
      </c>
      <c r="F68" s="84"/>
      <c r="G68" s="84"/>
      <c r="H68" s="84"/>
      <c r="I68" s="92">
        <f t="shared" ref="I68:I92" si="4">(E68-C68)/C68</f>
        <v>8.5649528808302511E-2</v>
      </c>
      <c r="J68" s="85">
        <f t="shared" ref="J68:J92" si="5">E68-C68</f>
        <v>718</v>
      </c>
      <c r="K68" s="85">
        <f t="shared" ref="K68:K92" si="6">E68-D68</f>
        <v>-41</v>
      </c>
      <c r="L68" s="85">
        <f t="shared" ref="L68:L92" si="7">H68-G68</f>
        <v>0</v>
      </c>
    </row>
    <row r="69" spans="1:12">
      <c r="A69" s="88">
        <v>75</v>
      </c>
      <c r="B69" s="87" t="s">
        <v>67</v>
      </c>
      <c r="C69" s="84">
        <v>2361</v>
      </c>
      <c r="D69" s="84">
        <v>2699</v>
      </c>
      <c r="E69" s="84">
        <v>2721</v>
      </c>
      <c r="F69" s="84"/>
      <c r="G69" s="84"/>
      <c r="H69" s="84"/>
      <c r="I69" s="92">
        <f t="shared" si="4"/>
        <v>0.15247776365946633</v>
      </c>
      <c r="J69" s="85">
        <f t="shared" si="5"/>
        <v>360</v>
      </c>
      <c r="K69" s="85">
        <f t="shared" si="6"/>
        <v>22</v>
      </c>
      <c r="L69" s="85">
        <f t="shared" si="7"/>
        <v>0</v>
      </c>
    </row>
    <row r="70" spans="1:12">
      <c r="A70" s="88">
        <v>77</v>
      </c>
      <c r="B70" s="87" t="s">
        <v>68</v>
      </c>
      <c r="C70" s="84">
        <v>5726</v>
      </c>
      <c r="D70" s="84">
        <v>6010</v>
      </c>
      <c r="E70" s="84">
        <v>5953</v>
      </c>
      <c r="F70" s="84"/>
      <c r="G70" s="84"/>
      <c r="H70" s="84"/>
      <c r="I70" s="92">
        <f t="shared" si="4"/>
        <v>3.964373035277681E-2</v>
      </c>
      <c r="J70" s="85">
        <f t="shared" si="5"/>
        <v>227</v>
      </c>
      <c r="K70" s="85">
        <f t="shared" si="6"/>
        <v>-57</v>
      </c>
      <c r="L70" s="85">
        <f t="shared" si="7"/>
        <v>0</v>
      </c>
    </row>
    <row r="71" spans="1:12">
      <c r="A71" s="88">
        <v>78</v>
      </c>
      <c r="B71" s="87" t="s">
        <v>69</v>
      </c>
      <c r="C71" s="84">
        <v>2013</v>
      </c>
      <c r="D71" s="84">
        <v>1869</v>
      </c>
      <c r="E71" s="84">
        <v>1899</v>
      </c>
      <c r="F71" s="84"/>
      <c r="G71" s="84"/>
      <c r="H71" s="84"/>
      <c r="I71" s="92">
        <f t="shared" si="4"/>
        <v>-5.663189269746647E-2</v>
      </c>
      <c r="J71" s="85">
        <f t="shared" si="5"/>
        <v>-114</v>
      </c>
      <c r="K71" s="85">
        <f t="shared" si="6"/>
        <v>30</v>
      </c>
      <c r="L71" s="85">
        <f t="shared" si="7"/>
        <v>0</v>
      </c>
    </row>
    <row r="72" spans="1:12">
      <c r="A72" s="88">
        <v>79</v>
      </c>
      <c r="B72" s="87" t="s">
        <v>70</v>
      </c>
      <c r="C72" s="84">
        <v>7907</v>
      </c>
      <c r="D72" s="84">
        <v>8405</v>
      </c>
      <c r="E72" s="84">
        <v>8410</v>
      </c>
      <c r="F72" s="84"/>
      <c r="G72" s="84"/>
      <c r="H72" s="84"/>
      <c r="I72" s="92">
        <f t="shared" si="4"/>
        <v>6.361451878082712E-2</v>
      </c>
      <c r="J72" s="85">
        <f t="shared" si="5"/>
        <v>503</v>
      </c>
      <c r="K72" s="85">
        <f t="shared" si="6"/>
        <v>5</v>
      </c>
      <c r="L72" s="85">
        <f t="shared" si="7"/>
        <v>0</v>
      </c>
    </row>
    <row r="73" spans="1:12">
      <c r="A73" s="88">
        <v>80</v>
      </c>
      <c r="B73" s="87" t="s">
        <v>71</v>
      </c>
      <c r="C73" s="84">
        <v>20569</v>
      </c>
      <c r="D73" s="84">
        <v>22576</v>
      </c>
      <c r="E73" s="84">
        <v>22553</v>
      </c>
      <c r="F73" s="84"/>
      <c r="G73" s="84"/>
      <c r="H73" s="84"/>
      <c r="I73" s="92">
        <f t="shared" si="4"/>
        <v>9.6455831591229516E-2</v>
      </c>
      <c r="J73" s="85">
        <f t="shared" si="5"/>
        <v>1984</v>
      </c>
      <c r="K73" s="85">
        <f t="shared" si="6"/>
        <v>-23</v>
      </c>
      <c r="L73" s="85">
        <f t="shared" si="7"/>
        <v>0</v>
      </c>
    </row>
    <row r="74" spans="1:12">
      <c r="A74" s="88">
        <v>81</v>
      </c>
      <c r="B74" s="87" t="s">
        <v>72</v>
      </c>
      <c r="C74" s="84">
        <v>54536</v>
      </c>
      <c r="D74" s="84">
        <v>48483</v>
      </c>
      <c r="E74" s="84">
        <v>49036</v>
      </c>
      <c r="F74" s="84"/>
      <c r="G74" s="84"/>
      <c r="H74" s="84"/>
      <c r="I74" s="92">
        <f t="shared" si="4"/>
        <v>-0.10085081414111779</v>
      </c>
      <c r="J74" s="85">
        <f t="shared" si="5"/>
        <v>-5500</v>
      </c>
      <c r="K74" s="85">
        <f t="shared" si="6"/>
        <v>553</v>
      </c>
      <c r="L74" s="85">
        <f t="shared" si="7"/>
        <v>0</v>
      </c>
    </row>
    <row r="75" spans="1:12">
      <c r="A75" s="88">
        <v>82</v>
      </c>
      <c r="B75" s="87" t="s">
        <v>73</v>
      </c>
      <c r="C75" s="84">
        <v>49739</v>
      </c>
      <c r="D75" s="84">
        <v>49414</v>
      </c>
      <c r="E75" s="84">
        <v>49147</v>
      </c>
      <c r="F75" s="84"/>
      <c r="G75" s="84"/>
      <c r="H75" s="84"/>
      <c r="I75" s="92">
        <f t="shared" si="4"/>
        <v>-1.1902129113974948E-2</v>
      </c>
      <c r="J75" s="85">
        <f t="shared" si="5"/>
        <v>-592</v>
      </c>
      <c r="K75" s="85">
        <f t="shared" si="6"/>
        <v>-267</v>
      </c>
      <c r="L75" s="85">
        <f t="shared" si="7"/>
        <v>0</v>
      </c>
    </row>
    <row r="76" spans="1:12">
      <c r="A76" s="88">
        <v>84</v>
      </c>
      <c r="B76" s="87" t="s">
        <v>74</v>
      </c>
      <c r="C76" s="84">
        <v>3122</v>
      </c>
      <c r="D76" s="84">
        <v>4101</v>
      </c>
      <c r="E76" s="84">
        <v>4183</v>
      </c>
      <c r="F76" s="84"/>
      <c r="G76" s="84"/>
      <c r="H76" s="84"/>
      <c r="I76" s="92">
        <f t="shared" si="4"/>
        <v>0.3398462524023062</v>
      </c>
      <c r="J76" s="85">
        <f t="shared" si="5"/>
        <v>1061</v>
      </c>
      <c r="K76" s="85">
        <f t="shared" si="6"/>
        <v>82</v>
      </c>
      <c r="L76" s="85">
        <f t="shared" si="7"/>
        <v>0</v>
      </c>
    </row>
    <row r="77" spans="1:12">
      <c r="A77" s="88">
        <v>85</v>
      </c>
      <c r="B77" s="87" t="s">
        <v>75</v>
      </c>
      <c r="C77" s="84">
        <v>32603</v>
      </c>
      <c r="D77" s="84">
        <v>34499</v>
      </c>
      <c r="E77" s="84">
        <v>35824</v>
      </c>
      <c r="F77" s="84"/>
      <c r="G77" s="84"/>
      <c r="H77" s="84"/>
      <c r="I77" s="92">
        <f t="shared" si="4"/>
        <v>9.8794589454958129E-2</v>
      </c>
      <c r="J77" s="85">
        <f t="shared" si="5"/>
        <v>3221</v>
      </c>
      <c r="K77" s="85">
        <f t="shared" si="6"/>
        <v>1325</v>
      </c>
      <c r="L77" s="85">
        <f t="shared" si="7"/>
        <v>0</v>
      </c>
    </row>
    <row r="78" spans="1:12">
      <c r="A78" s="88">
        <v>86</v>
      </c>
      <c r="B78" s="87" t="s">
        <v>76</v>
      </c>
      <c r="C78" s="84">
        <v>22682</v>
      </c>
      <c r="D78" s="84">
        <v>25647</v>
      </c>
      <c r="E78" s="84">
        <v>25840</v>
      </c>
      <c r="F78" s="84"/>
      <c r="G78" s="84"/>
      <c r="H78" s="84"/>
      <c r="I78" s="92">
        <f t="shared" si="4"/>
        <v>0.13922934485495106</v>
      </c>
      <c r="J78" s="85">
        <f t="shared" si="5"/>
        <v>3158</v>
      </c>
      <c r="K78" s="85">
        <f t="shared" si="6"/>
        <v>193</v>
      </c>
      <c r="L78" s="85">
        <f t="shared" si="7"/>
        <v>0</v>
      </c>
    </row>
    <row r="79" spans="1:12">
      <c r="A79" s="88">
        <v>87</v>
      </c>
      <c r="B79" s="87" t="s">
        <v>77</v>
      </c>
      <c r="C79" s="84">
        <v>1445</v>
      </c>
      <c r="D79" s="84">
        <v>1631</v>
      </c>
      <c r="E79" s="84">
        <v>1645</v>
      </c>
      <c r="F79" s="84"/>
      <c r="G79" s="84"/>
      <c r="H79" s="84"/>
      <c r="I79" s="92">
        <f t="shared" si="4"/>
        <v>0.13840830449826991</v>
      </c>
      <c r="J79" s="85">
        <f t="shared" si="5"/>
        <v>200</v>
      </c>
      <c r="K79" s="85">
        <f t="shared" si="6"/>
        <v>14</v>
      </c>
      <c r="L79" s="85">
        <f t="shared" si="7"/>
        <v>0</v>
      </c>
    </row>
    <row r="80" spans="1:12">
      <c r="A80" s="88">
        <v>88</v>
      </c>
      <c r="B80" s="87" t="s">
        <v>78</v>
      </c>
      <c r="C80" s="84">
        <v>4857</v>
      </c>
      <c r="D80" s="84">
        <v>5122</v>
      </c>
      <c r="E80" s="84">
        <v>5182</v>
      </c>
      <c r="F80" s="84"/>
      <c r="G80" s="84"/>
      <c r="H80" s="84"/>
      <c r="I80" s="92">
        <f t="shared" si="4"/>
        <v>6.6913732756845784E-2</v>
      </c>
      <c r="J80" s="85">
        <f t="shared" si="5"/>
        <v>325</v>
      </c>
      <c r="K80" s="85">
        <f t="shared" si="6"/>
        <v>60</v>
      </c>
      <c r="L80" s="85">
        <f t="shared" si="7"/>
        <v>0</v>
      </c>
    </row>
    <row r="81" spans="1:12">
      <c r="A81" s="88">
        <v>90</v>
      </c>
      <c r="B81" s="87" t="s">
        <v>79</v>
      </c>
      <c r="C81" s="84">
        <v>1422</v>
      </c>
      <c r="D81" s="84">
        <v>1445</v>
      </c>
      <c r="E81" s="84">
        <v>1480</v>
      </c>
      <c r="F81" s="84"/>
      <c r="G81" s="84"/>
      <c r="H81" s="84"/>
      <c r="I81" s="92">
        <f t="shared" si="4"/>
        <v>4.0787623066104076E-2</v>
      </c>
      <c r="J81" s="85">
        <f t="shared" si="5"/>
        <v>58</v>
      </c>
      <c r="K81" s="85">
        <f t="shared" si="6"/>
        <v>35</v>
      </c>
      <c r="L81" s="85">
        <f t="shared" si="7"/>
        <v>0</v>
      </c>
    </row>
    <row r="82" spans="1:12">
      <c r="A82" s="88">
        <v>91</v>
      </c>
      <c r="B82" s="87" t="s">
        <v>80</v>
      </c>
      <c r="C82" s="84">
        <v>439</v>
      </c>
      <c r="D82" s="84">
        <v>513</v>
      </c>
      <c r="E82" s="84">
        <v>513</v>
      </c>
      <c r="F82" s="84"/>
      <c r="G82" s="84"/>
      <c r="H82" s="84"/>
      <c r="I82" s="92">
        <f t="shared" si="4"/>
        <v>0.16856492027334852</v>
      </c>
      <c r="J82" s="85">
        <f t="shared" si="5"/>
        <v>74</v>
      </c>
      <c r="K82" s="85">
        <f t="shared" si="6"/>
        <v>0</v>
      </c>
      <c r="L82" s="85">
        <f t="shared" si="7"/>
        <v>0</v>
      </c>
    </row>
    <row r="83" spans="1:12">
      <c r="A83" s="88">
        <v>92</v>
      </c>
      <c r="B83" s="87" t="s">
        <v>81</v>
      </c>
      <c r="C83" s="84">
        <v>3294</v>
      </c>
      <c r="D83" s="84">
        <v>3136</v>
      </c>
      <c r="E83" s="84">
        <v>3112</v>
      </c>
      <c r="F83" s="84"/>
      <c r="G83" s="84"/>
      <c r="H83" s="84"/>
      <c r="I83" s="92">
        <f t="shared" si="4"/>
        <v>-5.525197328476017E-2</v>
      </c>
      <c r="J83" s="85">
        <f t="shared" si="5"/>
        <v>-182</v>
      </c>
      <c r="K83" s="85">
        <f t="shared" si="6"/>
        <v>-24</v>
      </c>
      <c r="L83" s="85">
        <f t="shared" si="7"/>
        <v>0</v>
      </c>
    </row>
    <row r="84" spans="1:12">
      <c r="A84" s="88">
        <v>93</v>
      </c>
      <c r="B84" s="87" t="s">
        <v>82</v>
      </c>
      <c r="C84" s="84">
        <v>8145</v>
      </c>
      <c r="D84" s="84">
        <v>8945</v>
      </c>
      <c r="E84" s="84">
        <v>8855</v>
      </c>
      <c r="F84" s="84"/>
      <c r="G84" s="84"/>
      <c r="H84" s="84"/>
      <c r="I84" s="92">
        <f t="shared" si="4"/>
        <v>8.7170042971147943E-2</v>
      </c>
      <c r="J84" s="85">
        <f t="shared" si="5"/>
        <v>710</v>
      </c>
      <c r="K84" s="85">
        <f t="shared" si="6"/>
        <v>-90</v>
      </c>
      <c r="L84" s="85">
        <f t="shared" si="7"/>
        <v>0</v>
      </c>
    </row>
    <row r="85" spans="1:12">
      <c r="A85" s="88">
        <v>94</v>
      </c>
      <c r="B85" s="87" t="s">
        <v>83</v>
      </c>
      <c r="C85" s="84">
        <v>9914</v>
      </c>
      <c r="D85" s="84">
        <v>10672</v>
      </c>
      <c r="E85" s="84">
        <v>10841</v>
      </c>
      <c r="F85" s="84"/>
      <c r="G85" s="84"/>
      <c r="H85" s="84"/>
      <c r="I85" s="92">
        <f t="shared" si="4"/>
        <v>9.3504135565866453E-2</v>
      </c>
      <c r="J85" s="85">
        <f t="shared" si="5"/>
        <v>927</v>
      </c>
      <c r="K85" s="85">
        <f t="shared" si="6"/>
        <v>169</v>
      </c>
      <c r="L85" s="85">
        <f t="shared" si="7"/>
        <v>0</v>
      </c>
    </row>
    <row r="86" spans="1:12">
      <c r="A86" s="88">
        <v>95</v>
      </c>
      <c r="B86" s="87" t="s">
        <v>84</v>
      </c>
      <c r="C86" s="84">
        <v>11854</v>
      </c>
      <c r="D86" s="84">
        <v>11836</v>
      </c>
      <c r="E86" s="84">
        <v>11817</v>
      </c>
      <c r="F86" s="84"/>
      <c r="G86" s="84"/>
      <c r="H86" s="84"/>
      <c r="I86" s="92">
        <f t="shared" si="4"/>
        <v>-3.1213092626961362E-3</v>
      </c>
      <c r="J86" s="85">
        <f t="shared" si="5"/>
        <v>-37</v>
      </c>
      <c r="K86" s="85">
        <f t="shared" si="6"/>
        <v>-19</v>
      </c>
      <c r="L86" s="85">
        <f t="shared" si="7"/>
        <v>0</v>
      </c>
    </row>
    <row r="87" spans="1:12">
      <c r="A87" s="88">
        <v>96</v>
      </c>
      <c r="B87" s="87" t="s">
        <v>85</v>
      </c>
      <c r="C87" s="84">
        <v>31273</v>
      </c>
      <c r="D87" s="84">
        <v>32871</v>
      </c>
      <c r="E87" s="84">
        <v>32881</v>
      </c>
      <c r="F87" s="84"/>
      <c r="G87" s="84"/>
      <c r="H87" s="84"/>
      <c r="I87" s="92">
        <f t="shared" si="4"/>
        <v>5.1418156237009564E-2</v>
      </c>
      <c r="J87" s="85">
        <f t="shared" si="5"/>
        <v>1608</v>
      </c>
      <c r="K87" s="85">
        <f t="shared" si="6"/>
        <v>10</v>
      </c>
      <c r="L87" s="85">
        <f t="shared" si="7"/>
        <v>0</v>
      </c>
    </row>
    <row r="88" spans="1:12">
      <c r="A88" s="88">
        <v>97</v>
      </c>
      <c r="B88" s="87" t="s">
        <v>86</v>
      </c>
      <c r="C88" s="84">
        <v>15517</v>
      </c>
      <c r="D88" s="84">
        <v>12671</v>
      </c>
      <c r="E88" s="84">
        <v>12301</v>
      </c>
      <c r="F88" s="84"/>
      <c r="G88" s="84"/>
      <c r="H88" s="84"/>
      <c r="I88" s="92">
        <f t="shared" si="4"/>
        <v>-0.20725655732422504</v>
      </c>
      <c r="J88" s="85">
        <f t="shared" si="5"/>
        <v>-3216</v>
      </c>
      <c r="K88" s="85">
        <f t="shared" si="6"/>
        <v>-370</v>
      </c>
      <c r="L88" s="85">
        <f t="shared" si="7"/>
        <v>0</v>
      </c>
    </row>
    <row r="89" spans="1:12">
      <c r="A89" s="88">
        <v>98</v>
      </c>
      <c r="B89" s="87" t="s">
        <v>87</v>
      </c>
      <c r="C89" s="84">
        <v>413</v>
      </c>
      <c r="D89" s="84">
        <v>386</v>
      </c>
      <c r="E89" s="84">
        <v>382</v>
      </c>
      <c r="F89" s="84"/>
      <c r="G89" s="84"/>
      <c r="H89" s="84"/>
      <c r="I89" s="92">
        <f t="shared" si="4"/>
        <v>-7.5060532687651338E-2</v>
      </c>
      <c r="J89" s="85">
        <f t="shared" si="5"/>
        <v>-31</v>
      </c>
      <c r="K89" s="85">
        <f t="shared" si="6"/>
        <v>-4</v>
      </c>
      <c r="L89" s="85">
        <f t="shared" si="7"/>
        <v>0</v>
      </c>
    </row>
    <row r="90" spans="1:12">
      <c r="A90" s="88">
        <v>99</v>
      </c>
      <c r="B90" s="87" t="s">
        <v>88</v>
      </c>
      <c r="C90" s="84">
        <v>427</v>
      </c>
      <c r="D90" s="84">
        <v>435</v>
      </c>
      <c r="E90" s="84">
        <v>439</v>
      </c>
      <c r="F90" s="84"/>
      <c r="G90" s="84"/>
      <c r="H90" s="84"/>
      <c r="I90" s="92">
        <f t="shared" si="4"/>
        <v>2.8103044496487119E-2</v>
      </c>
      <c r="J90" s="85">
        <f t="shared" si="5"/>
        <v>12</v>
      </c>
      <c r="K90" s="85">
        <f t="shared" si="6"/>
        <v>4</v>
      </c>
      <c r="L90" s="85">
        <f t="shared" si="7"/>
        <v>0</v>
      </c>
    </row>
    <row r="91" spans="1:12" s="159" customFormat="1">
      <c r="A91" s="88"/>
      <c r="B91" s="87" t="s">
        <v>285</v>
      </c>
      <c r="C91" s="84">
        <v>37669</v>
      </c>
      <c r="D91" s="84">
        <v>43332</v>
      </c>
      <c r="E91" s="84">
        <v>44446</v>
      </c>
      <c r="F91" s="84"/>
      <c r="G91" s="84"/>
      <c r="H91" s="84"/>
      <c r="I91" s="92">
        <f>(E91-C91)/C91</f>
        <v>0.17990920916403408</v>
      </c>
      <c r="J91" s="85">
        <f>E91-C91</f>
        <v>6777</v>
      </c>
      <c r="K91" s="85">
        <f>E91-D91</f>
        <v>1114</v>
      </c>
      <c r="L91" s="85">
        <f>H91-G91</f>
        <v>0</v>
      </c>
    </row>
    <row r="92" spans="1:12" s="118" customFormat="1" ht="14.45" customHeight="1">
      <c r="A92" s="195" t="s">
        <v>89</v>
      </c>
      <c r="B92" s="195"/>
      <c r="C92" s="120">
        <v>1840591</v>
      </c>
      <c r="D92" s="120">
        <v>1881752</v>
      </c>
      <c r="E92" s="120">
        <v>1879723</v>
      </c>
      <c r="F92" s="120"/>
      <c r="G92" s="120"/>
      <c r="H92" s="120"/>
      <c r="I92" s="115">
        <f t="shared" si="4"/>
        <v>2.1260562504108734E-2</v>
      </c>
      <c r="J92" s="121">
        <f t="shared" si="5"/>
        <v>39132</v>
      </c>
      <c r="K92" s="121">
        <f t="shared" si="6"/>
        <v>-2029</v>
      </c>
      <c r="L92" s="85">
        <f t="shared" si="7"/>
        <v>0</v>
      </c>
    </row>
    <row r="93" spans="1:12">
      <c r="A93" s="7"/>
      <c r="B93" s="7"/>
    </row>
    <row r="94" spans="1:12">
      <c r="E94" s="167"/>
      <c r="F94" s="167"/>
    </row>
    <row r="95" spans="1:12">
      <c r="E95" s="167"/>
      <c r="F95" s="167"/>
    </row>
    <row r="97" spans="3:8">
      <c r="C97" s="171"/>
      <c r="D97" s="171"/>
      <c r="E97" s="171"/>
      <c r="F97" s="171"/>
      <c r="G97" s="171"/>
      <c r="H97" s="17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A64" zoomScale="80" zoomScaleNormal="80" workbookViewId="0">
      <selection activeCell="R11" sqref="R11"/>
    </sheetView>
  </sheetViews>
  <sheetFormatPr defaultRowHeight="15"/>
  <cols>
    <col min="2" max="2" width="19.140625" customWidth="1"/>
    <col min="3" max="3" width="13.140625" style="156" customWidth="1"/>
    <col min="4" max="4" width="13.140625" style="155" customWidth="1"/>
    <col min="5" max="5" width="13.140625" style="157" customWidth="1"/>
    <col min="6" max="8" width="13.140625" style="159" customWidth="1"/>
    <col min="9" max="9" width="34.85546875" customWidth="1"/>
    <col min="10" max="10" width="34.5703125" customWidth="1"/>
    <col min="11" max="11" width="31" customWidth="1"/>
    <col min="12" max="12" width="31" style="159" customWidth="1"/>
  </cols>
  <sheetData>
    <row r="1" spans="1:12" s="159" customFormat="1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2" ht="43.5" customHeight="1">
      <c r="A2" s="94" t="s">
        <v>91</v>
      </c>
      <c r="B2" s="94" t="s">
        <v>174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94" t="s">
        <v>346</v>
      </c>
      <c r="J2" s="94" t="s">
        <v>347</v>
      </c>
      <c r="K2" s="2" t="s">
        <v>348</v>
      </c>
      <c r="L2" s="165" t="s">
        <v>349</v>
      </c>
    </row>
    <row r="3" spans="1:12">
      <c r="A3" s="77">
        <v>1</v>
      </c>
      <c r="B3" s="91" t="s">
        <v>92</v>
      </c>
      <c r="C3" s="25">
        <v>261789</v>
      </c>
      <c r="D3" s="25">
        <v>255417</v>
      </c>
      <c r="E3" s="25">
        <v>253953</v>
      </c>
      <c r="F3" s="25"/>
      <c r="G3" s="25"/>
      <c r="H3" s="25"/>
      <c r="I3" s="92">
        <f>(E3-C3)/C3</f>
        <v>-2.9932502893551677E-2</v>
      </c>
      <c r="J3" s="25">
        <f>E3-C3</f>
        <v>-7836</v>
      </c>
      <c r="K3" s="25">
        <f>E3-D3</f>
        <v>-1464</v>
      </c>
      <c r="L3" s="25">
        <f>H3-G3</f>
        <v>0</v>
      </c>
    </row>
    <row r="4" spans="1:12">
      <c r="A4" s="77">
        <v>2</v>
      </c>
      <c r="B4" s="91" t="s">
        <v>93</v>
      </c>
      <c r="C4" s="25">
        <v>45840</v>
      </c>
      <c r="D4" s="25">
        <v>48023</v>
      </c>
      <c r="E4" s="25">
        <v>48706</v>
      </c>
      <c r="F4" s="25"/>
      <c r="G4" s="25"/>
      <c r="H4" s="25"/>
      <c r="I4" s="92">
        <f t="shared" ref="I4:I67" si="0">(E4-C4)/C4</f>
        <v>6.2521815008726001E-2</v>
      </c>
      <c r="J4" s="25">
        <f t="shared" ref="J4:J67" si="1">E4-C4</f>
        <v>2866</v>
      </c>
      <c r="K4" s="25">
        <f t="shared" ref="K4:K67" si="2">E4-D4</f>
        <v>683</v>
      </c>
      <c r="L4" s="25">
        <f t="shared" ref="L4:L67" si="3">H4-G4</f>
        <v>0</v>
      </c>
    </row>
    <row r="5" spans="1:12">
      <c r="A5" s="77">
        <v>3</v>
      </c>
      <c r="B5" s="91" t="s">
        <v>94</v>
      </c>
      <c r="C5" s="25">
        <v>86211</v>
      </c>
      <c r="D5" s="25">
        <v>86591</v>
      </c>
      <c r="E5" s="25">
        <v>84793</v>
      </c>
      <c r="F5" s="25"/>
      <c r="G5" s="25"/>
      <c r="H5" s="25"/>
      <c r="I5" s="92">
        <f t="shared" si="0"/>
        <v>-1.6448017074387259E-2</v>
      </c>
      <c r="J5" s="25">
        <f t="shared" si="1"/>
        <v>-1418</v>
      </c>
      <c r="K5" s="25">
        <f t="shared" si="2"/>
        <v>-1798</v>
      </c>
      <c r="L5" s="25">
        <f t="shared" si="3"/>
        <v>0</v>
      </c>
    </row>
    <row r="6" spans="1:12">
      <c r="A6" s="77">
        <v>4</v>
      </c>
      <c r="B6" s="91" t="s">
        <v>95</v>
      </c>
      <c r="C6" s="25">
        <v>26043</v>
      </c>
      <c r="D6" s="25">
        <v>26691</v>
      </c>
      <c r="E6" s="25">
        <v>27657</v>
      </c>
      <c r="F6" s="25"/>
      <c r="G6" s="25"/>
      <c r="H6" s="25"/>
      <c r="I6" s="92">
        <f t="shared" si="0"/>
        <v>6.197442690934224E-2</v>
      </c>
      <c r="J6" s="25">
        <f t="shared" si="1"/>
        <v>1614</v>
      </c>
      <c r="K6" s="25">
        <f t="shared" si="2"/>
        <v>966</v>
      </c>
      <c r="L6" s="25">
        <f t="shared" si="3"/>
        <v>0</v>
      </c>
    </row>
    <row r="7" spans="1:12">
      <c r="A7" s="77">
        <v>5</v>
      </c>
      <c r="B7" s="91" t="s">
        <v>96</v>
      </c>
      <c r="C7" s="25">
        <v>36679</v>
      </c>
      <c r="D7" s="25">
        <v>36660</v>
      </c>
      <c r="E7" s="25">
        <v>36114</v>
      </c>
      <c r="F7" s="25"/>
      <c r="G7" s="25"/>
      <c r="H7" s="25"/>
      <c r="I7" s="92">
        <f t="shared" si="0"/>
        <v>-1.5403909594045639E-2</v>
      </c>
      <c r="J7" s="25">
        <f t="shared" si="1"/>
        <v>-565</v>
      </c>
      <c r="K7" s="25">
        <f t="shared" si="2"/>
        <v>-546</v>
      </c>
      <c r="L7" s="25">
        <f t="shared" si="3"/>
        <v>0</v>
      </c>
    </row>
    <row r="8" spans="1:12">
      <c r="A8" s="77">
        <v>6</v>
      </c>
      <c r="B8" s="91" t="s">
        <v>97</v>
      </c>
      <c r="C8" s="25">
        <v>915577</v>
      </c>
      <c r="D8" s="25">
        <v>919764</v>
      </c>
      <c r="E8" s="25">
        <v>914874</v>
      </c>
      <c r="F8" s="25"/>
      <c r="G8" s="25"/>
      <c r="H8" s="25"/>
      <c r="I8" s="92">
        <f t="shared" si="0"/>
        <v>-7.6782182164908028E-4</v>
      </c>
      <c r="J8" s="25">
        <f t="shared" si="1"/>
        <v>-703</v>
      </c>
      <c r="K8" s="25">
        <f t="shared" si="2"/>
        <v>-4890</v>
      </c>
      <c r="L8" s="25">
        <f t="shared" si="3"/>
        <v>0</v>
      </c>
    </row>
    <row r="9" spans="1:12">
      <c r="A9" s="77">
        <v>7</v>
      </c>
      <c r="B9" s="91" t="s">
        <v>98</v>
      </c>
      <c r="C9" s="25">
        <v>436464</v>
      </c>
      <c r="D9" s="25">
        <v>459278</v>
      </c>
      <c r="E9" s="25">
        <v>448101</v>
      </c>
      <c r="F9" s="25"/>
      <c r="G9" s="25"/>
      <c r="H9" s="25"/>
      <c r="I9" s="92">
        <f t="shared" si="0"/>
        <v>2.6661992741669416E-2</v>
      </c>
      <c r="J9" s="25">
        <f t="shared" si="1"/>
        <v>11637</v>
      </c>
      <c r="K9" s="25">
        <f t="shared" si="2"/>
        <v>-11177</v>
      </c>
      <c r="L9" s="25">
        <f t="shared" si="3"/>
        <v>0</v>
      </c>
    </row>
    <row r="10" spans="1:12">
      <c r="A10" s="77">
        <v>8</v>
      </c>
      <c r="B10" s="91" t="s">
        <v>99</v>
      </c>
      <c r="C10" s="25">
        <v>22729</v>
      </c>
      <c r="D10" s="25">
        <v>23378</v>
      </c>
      <c r="E10" s="25">
        <v>24076</v>
      </c>
      <c r="F10" s="25"/>
      <c r="G10" s="25"/>
      <c r="H10" s="25"/>
      <c r="I10" s="92">
        <f t="shared" si="0"/>
        <v>5.9263495974305955E-2</v>
      </c>
      <c r="J10" s="25">
        <f t="shared" si="1"/>
        <v>1347</v>
      </c>
      <c r="K10" s="25">
        <f t="shared" si="2"/>
        <v>698</v>
      </c>
      <c r="L10" s="25">
        <f t="shared" si="3"/>
        <v>0</v>
      </c>
    </row>
    <row r="11" spans="1:12">
      <c r="A11" s="77">
        <v>9</v>
      </c>
      <c r="B11" s="91" t="s">
        <v>100</v>
      </c>
      <c r="C11" s="25">
        <v>148443</v>
      </c>
      <c r="D11" s="25">
        <v>146788</v>
      </c>
      <c r="E11" s="25">
        <v>143584</v>
      </c>
      <c r="F11" s="25"/>
      <c r="G11" s="25"/>
      <c r="H11" s="25"/>
      <c r="I11" s="92">
        <f t="shared" si="0"/>
        <v>-3.2733102941869943E-2</v>
      </c>
      <c r="J11" s="25">
        <f t="shared" si="1"/>
        <v>-4859</v>
      </c>
      <c r="K11" s="25">
        <f t="shared" si="2"/>
        <v>-3204</v>
      </c>
      <c r="L11" s="25">
        <f t="shared" si="3"/>
        <v>0</v>
      </c>
    </row>
    <row r="12" spans="1:12">
      <c r="A12" s="77">
        <v>10</v>
      </c>
      <c r="B12" s="91" t="s">
        <v>101</v>
      </c>
      <c r="C12" s="25">
        <v>155460</v>
      </c>
      <c r="D12" s="25">
        <v>159023</v>
      </c>
      <c r="E12" s="25">
        <v>157425</v>
      </c>
      <c r="F12" s="25"/>
      <c r="G12" s="25"/>
      <c r="H12" s="25"/>
      <c r="I12" s="92">
        <f t="shared" si="0"/>
        <v>1.263990737167117E-2</v>
      </c>
      <c r="J12" s="25">
        <f t="shared" si="1"/>
        <v>1965</v>
      </c>
      <c r="K12" s="25">
        <f t="shared" si="2"/>
        <v>-1598</v>
      </c>
      <c r="L12" s="25">
        <f t="shared" si="3"/>
        <v>0</v>
      </c>
    </row>
    <row r="13" spans="1:12">
      <c r="A13" s="77">
        <v>11</v>
      </c>
      <c r="B13" s="91" t="s">
        <v>102</v>
      </c>
      <c r="C13" s="25">
        <v>30888</v>
      </c>
      <c r="D13" s="25">
        <v>31359</v>
      </c>
      <c r="E13" s="25">
        <v>30953</v>
      </c>
      <c r="F13" s="25"/>
      <c r="G13" s="25"/>
      <c r="H13" s="25"/>
      <c r="I13" s="92">
        <f t="shared" si="0"/>
        <v>2.1043771043771043E-3</v>
      </c>
      <c r="J13" s="25">
        <f t="shared" si="1"/>
        <v>65</v>
      </c>
      <c r="K13" s="25">
        <f t="shared" si="2"/>
        <v>-406</v>
      </c>
      <c r="L13" s="25">
        <f t="shared" si="3"/>
        <v>0</v>
      </c>
    </row>
    <row r="14" spans="1:12">
      <c r="A14" s="77">
        <v>12</v>
      </c>
      <c r="B14" s="91" t="s">
        <v>103</v>
      </c>
      <c r="C14" s="25">
        <v>25505</v>
      </c>
      <c r="D14" s="25">
        <v>24945</v>
      </c>
      <c r="E14" s="25">
        <v>25691</v>
      </c>
      <c r="F14" s="25"/>
      <c r="G14" s="25"/>
      <c r="H14" s="25"/>
      <c r="I14" s="92">
        <f t="shared" si="0"/>
        <v>7.2926877082924915E-3</v>
      </c>
      <c r="J14" s="25">
        <f t="shared" si="1"/>
        <v>186</v>
      </c>
      <c r="K14" s="25">
        <f t="shared" si="2"/>
        <v>746</v>
      </c>
      <c r="L14" s="25">
        <f t="shared" si="3"/>
        <v>0</v>
      </c>
    </row>
    <row r="15" spans="1:12">
      <c r="A15" s="77">
        <v>13</v>
      </c>
      <c r="B15" s="91" t="s">
        <v>104</v>
      </c>
      <c r="C15" s="25">
        <v>25717</v>
      </c>
      <c r="D15" s="25">
        <v>24573</v>
      </c>
      <c r="E15" s="25">
        <v>25508</v>
      </c>
      <c r="F15" s="25"/>
      <c r="G15" s="25"/>
      <c r="H15" s="25"/>
      <c r="I15" s="92">
        <f t="shared" si="0"/>
        <v>-8.1269199362289535E-3</v>
      </c>
      <c r="J15" s="25">
        <f t="shared" si="1"/>
        <v>-209</v>
      </c>
      <c r="K15" s="25">
        <f t="shared" si="2"/>
        <v>935</v>
      </c>
      <c r="L15" s="25">
        <f t="shared" si="3"/>
        <v>0</v>
      </c>
    </row>
    <row r="16" spans="1:12">
      <c r="A16" s="77">
        <v>14</v>
      </c>
      <c r="B16" s="91" t="s">
        <v>105</v>
      </c>
      <c r="C16" s="25">
        <v>47748</v>
      </c>
      <c r="D16" s="25">
        <v>47613</v>
      </c>
      <c r="E16" s="25">
        <v>47344</v>
      </c>
      <c r="F16" s="25"/>
      <c r="G16" s="25"/>
      <c r="H16" s="25"/>
      <c r="I16" s="92">
        <f t="shared" si="0"/>
        <v>-8.4610873753874511E-3</v>
      </c>
      <c r="J16" s="25">
        <f t="shared" si="1"/>
        <v>-404</v>
      </c>
      <c r="K16" s="25">
        <f t="shared" si="2"/>
        <v>-269</v>
      </c>
      <c r="L16" s="25">
        <f t="shared" si="3"/>
        <v>0</v>
      </c>
    </row>
    <row r="17" spans="1:12">
      <c r="A17" s="77">
        <v>15</v>
      </c>
      <c r="B17" s="91" t="s">
        <v>106</v>
      </c>
      <c r="C17" s="25">
        <v>37071</v>
      </c>
      <c r="D17" s="25">
        <v>33983</v>
      </c>
      <c r="E17" s="25">
        <v>33929</v>
      </c>
      <c r="F17" s="25"/>
      <c r="G17" s="25"/>
      <c r="H17" s="25"/>
      <c r="I17" s="92">
        <f t="shared" si="0"/>
        <v>-8.4756278492622267E-2</v>
      </c>
      <c r="J17" s="25">
        <f t="shared" si="1"/>
        <v>-3142</v>
      </c>
      <c r="K17" s="25">
        <f t="shared" si="2"/>
        <v>-54</v>
      </c>
      <c r="L17" s="25">
        <f t="shared" si="3"/>
        <v>0</v>
      </c>
    </row>
    <row r="18" spans="1:12">
      <c r="A18" s="77">
        <v>16</v>
      </c>
      <c r="B18" s="91" t="s">
        <v>107</v>
      </c>
      <c r="C18" s="25">
        <v>521861</v>
      </c>
      <c r="D18" s="25">
        <v>527021</v>
      </c>
      <c r="E18" s="25">
        <v>523398</v>
      </c>
      <c r="F18" s="25"/>
      <c r="G18" s="25"/>
      <c r="H18" s="25"/>
      <c r="I18" s="92">
        <f t="shared" si="0"/>
        <v>2.9452287103270795E-3</v>
      </c>
      <c r="J18" s="25">
        <f t="shared" si="1"/>
        <v>1537</v>
      </c>
      <c r="K18" s="25">
        <f t="shared" si="2"/>
        <v>-3623</v>
      </c>
      <c r="L18" s="25">
        <f t="shared" si="3"/>
        <v>0</v>
      </c>
    </row>
    <row r="19" spans="1:12">
      <c r="A19" s="77">
        <v>17</v>
      </c>
      <c r="B19" s="91" t="s">
        <v>108</v>
      </c>
      <c r="C19" s="25">
        <v>72456</v>
      </c>
      <c r="D19" s="25">
        <v>73725</v>
      </c>
      <c r="E19" s="25">
        <v>72718</v>
      </c>
      <c r="F19" s="25"/>
      <c r="G19" s="25"/>
      <c r="H19" s="25"/>
      <c r="I19" s="92">
        <f t="shared" si="0"/>
        <v>3.6159876338743512E-3</v>
      </c>
      <c r="J19" s="25">
        <f t="shared" si="1"/>
        <v>262</v>
      </c>
      <c r="K19" s="25">
        <f t="shared" si="2"/>
        <v>-1007</v>
      </c>
      <c r="L19" s="25">
        <f t="shared" si="3"/>
        <v>0</v>
      </c>
    </row>
    <row r="20" spans="1:12">
      <c r="A20" s="77">
        <v>18</v>
      </c>
      <c r="B20" s="91" t="s">
        <v>109</v>
      </c>
      <c r="C20" s="25">
        <v>21349</v>
      </c>
      <c r="D20" s="25">
        <v>21087</v>
      </c>
      <c r="E20" s="25">
        <v>20766</v>
      </c>
      <c r="F20" s="25"/>
      <c r="G20" s="25"/>
      <c r="H20" s="25"/>
      <c r="I20" s="92">
        <f t="shared" si="0"/>
        <v>-2.7308070635626961E-2</v>
      </c>
      <c r="J20" s="25">
        <f t="shared" si="1"/>
        <v>-583</v>
      </c>
      <c r="K20" s="25">
        <f t="shared" si="2"/>
        <v>-321</v>
      </c>
      <c r="L20" s="25">
        <f t="shared" si="3"/>
        <v>0</v>
      </c>
    </row>
    <row r="21" spans="1:12">
      <c r="A21" s="77">
        <v>19</v>
      </c>
      <c r="B21" s="91" t="s">
        <v>110</v>
      </c>
      <c r="C21" s="25">
        <v>56427</v>
      </c>
      <c r="D21" s="25">
        <v>55715</v>
      </c>
      <c r="E21" s="25">
        <v>55945</v>
      </c>
      <c r="F21" s="25"/>
      <c r="G21" s="25"/>
      <c r="H21" s="25"/>
      <c r="I21" s="92">
        <f t="shared" si="0"/>
        <v>-8.5420100306590821E-3</v>
      </c>
      <c r="J21" s="25">
        <f t="shared" si="1"/>
        <v>-482</v>
      </c>
      <c r="K21" s="25">
        <f t="shared" si="2"/>
        <v>230</v>
      </c>
      <c r="L21" s="25">
        <f t="shared" si="3"/>
        <v>0</v>
      </c>
    </row>
    <row r="22" spans="1:12">
      <c r="A22" s="77">
        <v>20</v>
      </c>
      <c r="B22" s="91" t="s">
        <v>111</v>
      </c>
      <c r="C22" s="25">
        <v>173133</v>
      </c>
      <c r="D22" s="25">
        <v>166572</v>
      </c>
      <c r="E22" s="25">
        <v>166425</v>
      </c>
      <c r="F22" s="25"/>
      <c r="G22" s="25"/>
      <c r="H22" s="25"/>
      <c r="I22" s="92">
        <f t="shared" si="0"/>
        <v>-3.8744780024605359E-2</v>
      </c>
      <c r="J22" s="25">
        <f t="shared" si="1"/>
        <v>-6708</v>
      </c>
      <c r="K22" s="25">
        <f t="shared" si="2"/>
        <v>-147</v>
      </c>
      <c r="L22" s="25">
        <f t="shared" si="3"/>
        <v>0</v>
      </c>
    </row>
    <row r="23" spans="1:12">
      <c r="A23" s="77">
        <v>21</v>
      </c>
      <c r="B23" s="91" t="s">
        <v>112</v>
      </c>
      <c r="C23" s="25">
        <v>125991</v>
      </c>
      <c r="D23" s="25">
        <v>129465</v>
      </c>
      <c r="E23" s="25">
        <v>132275</v>
      </c>
      <c r="F23" s="25"/>
      <c r="G23" s="25"/>
      <c r="H23" s="25"/>
      <c r="I23" s="92">
        <f t="shared" si="0"/>
        <v>4.9876578485764857E-2</v>
      </c>
      <c r="J23" s="25">
        <f t="shared" si="1"/>
        <v>6284</v>
      </c>
      <c r="K23" s="25">
        <f t="shared" si="2"/>
        <v>2810</v>
      </c>
      <c r="L23" s="25">
        <f t="shared" si="3"/>
        <v>0</v>
      </c>
    </row>
    <row r="24" spans="1:12">
      <c r="A24" s="77">
        <v>22</v>
      </c>
      <c r="B24" s="91" t="s">
        <v>113</v>
      </c>
      <c r="C24" s="25">
        <v>51616</v>
      </c>
      <c r="D24" s="25">
        <v>53206</v>
      </c>
      <c r="E24" s="25">
        <v>53390</v>
      </c>
      <c r="F24" s="25"/>
      <c r="G24" s="25"/>
      <c r="H24" s="25"/>
      <c r="I24" s="92">
        <f t="shared" si="0"/>
        <v>3.4369187848729076E-2</v>
      </c>
      <c r="J24" s="25">
        <f t="shared" si="1"/>
        <v>1774</v>
      </c>
      <c r="K24" s="25">
        <f t="shared" si="2"/>
        <v>184</v>
      </c>
      <c r="L24" s="25">
        <f t="shared" si="3"/>
        <v>0</v>
      </c>
    </row>
    <row r="25" spans="1:12">
      <c r="A25" s="77">
        <v>23</v>
      </c>
      <c r="B25" s="91" t="s">
        <v>114</v>
      </c>
      <c r="C25" s="25">
        <v>59883</v>
      </c>
      <c r="D25" s="25">
        <v>63026</v>
      </c>
      <c r="E25" s="25">
        <v>62487</v>
      </c>
      <c r="F25" s="25"/>
      <c r="G25" s="25"/>
      <c r="H25" s="25"/>
      <c r="I25" s="92">
        <f t="shared" si="0"/>
        <v>4.3484795350934323E-2</v>
      </c>
      <c r="J25" s="25">
        <f t="shared" si="1"/>
        <v>2604</v>
      </c>
      <c r="K25" s="25">
        <f t="shared" si="2"/>
        <v>-539</v>
      </c>
      <c r="L25" s="25">
        <f t="shared" si="3"/>
        <v>0</v>
      </c>
    </row>
    <row r="26" spans="1:12">
      <c r="A26" s="77">
        <v>24</v>
      </c>
      <c r="B26" s="91" t="s">
        <v>115</v>
      </c>
      <c r="C26" s="25">
        <v>28374</v>
      </c>
      <c r="D26" s="25">
        <v>30409</v>
      </c>
      <c r="E26" s="25">
        <v>29952</v>
      </c>
      <c r="F26" s="25"/>
      <c r="G26" s="25"/>
      <c r="H26" s="25"/>
      <c r="I26" s="92">
        <f t="shared" si="0"/>
        <v>5.5614294776908435E-2</v>
      </c>
      <c r="J26" s="25">
        <f t="shared" si="1"/>
        <v>1578</v>
      </c>
      <c r="K26" s="25">
        <f t="shared" si="2"/>
        <v>-457</v>
      </c>
      <c r="L26" s="25">
        <f t="shared" si="3"/>
        <v>0</v>
      </c>
    </row>
    <row r="27" spans="1:12">
      <c r="A27" s="77">
        <v>25</v>
      </c>
      <c r="B27" s="91" t="s">
        <v>116</v>
      </c>
      <c r="C27" s="25">
        <v>79593</v>
      </c>
      <c r="D27" s="25">
        <v>77999</v>
      </c>
      <c r="E27" s="25">
        <v>78146</v>
      </c>
      <c r="F27" s="25"/>
      <c r="G27" s="25"/>
      <c r="H27" s="25"/>
      <c r="I27" s="92">
        <f t="shared" si="0"/>
        <v>-1.8179990702699985E-2</v>
      </c>
      <c r="J27" s="25">
        <f t="shared" si="1"/>
        <v>-1447</v>
      </c>
      <c r="K27" s="25">
        <f t="shared" si="2"/>
        <v>147</v>
      </c>
      <c r="L27" s="25">
        <f t="shared" si="3"/>
        <v>0</v>
      </c>
    </row>
    <row r="28" spans="1:12">
      <c r="A28" s="77">
        <v>26</v>
      </c>
      <c r="B28" s="91" t="s">
        <v>117</v>
      </c>
      <c r="C28" s="25">
        <v>122774</v>
      </c>
      <c r="D28" s="25">
        <v>119761</v>
      </c>
      <c r="E28" s="25">
        <v>119950</v>
      </c>
      <c r="F28" s="25"/>
      <c r="G28" s="25"/>
      <c r="H28" s="25"/>
      <c r="I28" s="92">
        <f t="shared" si="0"/>
        <v>-2.3001612719305391E-2</v>
      </c>
      <c r="J28" s="25">
        <f t="shared" si="1"/>
        <v>-2824</v>
      </c>
      <c r="K28" s="25">
        <f t="shared" si="2"/>
        <v>189</v>
      </c>
      <c r="L28" s="25">
        <f t="shared" si="3"/>
        <v>0</v>
      </c>
    </row>
    <row r="29" spans="1:12">
      <c r="A29" s="77">
        <v>27</v>
      </c>
      <c r="B29" s="91" t="s">
        <v>118</v>
      </c>
      <c r="C29" s="25">
        <v>217679</v>
      </c>
      <c r="D29" s="25">
        <v>223539</v>
      </c>
      <c r="E29" s="25">
        <v>223249</v>
      </c>
      <c r="F29" s="25"/>
      <c r="G29" s="25"/>
      <c r="H29" s="25"/>
      <c r="I29" s="92">
        <f t="shared" si="0"/>
        <v>2.5588136659944229E-2</v>
      </c>
      <c r="J29" s="25">
        <f t="shared" si="1"/>
        <v>5570</v>
      </c>
      <c r="K29" s="25">
        <f t="shared" si="2"/>
        <v>-290</v>
      </c>
      <c r="L29" s="25">
        <f t="shared" si="3"/>
        <v>0</v>
      </c>
    </row>
    <row r="30" spans="1:12">
      <c r="A30" s="77">
        <v>28</v>
      </c>
      <c r="B30" s="91" t="s">
        <v>119</v>
      </c>
      <c r="C30" s="25">
        <v>47784</v>
      </c>
      <c r="D30" s="25">
        <v>49796</v>
      </c>
      <c r="E30" s="25">
        <v>50303</v>
      </c>
      <c r="F30" s="25"/>
      <c r="G30" s="25"/>
      <c r="H30" s="25"/>
      <c r="I30" s="92">
        <f t="shared" si="0"/>
        <v>5.2716390423572741E-2</v>
      </c>
      <c r="J30" s="25">
        <f t="shared" si="1"/>
        <v>2519</v>
      </c>
      <c r="K30" s="25">
        <f t="shared" si="2"/>
        <v>507</v>
      </c>
      <c r="L30" s="25">
        <f t="shared" si="3"/>
        <v>0</v>
      </c>
    </row>
    <row r="31" spans="1:12">
      <c r="A31" s="77">
        <v>29</v>
      </c>
      <c r="B31" s="91" t="s">
        <v>120</v>
      </c>
      <c r="C31" s="25">
        <v>15595</v>
      </c>
      <c r="D31" s="25">
        <v>15625</v>
      </c>
      <c r="E31" s="25">
        <v>15933</v>
      </c>
      <c r="F31" s="25"/>
      <c r="G31" s="25"/>
      <c r="H31" s="25"/>
      <c r="I31" s="92">
        <f t="shared" si="0"/>
        <v>2.1673613337608207E-2</v>
      </c>
      <c r="J31" s="25">
        <f t="shared" si="1"/>
        <v>338</v>
      </c>
      <c r="K31" s="25">
        <f t="shared" si="2"/>
        <v>308</v>
      </c>
      <c r="L31" s="25">
        <f t="shared" si="3"/>
        <v>0</v>
      </c>
    </row>
    <row r="32" spans="1:12">
      <c r="A32" s="77">
        <v>30</v>
      </c>
      <c r="B32" s="91" t="s">
        <v>121</v>
      </c>
      <c r="C32" s="25">
        <v>14517</v>
      </c>
      <c r="D32" s="25">
        <v>16932</v>
      </c>
      <c r="E32" s="25">
        <v>16726</v>
      </c>
      <c r="F32" s="25"/>
      <c r="G32" s="25"/>
      <c r="H32" s="25"/>
      <c r="I32" s="92">
        <f t="shared" si="0"/>
        <v>0.15216642557002136</v>
      </c>
      <c r="J32" s="25">
        <f t="shared" si="1"/>
        <v>2209</v>
      </c>
      <c r="K32" s="25">
        <f t="shared" si="2"/>
        <v>-206</v>
      </c>
      <c r="L32" s="25">
        <f t="shared" si="3"/>
        <v>0</v>
      </c>
    </row>
    <row r="33" spans="1:12">
      <c r="A33" s="77">
        <v>31</v>
      </c>
      <c r="B33" s="91" t="s">
        <v>122</v>
      </c>
      <c r="C33" s="25">
        <v>141620</v>
      </c>
      <c r="D33" s="25">
        <v>141026</v>
      </c>
      <c r="E33" s="25">
        <v>141824</v>
      </c>
      <c r="F33" s="25"/>
      <c r="G33" s="25"/>
      <c r="H33" s="25"/>
      <c r="I33" s="92">
        <f t="shared" si="0"/>
        <v>1.440474509250106E-3</v>
      </c>
      <c r="J33" s="25">
        <f t="shared" si="1"/>
        <v>204</v>
      </c>
      <c r="K33" s="25">
        <f t="shared" si="2"/>
        <v>798</v>
      </c>
      <c r="L33" s="25">
        <f t="shared" si="3"/>
        <v>0</v>
      </c>
    </row>
    <row r="34" spans="1:12">
      <c r="A34" s="77">
        <v>32</v>
      </c>
      <c r="B34" s="91" t="s">
        <v>123</v>
      </c>
      <c r="C34" s="25">
        <v>53119</v>
      </c>
      <c r="D34" s="25">
        <v>52496</v>
      </c>
      <c r="E34" s="25">
        <v>51661</v>
      </c>
      <c r="F34" s="25"/>
      <c r="G34" s="25"/>
      <c r="H34" s="25"/>
      <c r="I34" s="92">
        <f t="shared" si="0"/>
        <v>-2.7447805869839418E-2</v>
      </c>
      <c r="J34" s="25">
        <f t="shared" si="1"/>
        <v>-1458</v>
      </c>
      <c r="K34" s="25">
        <f t="shared" si="2"/>
        <v>-835</v>
      </c>
      <c r="L34" s="25">
        <f t="shared" si="3"/>
        <v>0</v>
      </c>
    </row>
    <row r="35" spans="1:12">
      <c r="A35" s="77">
        <v>33</v>
      </c>
      <c r="B35" s="91" t="s">
        <v>124</v>
      </c>
      <c r="C35" s="25">
        <v>223291</v>
      </c>
      <c r="D35" s="25">
        <v>221827</v>
      </c>
      <c r="E35" s="25">
        <v>220835</v>
      </c>
      <c r="F35" s="25"/>
      <c r="G35" s="25"/>
      <c r="H35" s="25"/>
      <c r="I35" s="92">
        <f t="shared" si="0"/>
        <v>-1.0999099829370642E-2</v>
      </c>
      <c r="J35" s="25">
        <f t="shared" si="1"/>
        <v>-2456</v>
      </c>
      <c r="K35" s="25">
        <f t="shared" si="2"/>
        <v>-992</v>
      </c>
      <c r="L35" s="25">
        <f t="shared" si="3"/>
        <v>0</v>
      </c>
    </row>
    <row r="36" spans="1:12">
      <c r="A36" s="77">
        <v>34</v>
      </c>
      <c r="B36" s="91" t="s">
        <v>125</v>
      </c>
      <c r="C36" s="25">
        <v>3303349</v>
      </c>
      <c r="D36" s="25">
        <v>3293976</v>
      </c>
      <c r="E36" s="25">
        <v>3277030</v>
      </c>
      <c r="F36" s="25"/>
      <c r="G36" s="25"/>
      <c r="H36" s="25"/>
      <c r="I36" s="92">
        <f t="shared" si="0"/>
        <v>-7.9673688732253244E-3</v>
      </c>
      <c r="J36" s="25">
        <f t="shared" si="1"/>
        <v>-26319</v>
      </c>
      <c r="K36" s="25">
        <f t="shared" si="2"/>
        <v>-16946</v>
      </c>
      <c r="L36" s="25">
        <f t="shared" si="3"/>
        <v>0</v>
      </c>
    </row>
    <row r="37" spans="1:12">
      <c r="A37" s="77">
        <v>35</v>
      </c>
      <c r="B37" s="91" t="s">
        <v>126</v>
      </c>
      <c r="C37" s="25">
        <v>753460</v>
      </c>
      <c r="D37" s="25">
        <v>763466</v>
      </c>
      <c r="E37" s="25">
        <v>757459</v>
      </c>
      <c r="F37" s="25"/>
      <c r="G37" s="25"/>
      <c r="H37" s="25"/>
      <c r="I37" s="92">
        <f t="shared" si="0"/>
        <v>5.3075146656756831E-3</v>
      </c>
      <c r="J37" s="25">
        <f t="shared" si="1"/>
        <v>3999</v>
      </c>
      <c r="K37" s="25">
        <f t="shared" si="2"/>
        <v>-6007</v>
      </c>
      <c r="L37" s="25">
        <f t="shared" si="3"/>
        <v>0</v>
      </c>
    </row>
    <row r="38" spans="1:12">
      <c r="A38" s="77">
        <v>36</v>
      </c>
      <c r="B38" s="91" t="s">
        <v>127</v>
      </c>
      <c r="C38" s="25">
        <v>25642</v>
      </c>
      <c r="D38" s="25">
        <v>25696</v>
      </c>
      <c r="E38" s="25">
        <v>25810</v>
      </c>
      <c r="F38" s="25"/>
      <c r="G38" s="25"/>
      <c r="H38" s="25"/>
      <c r="I38" s="92">
        <f t="shared" si="0"/>
        <v>6.5517510334607287E-3</v>
      </c>
      <c r="J38" s="25">
        <f t="shared" si="1"/>
        <v>168</v>
      </c>
      <c r="K38" s="25">
        <f t="shared" si="2"/>
        <v>114</v>
      </c>
      <c r="L38" s="25">
        <f t="shared" si="3"/>
        <v>0</v>
      </c>
    </row>
    <row r="39" spans="1:12">
      <c r="A39" s="77">
        <v>37</v>
      </c>
      <c r="B39" s="91" t="s">
        <v>128</v>
      </c>
      <c r="C39" s="25">
        <v>47002</v>
      </c>
      <c r="D39" s="25">
        <v>48058</v>
      </c>
      <c r="E39" s="25">
        <v>48981</v>
      </c>
      <c r="F39" s="25"/>
      <c r="G39" s="25"/>
      <c r="H39" s="25"/>
      <c r="I39" s="92">
        <f t="shared" si="0"/>
        <v>4.2104591293987491E-2</v>
      </c>
      <c r="J39" s="25">
        <f t="shared" si="1"/>
        <v>1979</v>
      </c>
      <c r="K39" s="25">
        <f t="shared" si="2"/>
        <v>923</v>
      </c>
      <c r="L39" s="25">
        <f t="shared" si="3"/>
        <v>0</v>
      </c>
    </row>
    <row r="40" spans="1:12">
      <c r="A40" s="77">
        <v>38</v>
      </c>
      <c r="B40" s="91" t="s">
        <v>129</v>
      </c>
      <c r="C40" s="25">
        <v>183166</v>
      </c>
      <c r="D40" s="25">
        <v>181723</v>
      </c>
      <c r="E40" s="25">
        <v>180864</v>
      </c>
      <c r="F40" s="25"/>
      <c r="G40" s="25"/>
      <c r="H40" s="25"/>
      <c r="I40" s="92">
        <f t="shared" si="0"/>
        <v>-1.2567834641800333E-2</v>
      </c>
      <c r="J40" s="25">
        <f t="shared" si="1"/>
        <v>-2302</v>
      </c>
      <c r="K40" s="25">
        <f t="shared" si="2"/>
        <v>-859</v>
      </c>
      <c r="L40" s="25">
        <f t="shared" si="3"/>
        <v>0</v>
      </c>
    </row>
    <row r="41" spans="1:12">
      <c r="A41" s="77">
        <v>39</v>
      </c>
      <c r="B41" s="91" t="s">
        <v>130</v>
      </c>
      <c r="C41" s="25">
        <v>53044</v>
      </c>
      <c r="D41" s="25">
        <v>51923</v>
      </c>
      <c r="E41" s="25">
        <v>51774</v>
      </c>
      <c r="F41" s="25"/>
      <c r="G41" s="25"/>
      <c r="H41" s="25"/>
      <c r="I41" s="92">
        <f t="shared" si="0"/>
        <v>-2.3942387451926703E-2</v>
      </c>
      <c r="J41" s="25">
        <f t="shared" si="1"/>
        <v>-1270</v>
      </c>
      <c r="K41" s="25">
        <f t="shared" si="2"/>
        <v>-149</v>
      </c>
      <c r="L41" s="25">
        <f t="shared" si="3"/>
        <v>0</v>
      </c>
    </row>
    <row r="42" spans="1:12">
      <c r="A42" s="77">
        <v>40</v>
      </c>
      <c r="B42" s="91" t="s">
        <v>131</v>
      </c>
      <c r="C42" s="25">
        <v>22668</v>
      </c>
      <c r="D42" s="25">
        <v>21811</v>
      </c>
      <c r="E42" s="25">
        <v>21642</v>
      </c>
      <c r="F42" s="25"/>
      <c r="G42" s="25"/>
      <c r="H42" s="25"/>
      <c r="I42" s="92">
        <f t="shared" si="0"/>
        <v>-4.5262043409211222E-2</v>
      </c>
      <c r="J42" s="25">
        <f t="shared" si="1"/>
        <v>-1026</v>
      </c>
      <c r="K42" s="25">
        <f t="shared" si="2"/>
        <v>-169</v>
      </c>
      <c r="L42" s="25">
        <f t="shared" si="3"/>
        <v>0</v>
      </c>
    </row>
    <row r="43" spans="1:12">
      <c r="A43" s="77">
        <v>41</v>
      </c>
      <c r="B43" s="91" t="s">
        <v>132</v>
      </c>
      <c r="C43" s="25">
        <v>357972</v>
      </c>
      <c r="D43" s="25">
        <v>367644</v>
      </c>
      <c r="E43" s="25">
        <v>365638</v>
      </c>
      <c r="F43" s="25"/>
      <c r="G43" s="25"/>
      <c r="H43" s="25"/>
      <c r="I43" s="92">
        <f t="shared" si="0"/>
        <v>2.1415082743901758E-2</v>
      </c>
      <c r="J43" s="25">
        <f t="shared" si="1"/>
        <v>7666</v>
      </c>
      <c r="K43" s="25">
        <f t="shared" si="2"/>
        <v>-2006</v>
      </c>
      <c r="L43" s="25">
        <f t="shared" si="3"/>
        <v>0</v>
      </c>
    </row>
    <row r="44" spans="1:12">
      <c r="A44" s="77">
        <v>42</v>
      </c>
      <c r="B44" s="91" t="s">
        <v>133</v>
      </c>
      <c r="C44" s="25">
        <v>275558</v>
      </c>
      <c r="D44" s="25">
        <v>269011</v>
      </c>
      <c r="E44" s="25">
        <v>266168</v>
      </c>
      <c r="F44" s="25"/>
      <c r="G44" s="25"/>
      <c r="H44" s="25"/>
      <c r="I44" s="92">
        <f t="shared" si="0"/>
        <v>-3.4076310613373594E-2</v>
      </c>
      <c r="J44" s="25">
        <f t="shared" si="1"/>
        <v>-9390</v>
      </c>
      <c r="K44" s="25">
        <f t="shared" si="2"/>
        <v>-2843</v>
      </c>
      <c r="L44" s="25">
        <f t="shared" si="3"/>
        <v>0</v>
      </c>
    </row>
    <row r="45" spans="1:12">
      <c r="A45" s="77">
        <v>43</v>
      </c>
      <c r="B45" s="91" t="s">
        <v>134</v>
      </c>
      <c r="C45" s="25">
        <v>64863</v>
      </c>
      <c r="D45" s="25">
        <v>64619</v>
      </c>
      <c r="E45" s="25">
        <v>64320</v>
      </c>
      <c r="F45" s="25"/>
      <c r="G45" s="25"/>
      <c r="H45" s="25"/>
      <c r="I45" s="92">
        <f t="shared" si="0"/>
        <v>-8.3714906803570594E-3</v>
      </c>
      <c r="J45" s="25">
        <f t="shared" si="1"/>
        <v>-543</v>
      </c>
      <c r="K45" s="25">
        <f t="shared" si="2"/>
        <v>-299</v>
      </c>
      <c r="L45" s="25">
        <f t="shared" si="3"/>
        <v>0</v>
      </c>
    </row>
    <row r="46" spans="1:12">
      <c r="A46" s="77">
        <v>44</v>
      </c>
      <c r="B46" s="91" t="s">
        <v>135</v>
      </c>
      <c r="C46" s="25">
        <v>82379</v>
      </c>
      <c r="D46" s="25">
        <v>82721</v>
      </c>
      <c r="E46" s="25">
        <v>81388</v>
      </c>
      <c r="F46" s="25"/>
      <c r="G46" s="25"/>
      <c r="H46" s="25"/>
      <c r="I46" s="92">
        <f t="shared" si="0"/>
        <v>-1.2029764867259859E-2</v>
      </c>
      <c r="J46" s="25">
        <f t="shared" si="1"/>
        <v>-991</v>
      </c>
      <c r="K46" s="25">
        <f t="shared" si="2"/>
        <v>-1333</v>
      </c>
      <c r="L46" s="25">
        <f t="shared" si="3"/>
        <v>0</v>
      </c>
    </row>
    <row r="47" spans="1:12">
      <c r="A47" s="77">
        <v>45</v>
      </c>
      <c r="B47" s="91" t="s">
        <v>136</v>
      </c>
      <c r="C47" s="25">
        <v>173850</v>
      </c>
      <c r="D47" s="25">
        <v>177705</v>
      </c>
      <c r="E47" s="25">
        <v>176697</v>
      </c>
      <c r="F47" s="25"/>
      <c r="G47" s="25"/>
      <c r="H47" s="25"/>
      <c r="I47" s="92">
        <f t="shared" si="0"/>
        <v>1.6376186367558238E-2</v>
      </c>
      <c r="J47" s="25">
        <f t="shared" si="1"/>
        <v>2847</v>
      </c>
      <c r="K47" s="25">
        <f t="shared" si="2"/>
        <v>-1008</v>
      </c>
      <c r="L47" s="25">
        <f t="shared" si="3"/>
        <v>0</v>
      </c>
    </row>
    <row r="48" spans="1:12">
      <c r="A48" s="77">
        <v>46</v>
      </c>
      <c r="B48" s="91" t="s">
        <v>137</v>
      </c>
      <c r="C48" s="25">
        <v>111592</v>
      </c>
      <c r="D48" s="25">
        <v>110726</v>
      </c>
      <c r="E48" s="25">
        <v>110044</v>
      </c>
      <c r="F48" s="25"/>
      <c r="G48" s="25"/>
      <c r="H48" s="25"/>
      <c r="I48" s="92">
        <f t="shared" si="0"/>
        <v>-1.3871962147824216E-2</v>
      </c>
      <c r="J48" s="25">
        <f t="shared" si="1"/>
        <v>-1548</v>
      </c>
      <c r="K48" s="25">
        <f t="shared" si="2"/>
        <v>-682</v>
      </c>
      <c r="L48" s="25">
        <f t="shared" si="3"/>
        <v>0</v>
      </c>
    </row>
    <row r="49" spans="1:12">
      <c r="A49" s="77">
        <v>47</v>
      </c>
      <c r="B49" s="91" t="s">
        <v>138</v>
      </c>
      <c r="C49" s="25">
        <v>59339</v>
      </c>
      <c r="D49" s="25">
        <v>63587</v>
      </c>
      <c r="E49" s="25">
        <v>65419</v>
      </c>
      <c r="F49" s="25"/>
      <c r="G49" s="25"/>
      <c r="H49" s="25"/>
      <c r="I49" s="92">
        <f t="shared" si="0"/>
        <v>0.10246212440384907</v>
      </c>
      <c r="J49" s="25">
        <f t="shared" si="1"/>
        <v>6080</v>
      </c>
      <c r="K49" s="25">
        <f t="shared" si="2"/>
        <v>1832</v>
      </c>
      <c r="L49" s="25">
        <f t="shared" si="3"/>
        <v>0</v>
      </c>
    </row>
    <row r="50" spans="1:12">
      <c r="A50" s="77">
        <v>48</v>
      </c>
      <c r="B50" s="91" t="s">
        <v>139</v>
      </c>
      <c r="C50" s="25">
        <v>182406</v>
      </c>
      <c r="D50" s="25">
        <v>203427</v>
      </c>
      <c r="E50" s="25">
        <v>189669</v>
      </c>
      <c r="F50" s="25"/>
      <c r="G50" s="25"/>
      <c r="H50" s="25"/>
      <c r="I50" s="92">
        <f t="shared" si="0"/>
        <v>3.9817769152330512E-2</v>
      </c>
      <c r="J50" s="25">
        <f t="shared" si="1"/>
        <v>7263</v>
      </c>
      <c r="K50" s="25">
        <f t="shared" si="2"/>
        <v>-13758</v>
      </c>
      <c r="L50" s="25">
        <f t="shared" si="3"/>
        <v>0</v>
      </c>
    </row>
    <row r="51" spans="1:12">
      <c r="A51" s="77">
        <v>49</v>
      </c>
      <c r="B51" s="91" t="s">
        <v>140</v>
      </c>
      <c r="C51" s="25">
        <v>22459</v>
      </c>
      <c r="D51" s="25">
        <v>22612</v>
      </c>
      <c r="E51" s="25">
        <v>22862</v>
      </c>
      <c r="F51" s="25"/>
      <c r="G51" s="25"/>
      <c r="H51" s="25"/>
      <c r="I51" s="92">
        <f t="shared" si="0"/>
        <v>1.7943808718108554E-2</v>
      </c>
      <c r="J51" s="25">
        <f t="shared" si="1"/>
        <v>403</v>
      </c>
      <c r="K51" s="25">
        <f t="shared" si="2"/>
        <v>250</v>
      </c>
      <c r="L51" s="25">
        <f t="shared" si="3"/>
        <v>0</v>
      </c>
    </row>
    <row r="52" spans="1:12">
      <c r="A52" s="77">
        <v>50</v>
      </c>
      <c r="B52" s="91" t="s">
        <v>141</v>
      </c>
      <c r="C52" s="25">
        <v>37851</v>
      </c>
      <c r="D52" s="25">
        <v>40185</v>
      </c>
      <c r="E52" s="25">
        <v>39768</v>
      </c>
      <c r="F52" s="25"/>
      <c r="G52" s="25"/>
      <c r="H52" s="25"/>
      <c r="I52" s="92">
        <f t="shared" si="0"/>
        <v>5.0645953871760324E-2</v>
      </c>
      <c r="J52" s="25">
        <f t="shared" si="1"/>
        <v>1917</v>
      </c>
      <c r="K52" s="25">
        <f t="shared" si="2"/>
        <v>-417</v>
      </c>
      <c r="L52" s="25">
        <f t="shared" si="3"/>
        <v>0</v>
      </c>
    </row>
    <row r="53" spans="1:12">
      <c r="A53" s="77">
        <v>51</v>
      </c>
      <c r="B53" s="91" t="s">
        <v>142</v>
      </c>
      <c r="C53" s="25">
        <v>37241</v>
      </c>
      <c r="D53" s="25">
        <v>36694</v>
      </c>
      <c r="E53" s="25">
        <v>36479</v>
      </c>
      <c r="F53" s="25"/>
      <c r="G53" s="25"/>
      <c r="H53" s="25"/>
      <c r="I53" s="92">
        <f t="shared" si="0"/>
        <v>-2.0461319513439487E-2</v>
      </c>
      <c r="J53" s="25">
        <f t="shared" si="1"/>
        <v>-762</v>
      </c>
      <c r="K53" s="25">
        <f t="shared" si="2"/>
        <v>-215</v>
      </c>
      <c r="L53" s="25">
        <f t="shared" si="3"/>
        <v>0</v>
      </c>
    </row>
    <row r="54" spans="1:12">
      <c r="A54" s="77">
        <v>52</v>
      </c>
      <c r="B54" s="91" t="s">
        <v>143</v>
      </c>
      <c r="C54" s="25">
        <v>73954</v>
      </c>
      <c r="D54" s="25">
        <v>74754</v>
      </c>
      <c r="E54" s="25">
        <v>74708</v>
      </c>
      <c r="F54" s="25"/>
      <c r="G54" s="25"/>
      <c r="H54" s="25"/>
      <c r="I54" s="92">
        <f t="shared" si="0"/>
        <v>1.0195526949184628E-2</v>
      </c>
      <c r="J54" s="25">
        <f t="shared" si="1"/>
        <v>754</v>
      </c>
      <c r="K54" s="25">
        <f t="shared" si="2"/>
        <v>-46</v>
      </c>
      <c r="L54" s="25">
        <f t="shared" si="3"/>
        <v>0</v>
      </c>
    </row>
    <row r="55" spans="1:12">
      <c r="A55" s="77">
        <v>53</v>
      </c>
      <c r="B55" s="91" t="s">
        <v>144</v>
      </c>
      <c r="C55" s="25">
        <v>43575</v>
      </c>
      <c r="D55" s="25">
        <v>50525</v>
      </c>
      <c r="E55" s="25">
        <v>48611</v>
      </c>
      <c r="F55" s="25"/>
      <c r="G55" s="25"/>
      <c r="H55" s="25"/>
      <c r="I55" s="92">
        <f t="shared" si="0"/>
        <v>0.11557085484796328</v>
      </c>
      <c r="J55" s="25">
        <f t="shared" si="1"/>
        <v>5036</v>
      </c>
      <c r="K55" s="25">
        <f t="shared" si="2"/>
        <v>-1914</v>
      </c>
      <c r="L55" s="25">
        <f t="shared" si="3"/>
        <v>0</v>
      </c>
    </row>
    <row r="56" spans="1:12">
      <c r="A56" s="77">
        <v>54</v>
      </c>
      <c r="B56" s="91" t="s">
        <v>145</v>
      </c>
      <c r="C56" s="25">
        <v>138836</v>
      </c>
      <c r="D56" s="25">
        <v>136764</v>
      </c>
      <c r="E56" s="25">
        <v>135321</v>
      </c>
      <c r="F56" s="25"/>
      <c r="G56" s="25"/>
      <c r="H56" s="25"/>
      <c r="I56" s="92">
        <f t="shared" si="0"/>
        <v>-2.5317640957676683E-2</v>
      </c>
      <c r="J56" s="25">
        <f t="shared" si="1"/>
        <v>-3515</v>
      </c>
      <c r="K56" s="25">
        <f t="shared" si="2"/>
        <v>-1443</v>
      </c>
      <c r="L56" s="25">
        <f t="shared" si="3"/>
        <v>0</v>
      </c>
    </row>
    <row r="57" spans="1:12">
      <c r="A57" s="77">
        <v>55</v>
      </c>
      <c r="B57" s="91" t="s">
        <v>146</v>
      </c>
      <c r="C57" s="25">
        <v>151057</v>
      </c>
      <c r="D57" s="25">
        <v>150424</v>
      </c>
      <c r="E57" s="25">
        <v>150688</v>
      </c>
      <c r="F57" s="25"/>
      <c r="G57" s="25"/>
      <c r="H57" s="25"/>
      <c r="I57" s="92">
        <f t="shared" si="0"/>
        <v>-2.4427864978120843E-3</v>
      </c>
      <c r="J57" s="25">
        <f t="shared" si="1"/>
        <v>-369</v>
      </c>
      <c r="K57" s="25">
        <f t="shared" si="2"/>
        <v>264</v>
      </c>
      <c r="L57" s="25">
        <f t="shared" si="3"/>
        <v>0</v>
      </c>
    </row>
    <row r="58" spans="1:12">
      <c r="A58" s="77">
        <v>56</v>
      </c>
      <c r="B58" s="91" t="s">
        <v>147</v>
      </c>
      <c r="C58" s="25">
        <v>22218</v>
      </c>
      <c r="D58" s="25">
        <v>21918</v>
      </c>
      <c r="E58" s="25">
        <v>23221</v>
      </c>
      <c r="F58" s="25"/>
      <c r="G58" s="25"/>
      <c r="H58" s="25"/>
      <c r="I58" s="92">
        <f t="shared" si="0"/>
        <v>4.5143577279683142E-2</v>
      </c>
      <c r="J58" s="25">
        <f t="shared" si="1"/>
        <v>1003</v>
      </c>
      <c r="K58" s="25">
        <f t="shared" si="2"/>
        <v>1303</v>
      </c>
      <c r="L58" s="25">
        <f t="shared" si="3"/>
        <v>0</v>
      </c>
    </row>
    <row r="59" spans="1:12">
      <c r="A59" s="77">
        <v>57</v>
      </c>
      <c r="B59" s="91" t="s">
        <v>148</v>
      </c>
      <c r="C59" s="25">
        <v>24412</v>
      </c>
      <c r="D59" s="25">
        <v>24781</v>
      </c>
      <c r="E59" s="25">
        <v>24906</v>
      </c>
      <c r="F59" s="25"/>
      <c r="G59" s="25"/>
      <c r="H59" s="25"/>
      <c r="I59" s="92">
        <f t="shared" si="0"/>
        <v>2.0235949533016551E-2</v>
      </c>
      <c r="J59" s="25">
        <f t="shared" si="1"/>
        <v>494</v>
      </c>
      <c r="K59" s="25">
        <f t="shared" si="2"/>
        <v>125</v>
      </c>
      <c r="L59" s="25">
        <f t="shared" si="3"/>
        <v>0</v>
      </c>
    </row>
    <row r="60" spans="1:12">
      <c r="A60" s="77">
        <v>58</v>
      </c>
      <c r="B60" s="91" t="s">
        <v>149</v>
      </c>
      <c r="C60" s="25">
        <v>69420</v>
      </c>
      <c r="D60" s="25">
        <v>70477</v>
      </c>
      <c r="E60" s="25">
        <v>69787</v>
      </c>
      <c r="F60" s="25"/>
      <c r="G60" s="25"/>
      <c r="H60" s="25"/>
      <c r="I60" s="92">
        <f t="shared" si="0"/>
        <v>5.2866609046384331E-3</v>
      </c>
      <c r="J60" s="25">
        <f t="shared" si="1"/>
        <v>367</v>
      </c>
      <c r="K60" s="25">
        <f t="shared" si="2"/>
        <v>-690</v>
      </c>
      <c r="L60" s="25">
        <f t="shared" si="3"/>
        <v>0</v>
      </c>
    </row>
    <row r="61" spans="1:12">
      <c r="A61" s="77">
        <v>59</v>
      </c>
      <c r="B61" s="91" t="s">
        <v>150</v>
      </c>
      <c r="C61" s="25">
        <v>190994</v>
      </c>
      <c r="D61" s="25">
        <v>196816</v>
      </c>
      <c r="E61" s="25">
        <v>193735</v>
      </c>
      <c r="F61" s="25"/>
      <c r="G61" s="25"/>
      <c r="H61" s="25"/>
      <c r="I61" s="92">
        <f t="shared" si="0"/>
        <v>1.4351236164486842E-2</v>
      </c>
      <c r="J61" s="25">
        <f t="shared" si="1"/>
        <v>2741</v>
      </c>
      <c r="K61" s="25">
        <f t="shared" si="2"/>
        <v>-3081</v>
      </c>
      <c r="L61" s="25">
        <f t="shared" si="3"/>
        <v>0</v>
      </c>
    </row>
    <row r="62" spans="1:12">
      <c r="A62" s="77">
        <v>60</v>
      </c>
      <c r="B62" s="91" t="s">
        <v>151</v>
      </c>
      <c r="C62" s="25">
        <v>53308</v>
      </c>
      <c r="D62" s="25">
        <v>53335</v>
      </c>
      <c r="E62" s="25">
        <v>52957</v>
      </c>
      <c r="F62" s="25"/>
      <c r="G62" s="25"/>
      <c r="H62" s="25"/>
      <c r="I62" s="92">
        <f t="shared" si="0"/>
        <v>-6.5843775793501917E-3</v>
      </c>
      <c r="J62" s="25">
        <f t="shared" si="1"/>
        <v>-351</v>
      </c>
      <c r="K62" s="25">
        <f t="shared" si="2"/>
        <v>-378</v>
      </c>
      <c r="L62" s="25">
        <f t="shared" si="3"/>
        <v>0</v>
      </c>
    </row>
    <row r="63" spans="1:12">
      <c r="A63" s="77">
        <v>61</v>
      </c>
      <c r="B63" s="91" t="s">
        <v>152</v>
      </c>
      <c r="C63" s="25">
        <v>108029</v>
      </c>
      <c r="D63" s="25">
        <v>110449</v>
      </c>
      <c r="E63" s="25">
        <v>109262</v>
      </c>
      <c r="F63" s="25"/>
      <c r="G63" s="25"/>
      <c r="H63" s="25"/>
      <c r="I63" s="92">
        <f t="shared" si="0"/>
        <v>1.1413601903192662E-2</v>
      </c>
      <c r="J63" s="25">
        <f t="shared" si="1"/>
        <v>1233</v>
      </c>
      <c r="K63" s="25">
        <f t="shared" si="2"/>
        <v>-1187</v>
      </c>
      <c r="L63" s="25">
        <f t="shared" si="3"/>
        <v>0</v>
      </c>
    </row>
    <row r="64" spans="1:12">
      <c r="A64" s="77">
        <v>62</v>
      </c>
      <c r="B64" s="91" t="s">
        <v>153</v>
      </c>
      <c r="C64" s="25">
        <v>9151</v>
      </c>
      <c r="D64" s="25">
        <v>9747</v>
      </c>
      <c r="E64" s="25">
        <v>9737</v>
      </c>
      <c r="F64" s="25"/>
      <c r="G64" s="25"/>
      <c r="H64" s="25"/>
      <c r="I64" s="92">
        <f t="shared" si="0"/>
        <v>6.4036717298655885E-2</v>
      </c>
      <c r="J64" s="25">
        <f t="shared" si="1"/>
        <v>586</v>
      </c>
      <c r="K64" s="25">
        <f t="shared" si="2"/>
        <v>-10</v>
      </c>
      <c r="L64" s="25">
        <f t="shared" si="3"/>
        <v>0</v>
      </c>
    </row>
    <row r="65" spans="1:12">
      <c r="A65" s="77">
        <v>63</v>
      </c>
      <c r="B65" s="91" t="s">
        <v>154</v>
      </c>
      <c r="C65" s="25">
        <v>104241</v>
      </c>
      <c r="D65" s="25">
        <v>104156</v>
      </c>
      <c r="E65" s="25">
        <v>105897</v>
      </c>
      <c r="F65" s="25"/>
      <c r="G65" s="25"/>
      <c r="H65" s="25"/>
      <c r="I65" s="92">
        <f t="shared" si="0"/>
        <v>1.5886263562321926E-2</v>
      </c>
      <c r="J65" s="25">
        <f t="shared" si="1"/>
        <v>1656</v>
      </c>
      <c r="K65" s="25">
        <f t="shared" si="2"/>
        <v>1741</v>
      </c>
      <c r="L65" s="25">
        <f t="shared" si="3"/>
        <v>0</v>
      </c>
    </row>
    <row r="66" spans="1:12">
      <c r="A66" s="77">
        <v>64</v>
      </c>
      <c r="B66" s="91" t="s">
        <v>155</v>
      </c>
      <c r="C66" s="25">
        <v>53487</v>
      </c>
      <c r="D66" s="25">
        <v>52545</v>
      </c>
      <c r="E66" s="25">
        <v>52170</v>
      </c>
      <c r="F66" s="25"/>
      <c r="G66" s="25"/>
      <c r="H66" s="25"/>
      <c r="I66" s="92">
        <f t="shared" si="0"/>
        <v>-2.4622805541533458E-2</v>
      </c>
      <c r="J66" s="25">
        <f t="shared" si="1"/>
        <v>-1317</v>
      </c>
      <c r="K66" s="25">
        <f t="shared" si="2"/>
        <v>-375</v>
      </c>
      <c r="L66" s="25">
        <f t="shared" si="3"/>
        <v>0</v>
      </c>
    </row>
    <row r="67" spans="1:12">
      <c r="A67" s="77">
        <v>65</v>
      </c>
      <c r="B67" s="91" t="s">
        <v>156</v>
      </c>
      <c r="C67" s="25">
        <v>71988</v>
      </c>
      <c r="D67" s="25">
        <v>73993</v>
      </c>
      <c r="E67" s="25">
        <v>75009</v>
      </c>
      <c r="F67" s="25"/>
      <c r="G67" s="25"/>
      <c r="H67" s="25"/>
      <c r="I67" s="92">
        <f t="shared" si="0"/>
        <v>4.1965327554592431E-2</v>
      </c>
      <c r="J67" s="25">
        <f t="shared" si="1"/>
        <v>3021</v>
      </c>
      <c r="K67" s="25">
        <f t="shared" si="2"/>
        <v>1016</v>
      </c>
      <c r="L67" s="25">
        <f t="shared" si="3"/>
        <v>0</v>
      </c>
    </row>
    <row r="68" spans="1:12">
      <c r="A68" s="77">
        <v>66</v>
      </c>
      <c r="B68" s="91" t="s">
        <v>157</v>
      </c>
      <c r="C68" s="25">
        <v>38656</v>
      </c>
      <c r="D68" s="25">
        <v>39508</v>
      </c>
      <c r="E68" s="25">
        <v>40157</v>
      </c>
      <c r="F68" s="25"/>
      <c r="G68" s="25"/>
      <c r="H68" s="25"/>
      <c r="I68" s="92">
        <f t="shared" ref="I68:I84" si="4">(E68-C68)/C68</f>
        <v>3.882967715231788E-2</v>
      </c>
      <c r="J68" s="25">
        <f t="shared" ref="J68:J84" si="5">E68-C68</f>
        <v>1501</v>
      </c>
      <c r="K68" s="25">
        <f t="shared" ref="K68:K84" si="6">E68-D68</f>
        <v>649</v>
      </c>
      <c r="L68" s="25">
        <f t="shared" ref="L68:L84" si="7">H68-G68</f>
        <v>0</v>
      </c>
    </row>
    <row r="69" spans="1:12">
      <c r="A69" s="77">
        <v>67</v>
      </c>
      <c r="B69" s="91" t="s">
        <v>158</v>
      </c>
      <c r="C69" s="25">
        <v>64656</v>
      </c>
      <c r="D69" s="25">
        <v>66738</v>
      </c>
      <c r="E69" s="25">
        <v>67148</v>
      </c>
      <c r="F69" s="25"/>
      <c r="G69" s="25"/>
      <c r="H69" s="25"/>
      <c r="I69" s="92">
        <f t="shared" si="4"/>
        <v>3.8542439990101457E-2</v>
      </c>
      <c r="J69" s="25">
        <f t="shared" si="5"/>
        <v>2492</v>
      </c>
      <c r="K69" s="25">
        <f t="shared" si="6"/>
        <v>410</v>
      </c>
      <c r="L69" s="25">
        <f t="shared" si="7"/>
        <v>0</v>
      </c>
    </row>
    <row r="70" spans="1:12">
      <c r="A70" s="77">
        <v>68</v>
      </c>
      <c r="B70" s="91" t="s">
        <v>159</v>
      </c>
      <c r="C70" s="25">
        <v>44925</v>
      </c>
      <c r="D70" s="25">
        <v>45014</v>
      </c>
      <c r="E70" s="25">
        <v>44895</v>
      </c>
      <c r="F70" s="25"/>
      <c r="G70" s="25"/>
      <c r="H70" s="25"/>
      <c r="I70" s="92">
        <f t="shared" si="4"/>
        <v>-6.67779632721202E-4</v>
      </c>
      <c r="J70" s="25">
        <f t="shared" si="5"/>
        <v>-30</v>
      </c>
      <c r="K70" s="25">
        <f t="shared" si="6"/>
        <v>-119</v>
      </c>
      <c r="L70" s="25">
        <f t="shared" si="7"/>
        <v>0</v>
      </c>
    </row>
    <row r="71" spans="1:12">
      <c r="A71" s="77">
        <v>69</v>
      </c>
      <c r="B71" s="91" t="s">
        <v>160</v>
      </c>
      <c r="C71" s="25">
        <v>9179</v>
      </c>
      <c r="D71" s="25">
        <v>9639</v>
      </c>
      <c r="E71" s="25">
        <v>9977</v>
      </c>
      <c r="F71" s="25"/>
      <c r="G71" s="25"/>
      <c r="H71" s="25"/>
      <c r="I71" s="92">
        <f t="shared" si="4"/>
        <v>8.6937574899226489E-2</v>
      </c>
      <c r="J71" s="25">
        <f t="shared" si="5"/>
        <v>798</v>
      </c>
      <c r="K71" s="25">
        <f t="shared" si="6"/>
        <v>338</v>
      </c>
      <c r="L71" s="25">
        <f t="shared" si="7"/>
        <v>0</v>
      </c>
    </row>
    <row r="72" spans="1:12">
      <c r="A72" s="77">
        <v>70</v>
      </c>
      <c r="B72" s="91" t="s">
        <v>161</v>
      </c>
      <c r="C72" s="25">
        <v>31477</v>
      </c>
      <c r="D72" s="25">
        <v>29799</v>
      </c>
      <c r="E72" s="25">
        <v>29727</v>
      </c>
      <c r="F72" s="25"/>
      <c r="G72" s="25"/>
      <c r="H72" s="25"/>
      <c r="I72" s="92">
        <f t="shared" si="4"/>
        <v>-5.5596149569526958E-2</v>
      </c>
      <c r="J72" s="25">
        <f t="shared" si="5"/>
        <v>-1750</v>
      </c>
      <c r="K72" s="25">
        <f t="shared" si="6"/>
        <v>-72</v>
      </c>
      <c r="L72" s="25">
        <f t="shared" si="7"/>
        <v>0</v>
      </c>
    </row>
    <row r="73" spans="1:12">
      <c r="A73" s="77">
        <v>71</v>
      </c>
      <c r="B73" s="91" t="s">
        <v>162</v>
      </c>
      <c r="C73" s="25">
        <v>31284</v>
      </c>
      <c r="D73" s="25">
        <v>29770</v>
      </c>
      <c r="E73" s="25">
        <v>29894</v>
      </c>
      <c r="F73" s="25"/>
      <c r="G73" s="25"/>
      <c r="H73" s="25"/>
      <c r="I73" s="92">
        <f t="shared" si="4"/>
        <v>-4.4431658355708989E-2</v>
      </c>
      <c r="J73" s="25">
        <f t="shared" si="5"/>
        <v>-1390</v>
      </c>
      <c r="K73" s="25">
        <f t="shared" si="6"/>
        <v>124</v>
      </c>
      <c r="L73" s="25">
        <f t="shared" si="7"/>
        <v>0</v>
      </c>
    </row>
    <row r="74" spans="1:12">
      <c r="A74" s="77">
        <v>72</v>
      </c>
      <c r="B74" s="91" t="s">
        <v>163</v>
      </c>
      <c r="C74" s="25">
        <v>44422</v>
      </c>
      <c r="D74" s="25">
        <v>47408</v>
      </c>
      <c r="E74" s="25">
        <v>48569</v>
      </c>
      <c r="F74" s="25"/>
      <c r="G74" s="25"/>
      <c r="H74" s="25"/>
      <c r="I74" s="92">
        <f t="shared" si="4"/>
        <v>9.3354644095268113E-2</v>
      </c>
      <c r="J74" s="25">
        <f t="shared" si="5"/>
        <v>4147</v>
      </c>
      <c r="K74" s="25">
        <f t="shared" si="6"/>
        <v>1161</v>
      </c>
      <c r="L74" s="25">
        <f t="shared" si="7"/>
        <v>0</v>
      </c>
    </row>
    <row r="75" spans="1:12">
      <c r="A75" s="77">
        <v>73</v>
      </c>
      <c r="B75" s="91" t="s">
        <v>164</v>
      </c>
      <c r="C75" s="25">
        <v>31087</v>
      </c>
      <c r="D75" s="25">
        <v>32662</v>
      </c>
      <c r="E75" s="25">
        <v>33024</v>
      </c>
      <c r="F75" s="25"/>
      <c r="G75" s="25"/>
      <c r="H75" s="25"/>
      <c r="I75" s="92">
        <f t="shared" si="4"/>
        <v>6.2309003763631098E-2</v>
      </c>
      <c r="J75" s="25">
        <f t="shared" si="5"/>
        <v>1937</v>
      </c>
      <c r="K75" s="25">
        <f t="shared" si="6"/>
        <v>362</v>
      </c>
      <c r="L75" s="25">
        <f t="shared" si="7"/>
        <v>0</v>
      </c>
    </row>
    <row r="76" spans="1:12">
      <c r="A76" s="77">
        <v>74</v>
      </c>
      <c r="B76" s="91" t="s">
        <v>165</v>
      </c>
      <c r="C76" s="25">
        <v>25701</v>
      </c>
      <c r="D76" s="25">
        <v>24045</v>
      </c>
      <c r="E76" s="25">
        <v>24495</v>
      </c>
      <c r="F76" s="25"/>
      <c r="G76" s="25"/>
      <c r="H76" s="25"/>
      <c r="I76" s="92">
        <f t="shared" si="4"/>
        <v>-4.6924244192832962E-2</v>
      </c>
      <c r="J76" s="25">
        <f t="shared" si="5"/>
        <v>-1206</v>
      </c>
      <c r="K76" s="25">
        <f t="shared" si="6"/>
        <v>450</v>
      </c>
      <c r="L76" s="25">
        <f t="shared" si="7"/>
        <v>0</v>
      </c>
    </row>
    <row r="77" spans="1:12">
      <c r="A77" s="77">
        <v>75</v>
      </c>
      <c r="B77" s="91" t="s">
        <v>166</v>
      </c>
      <c r="C77" s="25">
        <v>9651</v>
      </c>
      <c r="D77" s="25">
        <v>9952</v>
      </c>
      <c r="E77" s="25">
        <v>10063</v>
      </c>
      <c r="F77" s="25"/>
      <c r="G77" s="25"/>
      <c r="H77" s="25"/>
      <c r="I77" s="92">
        <f t="shared" si="4"/>
        <v>4.2689876696715368E-2</v>
      </c>
      <c r="J77" s="25">
        <f t="shared" si="5"/>
        <v>412</v>
      </c>
      <c r="K77" s="25">
        <f t="shared" si="6"/>
        <v>111</v>
      </c>
      <c r="L77" s="25">
        <f t="shared" si="7"/>
        <v>0</v>
      </c>
    </row>
    <row r="78" spans="1:12">
      <c r="A78" s="77">
        <v>76</v>
      </c>
      <c r="B78" s="91" t="s">
        <v>167</v>
      </c>
      <c r="C78" s="25">
        <v>16660</v>
      </c>
      <c r="D78" s="25">
        <v>16484</v>
      </c>
      <c r="E78" s="25">
        <v>17179</v>
      </c>
      <c r="F78" s="25"/>
      <c r="G78" s="25"/>
      <c r="H78" s="25"/>
      <c r="I78" s="92">
        <f t="shared" si="4"/>
        <v>3.1152460984393757E-2</v>
      </c>
      <c r="J78" s="25">
        <f t="shared" si="5"/>
        <v>519</v>
      </c>
      <c r="K78" s="25">
        <f t="shared" si="6"/>
        <v>695</v>
      </c>
      <c r="L78" s="25">
        <f t="shared" si="7"/>
        <v>0</v>
      </c>
    </row>
    <row r="79" spans="1:12">
      <c r="A79" s="77">
        <v>77</v>
      </c>
      <c r="B79" s="91" t="s">
        <v>168</v>
      </c>
      <c r="C79" s="25">
        <v>40598</v>
      </c>
      <c r="D79" s="25">
        <v>40320</v>
      </c>
      <c r="E79" s="25">
        <v>40109</v>
      </c>
      <c r="F79" s="25"/>
      <c r="G79" s="25"/>
      <c r="H79" s="25"/>
      <c r="I79" s="92">
        <f t="shared" si="4"/>
        <v>-1.2044928321592197E-2</v>
      </c>
      <c r="J79" s="25">
        <f t="shared" si="5"/>
        <v>-489</v>
      </c>
      <c r="K79" s="25">
        <f t="shared" si="6"/>
        <v>-211</v>
      </c>
      <c r="L79" s="25">
        <f t="shared" si="7"/>
        <v>0</v>
      </c>
    </row>
    <row r="80" spans="1:12">
      <c r="A80" s="77">
        <v>78</v>
      </c>
      <c r="B80" s="91" t="s">
        <v>169</v>
      </c>
      <c r="C80" s="25">
        <v>30190</v>
      </c>
      <c r="D80" s="25">
        <v>29203</v>
      </c>
      <c r="E80" s="25">
        <v>29239</v>
      </c>
      <c r="F80" s="25"/>
      <c r="G80" s="25"/>
      <c r="H80" s="25"/>
      <c r="I80" s="92">
        <f t="shared" si="4"/>
        <v>-3.1500496853262672E-2</v>
      </c>
      <c r="J80" s="25">
        <f t="shared" si="5"/>
        <v>-951</v>
      </c>
      <c r="K80" s="25">
        <f t="shared" si="6"/>
        <v>36</v>
      </c>
      <c r="L80" s="25">
        <f t="shared" si="7"/>
        <v>0</v>
      </c>
    </row>
    <row r="81" spans="1:12">
      <c r="A81" s="77">
        <v>79</v>
      </c>
      <c r="B81" s="91" t="s">
        <v>170</v>
      </c>
      <c r="C81" s="25">
        <v>13028</v>
      </c>
      <c r="D81" s="25">
        <v>14438</v>
      </c>
      <c r="E81" s="25">
        <v>14660</v>
      </c>
      <c r="F81" s="25"/>
      <c r="G81" s="25"/>
      <c r="H81" s="25"/>
      <c r="I81" s="92">
        <f t="shared" si="4"/>
        <v>0.12526865213386551</v>
      </c>
      <c r="J81" s="25">
        <f t="shared" si="5"/>
        <v>1632</v>
      </c>
      <c r="K81" s="25">
        <f t="shared" si="6"/>
        <v>222</v>
      </c>
      <c r="L81" s="25">
        <f t="shared" si="7"/>
        <v>0</v>
      </c>
    </row>
    <row r="82" spans="1:12">
      <c r="A82" s="77">
        <v>80</v>
      </c>
      <c r="B82" s="91" t="s">
        <v>171</v>
      </c>
      <c r="C82" s="25">
        <v>45443</v>
      </c>
      <c r="D82" s="25">
        <v>44393</v>
      </c>
      <c r="E82" s="25">
        <v>44697</v>
      </c>
      <c r="F82" s="25"/>
      <c r="G82" s="25"/>
      <c r="H82" s="25"/>
      <c r="I82" s="92">
        <f t="shared" si="4"/>
        <v>-1.6416169707105605E-2</v>
      </c>
      <c r="J82" s="25">
        <f t="shared" si="5"/>
        <v>-746</v>
      </c>
      <c r="K82" s="25">
        <f t="shared" si="6"/>
        <v>304</v>
      </c>
      <c r="L82" s="25">
        <f t="shared" si="7"/>
        <v>0</v>
      </c>
    </row>
    <row r="83" spans="1:12">
      <c r="A83" s="77">
        <v>81</v>
      </c>
      <c r="B83" s="91" t="s">
        <v>172</v>
      </c>
      <c r="C83" s="25">
        <v>59636</v>
      </c>
      <c r="D83" s="25">
        <v>59128</v>
      </c>
      <c r="E83" s="25">
        <v>58558</v>
      </c>
      <c r="F83" s="25"/>
      <c r="G83" s="25"/>
      <c r="H83" s="25"/>
      <c r="I83" s="92">
        <f t="shared" si="4"/>
        <v>-1.8076329733717887E-2</v>
      </c>
      <c r="J83" s="25">
        <f t="shared" si="5"/>
        <v>-1078</v>
      </c>
      <c r="K83" s="25">
        <f t="shared" si="6"/>
        <v>-570</v>
      </c>
      <c r="L83" s="25">
        <f t="shared" si="7"/>
        <v>0</v>
      </c>
    </row>
    <row r="84" spans="1:12" s="118" customFormat="1">
      <c r="A84" s="193" t="s">
        <v>173</v>
      </c>
      <c r="B84" s="193"/>
      <c r="C84" s="122">
        <v>11774330</v>
      </c>
      <c r="D84" s="122">
        <v>11858082</v>
      </c>
      <c r="E84" s="122">
        <v>11789103</v>
      </c>
      <c r="F84" s="122"/>
      <c r="G84" s="122"/>
      <c r="H84" s="122"/>
      <c r="I84" s="115">
        <f t="shared" si="4"/>
        <v>1.2546786101629561E-3</v>
      </c>
      <c r="J84" s="123">
        <f t="shared" si="5"/>
        <v>14773</v>
      </c>
      <c r="K84" s="123">
        <f t="shared" si="6"/>
        <v>-68979</v>
      </c>
      <c r="L84" s="25">
        <f t="shared" si="7"/>
        <v>0</v>
      </c>
    </row>
    <row r="86" spans="1:12">
      <c r="E86" s="161"/>
      <c r="F86" s="161"/>
    </row>
    <row r="87" spans="1:12">
      <c r="E87" s="161"/>
      <c r="F87" s="161"/>
      <c r="G87" s="161"/>
      <c r="H87" s="16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opLeftCell="A37" zoomScale="80" zoomScaleNormal="80" workbookViewId="0">
      <selection activeCell="R14" sqref="R14"/>
    </sheetView>
  </sheetViews>
  <sheetFormatPr defaultRowHeight="15"/>
  <cols>
    <col min="2" max="2" width="39.5703125" customWidth="1"/>
    <col min="3" max="3" width="19.42578125" style="159" customWidth="1"/>
    <col min="4" max="4" width="19.42578125" style="157" customWidth="1"/>
    <col min="5" max="5" width="19.42578125" style="158" customWidth="1"/>
    <col min="6" max="8" width="19.42578125" style="159" customWidth="1"/>
    <col min="9" max="9" width="41.140625" customWidth="1"/>
    <col min="10" max="10" width="29.140625" customWidth="1"/>
    <col min="11" max="11" width="23.42578125" customWidth="1"/>
    <col min="12" max="12" width="23.42578125" style="159" customWidth="1"/>
  </cols>
  <sheetData>
    <row r="1" spans="1:12" s="159" customFormat="1" ht="15.75" thickBot="1">
      <c r="C1" s="190" t="s">
        <v>281</v>
      </c>
      <c r="D1" s="190"/>
      <c r="E1" s="191"/>
      <c r="F1" s="192" t="s">
        <v>280</v>
      </c>
      <c r="G1" s="190"/>
      <c r="H1" s="191"/>
    </row>
    <row r="2" spans="1:12" ht="62.1" customHeight="1">
      <c r="A2" s="97" t="s">
        <v>1</v>
      </c>
      <c r="B2" s="96" t="s">
        <v>90</v>
      </c>
      <c r="C2" s="95">
        <v>43009</v>
      </c>
      <c r="D2" s="95">
        <v>43344</v>
      </c>
      <c r="E2" s="95">
        <v>43374</v>
      </c>
      <c r="F2" s="95">
        <v>43009</v>
      </c>
      <c r="G2" s="95">
        <v>43344</v>
      </c>
      <c r="H2" s="95">
        <v>43374</v>
      </c>
      <c r="I2" s="94" t="s">
        <v>350</v>
      </c>
      <c r="J2" s="94" t="s">
        <v>351</v>
      </c>
      <c r="K2" s="2" t="s">
        <v>353</v>
      </c>
      <c r="L2" s="165" t="s">
        <v>352</v>
      </c>
    </row>
    <row r="3" spans="1:12">
      <c r="A3" s="86">
        <v>1</v>
      </c>
      <c r="B3" s="87" t="s">
        <v>2</v>
      </c>
      <c r="C3" s="25">
        <v>102677</v>
      </c>
      <c r="D3" s="25">
        <v>103770</v>
      </c>
      <c r="E3" s="25">
        <v>103870</v>
      </c>
      <c r="F3" s="25"/>
      <c r="G3" s="25"/>
      <c r="H3" s="25"/>
      <c r="I3" s="92">
        <f>(E3-C3)/C3</f>
        <v>1.161896042930744E-2</v>
      </c>
      <c r="J3" s="25">
        <f>E3-C3</f>
        <v>1193</v>
      </c>
      <c r="K3" s="25">
        <f>E3-D3</f>
        <v>100</v>
      </c>
      <c r="L3" s="25">
        <f>H3-G3</f>
        <v>0</v>
      </c>
    </row>
    <row r="4" spans="1:12">
      <c r="A4" s="86">
        <v>2</v>
      </c>
      <c r="B4" s="87" t="s">
        <v>3</v>
      </c>
      <c r="C4" s="25">
        <v>37622</v>
      </c>
      <c r="D4" s="25">
        <v>46255</v>
      </c>
      <c r="E4" s="25">
        <v>46474</v>
      </c>
      <c r="F4" s="25"/>
      <c r="G4" s="25"/>
      <c r="H4" s="25"/>
      <c r="I4" s="92">
        <f t="shared" ref="I4:I67" si="0">(E4-C4)/C4</f>
        <v>0.23528786348413164</v>
      </c>
      <c r="J4" s="25">
        <f t="shared" ref="J4:J67" si="1">E4-C4</f>
        <v>8852</v>
      </c>
      <c r="K4" s="25">
        <f t="shared" ref="K4:K67" si="2">E4-D4</f>
        <v>219</v>
      </c>
      <c r="L4" s="25">
        <f t="shared" ref="L4:L67" si="3">H4-G4</f>
        <v>0</v>
      </c>
    </row>
    <row r="5" spans="1:12">
      <c r="A5" s="86">
        <v>3</v>
      </c>
      <c r="B5" s="87" t="s">
        <v>4</v>
      </c>
      <c r="C5" s="25">
        <v>8784</v>
      </c>
      <c r="D5" s="25">
        <v>9238</v>
      </c>
      <c r="E5" s="25">
        <v>9306</v>
      </c>
      <c r="F5" s="25"/>
      <c r="G5" s="25"/>
      <c r="H5" s="25"/>
      <c r="I5" s="92">
        <f t="shared" si="0"/>
        <v>5.9426229508196718E-2</v>
      </c>
      <c r="J5" s="25">
        <f t="shared" si="1"/>
        <v>522</v>
      </c>
      <c r="K5" s="25">
        <f t="shared" si="2"/>
        <v>68</v>
      </c>
      <c r="L5" s="25">
        <f t="shared" si="3"/>
        <v>0</v>
      </c>
    </row>
    <row r="6" spans="1:12">
      <c r="A6" s="86">
        <v>5</v>
      </c>
      <c r="B6" s="87" t="s">
        <v>5</v>
      </c>
      <c r="C6" s="25">
        <v>10830</v>
      </c>
      <c r="D6" s="25">
        <v>12513</v>
      </c>
      <c r="E6" s="25">
        <v>13073</v>
      </c>
      <c r="F6" s="25"/>
      <c r="G6" s="25"/>
      <c r="H6" s="25"/>
      <c r="I6" s="92">
        <f t="shared" si="0"/>
        <v>0.20710987996306557</v>
      </c>
      <c r="J6" s="25">
        <f t="shared" si="1"/>
        <v>2243</v>
      </c>
      <c r="K6" s="25">
        <f t="shared" si="2"/>
        <v>560</v>
      </c>
      <c r="L6" s="25">
        <f t="shared" si="3"/>
        <v>0</v>
      </c>
    </row>
    <row r="7" spans="1:12">
      <c r="A7" s="86">
        <v>6</v>
      </c>
      <c r="B7" s="87" t="s">
        <v>6</v>
      </c>
      <c r="C7" s="25">
        <v>882</v>
      </c>
      <c r="D7" s="25">
        <v>1096</v>
      </c>
      <c r="E7" s="25">
        <v>1120</v>
      </c>
      <c r="F7" s="25"/>
      <c r="G7" s="25"/>
      <c r="H7" s="25"/>
      <c r="I7" s="92">
        <f t="shared" si="0"/>
        <v>0.26984126984126983</v>
      </c>
      <c r="J7" s="25">
        <f t="shared" si="1"/>
        <v>238</v>
      </c>
      <c r="K7" s="25">
        <f t="shared" si="2"/>
        <v>24</v>
      </c>
      <c r="L7" s="25">
        <f t="shared" si="3"/>
        <v>0</v>
      </c>
    </row>
    <row r="8" spans="1:12">
      <c r="A8" s="86">
        <v>7</v>
      </c>
      <c r="B8" s="87" t="s">
        <v>7</v>
      </c>
      <c r="C8" s="25">
        <v>16397</v>
      </c>
      <c r="D8" s="25">
        <v>17465</v>
      </c>
      <c r="E8" s="25">
        <v>17320</v>
      </c>
      <c r="F8" s="25"/>
      <c r="G8" s="25"/>
      <c r="H8" s="25"/>
      <c r="I8" s="92">
        <f t="shared" si="0"/>
        <v>5.6290784899676767E-2</v>
      </c>
      <c r="J8" s="25">
        <f t="shared" si="1"/>
        <v>923</v>
      </c>
      <c r="K8" s="25">
        <f t="shared" si="2"/>
        <v>-145</v>
      </c>
      <c r="L8" s="25">
        <f t="shared" si="3"/>
        <v>0</v>
      </c>
    </row>
    <row r="9" spans="1:12">
      <c r="A9" s="86">
        <v>8</v>
      </c>
      <c r="B9" s="87" t="s">
        <v>300</v>
      </c>
      <c r="C9" s="25">
        <v>63650</v>
      </c>
      <c r="D9" s="25">
        <v>61418</v>
      </c>
      <c r="E9" s="25">
        <v>59278</v>
      </c>
      <c r="F9" s="25"/>
      <c r="G9" s="25"/>
      <c r="H9" s="25"/>
      <c r="I9" s="92">
        <f t="shared" si="0"/>
        <v>-6.868813825608798E-2</v>
      </c>
      <c r="J9" s="25">
        <f t="shared" si="1"/>
        <v>-4372</v>
      </c>
      <c r="K9" s="25">
        <f t="shared" si="2"/>
        <v>-2140</v>
      </c>
      <c r="L9" s="25">
        <f t="shared" si="3"/>
        <v>0</v>
      </c>
    </row>
    <row r="10" spans="1:12">
      <c r="A10" s="86">
        <v>9</v>
      </c>
      <c r="B10" s="87" t="s">
        <v>8</v>
      </c>
      <c r="C10" s="25">
        <v>6588</v>
      </c>
      <c r="D10" s="25">
        <v>8706</v>
      </c>
      <c r="E10" s="25">
        <v>8794</v>
      </c>
      <c r="F10" s="25"/>
      <c r="G10" s="25"/>
      <c r="H10" s="25"/>
      <c r="I10" s="92">
        <f t="shared" si="0"/>
        <v>0.33485124468731026</v>
      </c>
      <c r="J10" s="25">
        <f t="shared" si="1"/>
        <v>2206</v>
      </c>
      <c r="K10" s="25">
        <f t="shared" si="2"/>
        <v>88</v>
      </c>
      <c r="L10" s="25">
        <f t="shared" si="3"/>
        <v>0</v>
      </c>
    </row>
    <row r="11" spans="1:12">
      <c r="A11" s="88">
        <v>10</v>
      </c>
      <c r="B11" s="87" t="s">
        <v>9</v>
      </c>
      <c r="C11" s="25">
        <v>326953</v>
      </c>
      <c r="D11" s="25">
        <v>337116</v>
      </c>
      <c r="E11" s="25">
        <v>333406</v>
      </c>
      <c r="F11" s="25"/>
      <c r="G11" s="25"/>
      <c r="H11" s="25"/>
      <c r="I11" s="92">
        <f t="shared" si="0"/>
        <v>1.9736781739271392E-2</v>
      </c>
      <c r="J11" s="25">
        <f t="shared" si="1"/>
        <v>6453</v>
      </c>
      <c r="K11" s="25">
        <f t="shared" si="2"/>
        <v>-3710</v>
      </c>
      <c r="L11" s="25">
        <f t="shared" si="3"/>
        <v>0</v>
      </c>
    </row>
    <row r="12" spans="1:12">
      <c r="A12" s="88">
        <v>11</v>
      </c>
      <c r="B12" s="87" t="s">
        <v>10</v>
      </c>
      <c r="C12" s="25">
        <v>13787</v>
      </c>
      <c r="D12" s="25">
        <v>14944</v>
      </c>
      <c r="E12" s="25">
        <v>14504</v>
      </c>
      <c r="F12" s="25"/>
      <c r="G12" s="25"/>
      <c r="H12" s="25"/>
      <c r="I12" s="92">
        <f t="shared" si="0"/>
        <v>5.2005512439254373E-2</v>
      </c>
      <c r="J12" s="25">
        <f t="shared" si="1"/>
        <v>717</v>
      </c>
      <c r="K12" s="25">
        <f t="shared" si="2"/>
        <v>-440</v>
      </c>
      <c r="L12" s="25">
        <f t="shared" si="3"/>
        <v>0</v>
      </c>
    </row>
    <row r="13" spans="1:12">
      <c r="A13" s="88">
        <v>12</v>
      </c>
      <c r="B13" s="87" t="s">
        <v>11</v>
      </c>
      <c r="C13" s="25">
        <v>1305</v>
      </c>
      <c r="D13" s="25">
        <v>1265</v>
      </c>
      <c r="E13" s="25">
        <v>1316</v>
      </c>
      <c r="F13" s="25"/>
      <c r="G13" s="25"/>
      <c r="H13" s="25"/>
      <c r="I13" s="92">
        <f t="shared" si="0"/>
        <v>8.4291187739463595E-3</v>
      </c>
      <c r="J13" s="25">
        <f t="shared" si="1"/>
        <v>11</v>
      </c>
      <c r="K13" s="25">
        <f t="shared" si="2"/>
        <v>51</v>
      </c>
      <c r="L13" s="25">
        <f t="shared" si="3"/>
        <v>0</v>
      </c>
    </row>
    <row r="14" spans="1:12">
      <c r="A14" s="88">
        <v>13</v>
      </c>
      <c r="B14" s="87" t="s">
        <v>12</v>
      </c>
      <c r="C14" s="25">
        <v>264065</v>
      </c>
      <c r="D14" s="25">
        <v>265653</v>
      </c>
      <c r="E14" s="25">
        <v>264496</v>
      </c>
      <c r="F14" s="25"/>
      <c r="G14" s="25"/>
      <c r="H14" s="25"/>
      <c r="I14" s="92">
        <f t="shared" si="0"/>
        <v>1.632173896578494E-3</v>
      </c>
      <c r="J14" s="25">
        <f t="shared" si="1"/>
        <v>431</v>
      </c>
      <c r="K14" s="25">
        <f t="shared" si="2"/>
        <v>-1157</v>
      </c>
      <c r="L14" s="25">
        <f t="shared" si="3"/>
        <v>0</v>
      </c>
    </row>
    <row r="15" spans="1:12">
      <c r="A15" s="88">
        <v>14</v>
      </c>
      <c r="B15" s="87" t="s">
        <v>13</v>
      </c>
      <c r="C15" s="25">
        <v>379981</v>
      </c>
      <c r="D15" s="25">
        <v>399844</v>
      </c>
      <c r="E15" s="25">
        <v>404036</v>
      </c>
      <c r="F15" s="25"/>
      <c r="G15" s="25"/>
      <c r="H15" s="25"/>
      <c r="I15" s="92">
        <f t="shared" si="0"/>
        <v>6.3305796868790815E-2</v>
      </c>
      <c r="J15" s="25">
        <f t="shared" si="1"/>
        <v>24055</v>
      </c>
      <c r="K15" s="25">
        <f t="shared" si="2"/>
        <v>4192</v>
      </c>
      <c r="L15" s="25">
        <f t="shared" si="3"/>
        <v>0</v>
      </c>
    </row>
    <row r="16" spans="1:12">
      <c r="A16" s="88">
        <v>15</v>
      </c>
      <c r="B16" s="87" t="s">
        <v>14</v>
      </c>
      <c r="C16" s="25">
        <v>54069</v>
      </c>
      <c r="D16" s="25">
        <v>54212</v>
      </c>
      <c r="E16" s="25">
        <v>53442</v>
      </c>
      <c r="F16" s="25"/>
      <c r="G16" s="25"/>
      <c r="H16" s="25"/>
      <c r="I16" s="92">
        <f t="shared" si="0"/>
        <v>-1.1596293624812739E-2</v>
      </c>
      <c r="J16" s="25">
        <f t="shared" si="1"/>
        <v>-627</v>
      </c>
      <c r="K16" s="25">
        <f t="shared" si="2"/>
        <v>-770</v>
      </c>
      <c r="L16" s="25">
        <f t="shared" si="3"/>
        <v>0</v>
      </c>
    </row>
    <row r="17" spans="1:12">
      <c r="A17" s="88">
        <v>16</v>
      </c>
      <c r="B17" s="87" t="s">
        <v>15</v>
      </c>
      <c r="C17" s="25">
        <v>54989</v>
      </c>
      <c r="D17" s="25">
        <v>54069</v>
      </c>
      <c r="E17" s="25">
        <v>53288</v>
      </c>
      <c r="F17" s="25"/>
      <c r="G17" s="25"/>
      <c r="H17" s="25"/>
      <c r="I17" s="92">
        <f t="shared" si="0"/>
        <v>-3.093345941915656E-2</v>
      </c>
      <c r="J17" s="25">
        <f t="shared" si="1"/>
        <v>-1701</v>
      </c>
      <c r="K17" s="25">
        <f t="shared" si="2"/>
        <v>-781</v>
      </c>
      <c r="L17" s="25">
        <f t="shared" si="3"/>
        <v>0</v>
      </c>
    </row>
    <row r="18" spans="1:12">
      <c r="A18" s="88">
        <v>17</v>
      </c>
      <c r="B18" s="87" t="s">
        <v>16</v>
      </c>
      <c r="C18" s="25">
        <v>42995</v>
      </c>
      <c r="D18" s="25">
        <v>44223</v>
      </c>
      <c r="E18" s="25">
        <v>43963</v>
      </c>
      <c r="F18" s="25"/>
      <c r="G18" s="25"/>
      <c r="H18" s="25"/>
      <c r="I18" s="92">
        <f t="shared" si="0"/>
        <v>2.2514245842539832E-2</v>
      </c>
      <c r="J18" s="25">
        <f t="shared" si="1"/>
        <v>968</v>
      </c>
      <c r="K18" s="25">
        <f t="shared" si="2"/>
        <v>-260</v>
      </c>
      <c r="L18" s="25">
        <f t="shared" si="3"/>
        <v>0</v>
      </c>
    </row>
    <row r="19" spans="1:12">
      <c r="A19" s="88">
        <v>18</v>
      </c>
      <c r="B19" s="87" t="s">
        <v>17</v>
      </c>
      <c r="C19" s="25">
        <v>49726</v>
      </c>
      <c r="D19" s="25">
        <v>47102</v>
      </c>
      <c r="E19" s="25">
        <v>46076</v>
      </c>
      <c r="F19" s="25"/>
      <c r="G19" s="25"/>
      <c r="H19" s="25"/>
      <c r="I19" s="92">
        <f t="shared" si="0"/>
        <v>-7.3402244298757191E-2</v>
      </c>
      <c r="J19" s="25">
        <f t="shared" si="1"/>
        <v>-3650</v>
      </c>
      <c r="K19" s="25">
        <f t="shared" si="2"/>
        <v>-1026</v>
      </c>
      <c r="L19" s="25">
        <f t="shared" si="3"/>
        <v>0</v>
      </c>
    </row>
    <row r="20" spans="1:12">
      <c r="A20" s="88">
        <v>19</v>
      </c>
      <c r="B20" s="87" t="s">
        <v>18</v>
      </c>
      <c r="C20" s="25">
        <v>3087</v>
      </c>
      <c r="D20" s="25">
        <v>2924</v>
      </c>
      <c r="E20" s="25">
        <v>2903</v>
      </c>
      <c r="F20" s="25"/>
      <c r="G20" s="25"/>
      <c r="H20" s="25"/>
      <c r="I20" s="92">
        <f t="shared" si="0"/>
        <v>-5.9604794298671847E-2</v>
      </c>
      <c r="J20" s="25">
        <f t="shared" si="1"/>
        <v>-184</v>
      </c>
      <c r="K20" s="25">
        <f t="shared" si="2"/>
        <v>-21</v>
      </c>
      <c r="L20" s="25">
        <f t="shared" si="3"/>
        <v>0</v>
      </c>
    </row>
    <row r="21" spans="1:12">
      <c r="A21" s="88">
        <v>20</v>
      </c>
      <c r="B21" s="87" t="s">
        <v>19</v>
      </c>
      <c r="C21" s="25">
        <v>56352</v>
      </c>
      <c r="D21" s="25">
        <v>58759</v>
      </c>
      <c r="E21" s="25">
        <v>58360</v>
      </c>
      <c r="F21" s="25"/>
      <c r="G21" s="25"/>
      <c r="H21" s="25"/>
      <c r="I21" s="92">
        <f t="shared" si="0"/>
        <v>3.5633162975582056E-2</v>
      </c>
      <c r="J21" s="25">
        <f t="shared" si="1"/>
        <v>2008</v>
      </c>
      <c r="K21" s="25">
        <f t="shared" si="2"/>
        <v>-399</v>
      </c>
      <c r="L21" s="25">
        <f t="shared" si="3"/>
        <v>0</v>
      </c>
    </row>
    <row r="22" spans="1:12">
      <c r="A22" s="88">
        <v>21</v>
      </c>
      <c r="B22" s="87" t="s">
        <v>20</v>
      </c>
      <c r="C22" s="25">
        <v>10204</v>
      </c>
      <c r="D22" s="25">
        <v>11275</v>
      </c>
      <c r="E22" s="25">
        <v>10973</v>
      </c>
      <c r="F22" s="25"/>
      <c r="G22" s="25"/>
      <c r="H22" s="25"/>
      <c r="I22" s="92">
        <f t="shared" si="0"/>
        <v>7.5362602900823208E-2</v>
      </c>
      <c r="J22" s="25">
        <f t="shared" si="1"/>
        <v>769</v>
      </c>
      <c r="K22" s="25">
        <f t="shared" si="2"/>
        <v>-302</v>
      </c>
      <c r="L22" s="25">
        <f t="shared" si="3"/>
        <v>0</v>
      </c>
    </row>
    <row r="23" spans="1:12">
      <c r="A23" s="88">
        <v>22</v>
      </c>
      <c r="B23" s="87" t="s">
        <v>21</v>
      </c>
      <c r="C23" s="25">
        <v>155198</v>
      </c>
      <c r="D23" s="25">
        <v>155121</v>
      </c>
      <c r="E23" s="25">
        <v>152994</v>
      </c>
      <c r="F23" s="25"/>
      <c r="G23" s="25"/>
      <c r="H23" s="25"/>
      <c r="I23" s="92">
        <f t="shared" si="0"/>
        <v>-1.4201213933169242E-2</v>
      </c>
      <c r="J23" s="25">
        <f t="shared" si="1"/>
        <v>-2204</v>
      </c>
      <c r="K23" s="25">
        <f t="shared" si="2"/>
        <v>-2127</v>
      </c>
      <c r="L23" s="25">
        <f t="shared" si="3"/>
        <v>0</v>
      </c>
    </row>
    <row r="24" spans="1:12">
      <c r="A24" s="88">
        <v>23</v>
      </c>
      <c r="B24" s="87" t="s">
        <v>22</v>
      </c>
      <c r="C24" s="25">
        <v>176802</v>
      </c>
      <c r="D24" s="25">
        <v>174184</v>
      </c>
      <c r="E24" s="25">
        <v>169149</v>
      </c>
      <c r="F24" s="25"/>
      <c r="G24" s="25"/>
      <c r="H24" s="25"/>
      <c r="I24" s="92">
        <f t="shared" si="0"/>
        <v>-4.3285709437676047E-2</v>
      </c>
      <c r="J24" s="25">
        <f t="shared" si="1"/>
        <v>-7653</v>
      </c>
      <c r="K24" s="25">
        <f t="shared" si="2"/>
        <v>-5035</v>
      </c>
      <c r="L24" s="25">
        <f t="shared" si="3"/>
        <v>0</v>
      </c>
    </row>
    <row r="25" spans="1:12">
      <c r="A25" s="88">
        <v>24</v>
      </c>
      <c r="B25" s="87" t="s">
        <v>23</v>
      </c>
      <c r="C25" s="25">
        <v>85532</v>
      </c>
      <c r="D25" s="25">
        <v>85418</v>
      </c>
      <c r="E25" s="25">
        <v>84599</v>
      </c>
      <c r="F25" s="25"/>
      <c r="G25" s="25"/>
      <c r="H25" s="25"/>
      <c r="I25" s="92">
        <f t="shared" si="0"/>
        <v>-1.0908198101295421E-2</v>
      </c>
      <c r="J25" s="25">
        <f t="shared" si="1"/>
        <v>-933</v>
      </c>
      <c r="K25" s="25">
        <f t="shared" si="2"/>
        <v>-819</v>
      </c>
      <c r="L25" s="25">
        <f t="shared" si="3"/>
        <v>0</v>
      </c>
    </row>
    <row r="26" spans="1:12">
      <c r="A26" s="88">
        <v>25</v>
      </c>
      <c r="B26" s="87" t="s">
        <v>24</v>
      </c>
      <c r="C26" s="25">
        <v>305985</v>
      </c>
      <c r="D26" s="25">
        <v>304015</v>
      </c>
      <c r="E26" s="25">
        <v>300150</v>
      </c>
      <c r="F26" s="25"/>
      <c r="G26" s="25"/>
      <c r="H26" s="25"/>
      <c r="I26" s="92">
        <f t="shared" si="0"/>
        <v>-1.9069562233442815E-2</v>
      </c>
      <c r="J26" s="25">
        <f t="shared" si="1"/>
        <v>-5835</v>
      </c>
      <c r="K26" s="25">
        <f t="shared" si="2"/>
        <v>-3865</v>
      </c>
      <c r="L26" s="25">
        <f t="shared" si="3"/>
        <v>0</v>
      </c>
    </row>
    <row r="27" spans="1:12">
      <c r="A27" s="88">
        <v>26</v>
      </c>
      <c r="B27" s="87" t="s">
        <v>25</v>
      </c>
      <c r="C27" s="25">
        <v>18920</v>
      </c>
      <c r="D27" s="25">
        <v>19861</v>
      </c>
      <c r="E27" s="25">
        <v>19950</v>
      </c>
      <c r="F27" s="25"/>
      <c r="G27" s="25"/>
      <c r="H27" s="25"/>
      <c r="I27" s="92">
        <f t="shared" si="0"/>
        <v>5.4439746300211415E-2</v>
      </c>
      <c r="J27" s="25">
        <f t="shared" si="1"/>
        <v>1030</v>
      </c>
      <c r="K27" s="25">
        <f t="shared" si="2"/>
        <v>89</v>
      </c>
      <c r="L27" s="25">
        <f t="shared" si="3"/>
        <v>0</v>
      </c>
    </row>
    <row r="28" spans="1:12">
      <c r="A28" s="88">
        <v>27</v>
      </c>
      <c r="B28" s="87" t="s">
        <v>26</v>
      </c>
      <c r="C28" s="25">
        <v>76813</v>
      </c>
      <c r="D28" s="25">
        <v>78480</v>
      </c>
      <c r="E28" s="25">
        <v>77927</v>
      </c>
      <c r="F28" s="25"/>
      <c r="G28" s="25"/>
      <c r="H28" s="25"/>
      <c r="I28" s="92">
        <f t="shared" si="0"/>
        <v>1.4502753440172888E-2</v>
      </c>
      <c r="J28" s="25">
        <f t="shared" si="1"/>
        <v>1114</v>
      </c>
      <c r="K28" s="25">
        <f t="shared" si="2"/>
        <v>-553</v>
      </c>
      <c r="L28" s="25">
        <f t="shared" si="3"/>
        <v>0</v>
      </c>
    </row>
    <row r="29" spans="1:12">
      <c r="A29" s="88">
        <v>28</v>
      </c>
      <c r="B29" s="87" t="s">
        <v>27</v>
      </c>
      <c r="C29" s="25">
        <v>125324</v>
      </c>
      <c r="D29" s="25">
        <v>134710</v>
      </c>
      <c r="E29" s="25">
        <v>132973</v>
      </c>
      <c r="F29" s="25"/>
      <c r="G29" s="25"/>
      <c r="H29" s="25"/>
      <c r="I29" s="92">
        <f t="shared" si="0"/>
        <v>6.1033800389390699E-2</v>
      </c>
      <c r="J29" s="25">
        <f t="shared" si="1"/>
        <v>7649</v>
      </c>
      <c r="K29" s="25">
        <f t="shared" si="2"/>
        <v>-1737</v>
      </c>
      <c r="L29" s="25">
        <f t="shared" si="3"/>
        <v>0</v>
      </c>
    </row>
    <row r="30" spans="1:12">
      <c r="A30" s="88">
        <v>29</v>
      </c>
      <c r="B30" s="87" t="s">
        <v>28</v>
      </c>
      <c r="C30" s="25">
        <v>66296</v>
      </c>
      <c r="D30" s="25">
        <v>67733</v>
      </c>
      <c r="E30" s="25">
        <v>67125</v>
      </c>
      <c r="F30" s="25"/>
      <c r="G30" s="25"/>
      <c r="H30" s="25"/>
      <c r="I30" s="92">
        <f t="shared" si="0"/>
        <v>1.2504525159888983E-2</v>
      </c>
      <c r="J30" s="25">
        <f t="shared" si="1"/>
        <v>829</v>
      </c>
      <c r="K30" s="25">
        <f t="shared" si="2"/>
        <v>-608</v>
      </c>
      <c r="L30" s="25">
        <f t="shared" si="3"/>
        <v>0</v>
      </c>
    </row>
    <row r="31" spans="1:12">
      <c r="A31" s="88">
        <v>30</v>
      </c>
      <c r="B31" s="87" t="s">
        <v>29</v>
      </c>
      <c r="C31" s="25">
        <v>17481</v>
      </c>
      <c r="D31" s="25">
        <v>18432</v>
      </c>
      <c r="E31" s="25">
        <v>18478</v>
      </c>
      <c r="F31" s="25"/>
      <c r="G31" s="25"/>
      <c r="H31" s="25"/>
      <c r="I31" s="92">
        <f t="shared" si="0"/>
        <v>5.703335049482295E-2</v>
      </c>
      <c r="J31" s="25">
        <f t="shared" si="1"/>
        <v>997</v>
      </c>
      <c r="K31" s="25">
        <f t="shared" si="2"/>
        <v>46</v>
      </c>
      <c r="L31" s="25">
        <f t="shared" si="3"/>
        <v>0</v>
      </c>
    </row>
    <row r="32" spans="1:12">
      <c r="A32" s="88">
        <v>31</v>
      </c>
      <c r="B32" s="87" t="s">
        <v>30</v>
      </c>
      <c r="C32" s="25">
        <v>141536</v>
      </c>
      <c r="D32" s="25">
        <v>136885</v>
      </c>
      <c r="E32" s="25">
        <v>135582</v>
      </c>
      <c r="F32" s="25"/>
      <c r="G32" s="25"/>
      <c r="H32" s="25"/>
      <c r="I32" s="92">
        <f t="shared" si="0"/>
        <v>-4.2067035948451278E-2</v>
      </c>
      <c r="J32" s="25">
        <f t="shared" si="1"/>
        <v>-5954</v>
      </c>
      <c r="K32" s="25">
        <f t="shared" si="2"/>
        <v>-1303</v>
      </c>
      <c r="L32" s="25">
        <f t="shared" si="3"/>
        <v>0</v>
      </c>
    </row>
    <row r="33" spans="1:12">
      <c r="A33" s="88">
        <v>32</v>
      </c>
      <c r="B33" s="87" t="s">
        <v>31</v>
      </c>
      <c r="C33" s="25">
        <v>50730</v>
      </c>
      <c r="D33" s="25">
        <v>52184</v>
      </c>
      <c r="E33" s="25">
        <v>52188</v>
      </c>
      <c r="F33" s="25"/>
      <c r="G33" s="25"/>
      <c r="H33" s="25"/>
      <c r="I33" s="92">
        <f t="shared" si="0"/>
        <v>2.874039030159669E-2</v>
      </c>
      <c r="J33" s="25">
        <f t="shared" si="1"/>
        <v>1458</v>
      </c>
      <c r="K33" s="25">
        <f t="shared" si="2"/>
        <v>4</v>
      </c>
      <c r="L33" s="25">
        <f t="shared" si="3"/>
        <v>0</v>
      </c>
    </row>
    <row r="34" spans="1:12">
      <c r="A34" s="88">
        <v>33</v>
      </c>
      <c r="B34" s="87" t="s">
        <v>32</v>
      </c>
      <c r="C34" s="25">
        <v>120431</v>
      </c>
      <c r="D34" s="25">
        <v>114450</v>
      </c>
      <c r="E34" s="25">
        <v>113416</v>
      </c>
      <c r="F34" s="25"/>
      <c r="G34" s="25"/>
      <c r="H34" s="25"/>
      <c r="I34" s="92">
        <f t="shared" si="0"/>
        <v>-5.8249121903828749E-2</v>
      </c>
      <c r="J34" s="25">
        <f t="shared" si="1"/>
        <v>-7015</v>
      </c>
      <c r="K34" s="25">
        <f t="shared" si="2"/>
        <v>-1034</v>
      </c>
      <c r="L34" s="25">
        <f t="shared" si="3"/>
        <v>0</v>
      </c>
    </row>
    <row r="35" spans="1:12">
      <c r="A35" s="88">
        <v>35</v>
      </c>
      <c r="B35" s="87" t="s">
        <v>33</v>
      </c>
      <c r="C35" s="25">
        <v>77417</v>
      </c>
      <c r="D35" s="25">
        <v>76675</v>
      </c>
      <c r="E35" s="25">
        <v>77470</v>
      </c>
      <c r="F35" s="25"/>
      <c r="G35" s="25"/>
      <c r="H35" s="25"/>
      <c r="I35" s="92">
        <f t="shared" si="0"/>
        <v>6.8460415670976659E-4</v>
      </c>
      <c r="J35" s="25">
        <f t="shared" si="1"/>
        <v>53</v>
      </c>
      <c r="K35" s="25">
        <f t="shared" si="2"/>
        <v>795</v>
      </c>
      <c r="L35" s="25">
        <f t="shared" si="3"/>
        <v>0</v>
      </c>
    </row>
    <row r="36" spans="1:12">
      <c r="A36" s="88">
        <v>36</v>
      </c>
      <c r="B36" s="87" t="s">
        <v>34</v>
      </c>
      <c r="C36" s="25">
        <v>11756</v>
      </c>
      <c r="D36" s="25">
        <v>10904</v>
      </c>
      <c r="E36" s="25">
        <v>10417</v>
      </c>
      <c r="F36" s="25"/>
      <c r="G36" s="25"/>
      <c r="H36" s="25"/>
      <c r="I36" s="92">
        <f t="shared" si="0"/>
        <v>-0.11389928547124872</v>
      </c>
      <c r="J36" s="25">
        <f t="shared" si="1"/>
        <v>-1339</v>
      </c>
      <c r="K36" s="25">
        <f t="shared" si="2"/>
        <v>-487</v>
      </c>
      <c r="L36" s="25">
        <f t="shared" si="3"/>
        <v>0</v>
      </c>
    </row>
    <row r="37" spans="1:12">
      <c r="A37" s="88">
        <v>37</v>
      </c>
      <c r="B37" s="87" t="s">
        <v>35</v>
      </c>
      <c r="C37" s="25">
        <v>8153</v>
      </c>
      <c r="D37" s="25">
        <v>7806</v>
      </c>
      <c r="E37" s="25">
        <v>8140</v>
      </c>
      <c r="F37" s="25"/>
      <c r="G37" s="25"/>
      <c r="H37" s="25"/>
      <c r="I37" s="92">
        <f t="shared" si="0"/>
        <v>-1.5945050901508646E-3</v>
      </c>
      <c r="J37" s="25">
        <f t="shared" si="1"/>
        <v>-13</v>
      </c>
      <c r="K37" s="25">
        <f t="shared" si="2"/>
        <v>334</v>
      </c>
      <c r="L37" s="25">
        <f t="shared" si="3"/>
        <v>0</v>
      </c>
    </row>
    <row r="38" spans="1:12">
      <c r="A38" s="88">
        <v>38</v>
      </c>
      <c r="B38" s="87" t="s">
        <v>36</v>
      </c>
      <c r="C38" s="25">
        <v>56012</v>
      </c>
      <c r="D38" s="25">
        <v>52779</v>
      </c>
      <c r="E38" s="25">
        <v>52735</v>
      </c>
      <c r="F38" s="25"/>
      <c r="G38" s="25"/>
      <c r="H38" s="25"/>
      <c r="I38" s="92">
        <f t="shared" si="0"/>
        <v>-5.8505320288509605E-2</v>
      </c>
      <c r="J38" s="25">
        <f t="shared" si="1"/>
        <v>-3277</v>
      </c>
      <c r="K38" s="25">
        <f t="shared" si="2"/>
        <v>-44</v>
      </c>
      <c r="L38" s="25">
        <f t="shared" si="3"/>
        <v>0</v>
      </c>
    </row>
    <row r="39" spans="1:12">
      <c r="A39" s="88">
        <v>39</v>
      </c>
      <c r="B39" s="87" t="s">
        <v>37</v>
      </c>
      <c r="C39" s="25">
        <v>1269</v>
      </c>
      <c r="D39" s="25">
        <v>1401</v>
      </c>
      <c r="E39" s="25">
        <v>1457</v>
      </c>
      <c r="F39" s="25"/>
      <c r="G39" s="25"/>
      <c r="H39" s="25"/>
      <c r="I39" s="92">
        <f t="shared" si="0"/>
        <v>0.14814814814814814</v>
      </c>
      <c r="J39" s="25">
        <f t="shared" si="1"/>
        <v>188</v>
      </c>
      <c r="K39" s="25">
        <f t="shared" si="2"/>
        <v>56</v>
      </c>
      <c r="L39" s="25">
        <f t="shared" si="3"/>
        <v>0</v>
      </c>
    </row>
    <row r="40" spans="1:12">
      <c r="A40" s="88">
        <v>41</v>
      </c>
      <c r="B40" s="87" t="s">
        <v>38</v>
      </c>
      <c r="C40" s="25">
        <v>1127378</v>
      </c>
      <c r="D40" s="25">
        <v>968376</v>
      </c>
      <c r="E40" s="25">
        <v>933414</v>
      </c>
      <c r="F40" s="25"/>
      <c r="G40" s="25"/>
      <c r="H40" s="25"/>
      <c r="I40" s="92">
        <f t="shared" si="0"/>
        <v>-0.17204877157439652</v>
      </c>
      <c r="J40" s="25">
        <f t="shared" si="1"/>
        <v>-193964</v>
      </c>
      <c r="K40" s="25">
        <f t="shared" si="2"/>
        <v>-34962</v>
      </c>
      <c r="L40" s="25">
        <f t="shared" si="3"/>
        <v>0</v>
      </c>
    </row>
    <row r="41" spans="1:12">
      <c r="A41" s="88">
        <v>42</v>
      </c>
      <c r="B41" s="87" t="s">
        <v>39</v>
      </c>
      <c r="C41" s="25">
        <v>294430</v>
      </c>
      <c r="D41" s="25">
        <v>262159</v>
      </c>
      <c r="E41" s="25">
        <v>251281</v>
      </c>
      <c r="F41" s="25"/>
      <c r="G41" s="25"/>
      <c r="H41" s="25"/>
      <c r="I41" s="92">
        <f t="shared" si="0"/>
        <v>-0.14655096287742417</v>
      </c>
      <c r="J41" s="25">
        <f t="shared" si="1"/>
        <v>-43149</v>
      </c>
      <c r="K41" s="25">
        <f t="shared" si="2"/>
        <v>-10878</v>
      </c>
      <c r="L41" s="25">
        <f t="shared" si="3"/>
        <v>0</v>
      </c>
    </row>
    <row r="42" spans="1:12">
      <c r="A42" s="88">
        <v>43</v>
      </c>
      <c r="B42" s="87" t="s">
        <v>40</v>
      </c>
      <c r="C42" s="25">
        <v>320613</v>
      </c>
      <c r="D42" s="25">
        <v>298242</v>
      </c>
      <c r="E42" s="25">
        <v>292195</v>
      </c>
      <c r="F42" s="25"/>
      <c r="G42" s="25"/>
      <c r="H42" s="25"/>
      <c r="I42" s="92">
        <f t="shared" si="0"/>
        <v>-8.8636455789378468E-2</v>
      </c>
      <c r="J42" s="25">
        <f t="shared" si="1"/>
        <v>-28418</v>
      </c>
      <c r="K42" s="25">
        <f t="shared" si="2"/>
        <v>-6047</v>
      </c>
      <c r="L42" s="25">
        <f t="shared" si="3"/>
        <v>0</v>
      </c>
    </row>
    <row r="43" spans="1:12">
      <c r="A43" s="88">
        <v>45</v>
      </c>
      <c r="B43" s="87" t="s">
        <v>41</v>
      </c>
      <c r="C43" s="25">
        <v>206742</v>
      </c>
      <c r="D43" s="25">
        <v>211735</v>
      </c>
      <c r="E43" s="25">
        <v>210038</v>
      </c>
      <c r="F43" s="25"/>
      <c r="G43" s="25"/>
      <c r="H43" s="25"/>
      <c r="I43" s="92">
        <f t="shared" si="0"/>
        <v>1.594257577076743E-2</v>
      </c>
      <c r="J43" s="25">
        <f t="shared" si="1"/>
        <v>3296</v>
      </c>
      <c r="K43" s="25">
        <f t="shared" si="2"/>
        <v>-1697</v>
      </c>
      <c r="L43" s="25">
        <f t="shared" si="3"/>
        <v>0</v>
      </c>
    </row>
    <row r="44" spans="1:12">
      <c r="A44" s="88">
        <v>46</v>
      </c>
      <c r="B44" s="87" t="s">
        <v>42</v>
      </c>
      <c r="C44" s="25">
        <v>694542</v>
      </c>
      <c r="D44" s="25">
        <v>700974</v>
      </c>
      <c r="E44" s="25">
        <v>693788</v>
      </c>
      <c r="F44" s="25"/>
      <c r="G44" s="25"/>
      <c r="H44" s="25"/>
      <c r="I44" s="92">
        <f t="shared" si="0"/>
        <v>-1.0856074938592627E-3</v>
      </c>
      <c r="J44" s="25">
        <f t="shared" si="1"/>
        <v>-754</v>
      </c>
      <c r="K44" s="25">
        <f t="shared" si="2"/>
        <v>-7186</v>
      </c>
      <c r="L44" s="25">
        <f t="shared" si="3"/>
        <v>0</v>
      </c>
    </row>
    <row r="45" spans="1:12">
      <c r="A45" s="88">
        <v>47</v>
      </c>
      <c r="B45" s="87" t="s">
        <v>43</v>
      </c>
      <c r="C45" s="25">
        <v>1295246</v>
      </c>
      <c r="D45" s="25">
        <v>1312956</v>
      </c>
      <c r="E45" s="25">
        <v>1292319</v>
      </c>
      <c r="F45" s="25"/>
      <c r="G45" s="25"/>
      <c r="H45" s="25"/>
      <c r="I45" s="92">
        <f t="shared" si="0"/>
        <v>-2.259802385029562E-3</v>
      </c>
      <c r="J45" s="25">
        <f t="shared" si="1"/>
        <v>-2927</v>
      </c>
      <c r="K45" s="25">
        <f t="shared" si="2"/>
        <v>-20637</v>
      </c>
      <c r="L45" s="25">
        <f t="shared" si="3"/>
        <v>0</v>
      </c>
    </row>
    <row r="46" spans="1:12">
      <c r="A46" s="88">
        <v>49</v>
      </c>
      <c r="B46" s="87" t="s">
        <v>44</v>
      </c>
      <c r="C46" s="25">
        <v>495781</v>
      </c>
      <c r="D46" s="25">
        <v>488177</v>
      </c>
      <c r="E46" s="25">
        <v>490511</v>
      </c>
      <c r="F46" s="25"/>
      <c r="G46" s="25"/>
      <c r="H46" s="25"/>
      <c r="I46" s="92">
        <f t="shared" si="0"/>
        <v>-1.0629693352508466E-2</v>
      </c>
      <c r="J46" s="25">
        <f t="shared" si="1"/>
        <v>-5270</v>
      </c>
      <c r="K46" s="25">
        <f t="shared" si="2"/>
        <v>2334</v>
      </c>
      <c r="L46" s="25">
        <f t="shared" si="3"/>
        <v>0</v>
      </c>
    </row>
    <row r="47" spans="1:12">
      <c r="A47" s="88">
        <v>50</v>
      </c>
      <c r="B47" s="87" t="s">
        <v>45</v>
      </c>
      <c r="C47" s="25">
        <v>15053</v>
      </c>
      <c r="D47" s="25">
        <v>16297</v>
      </c>
      <c r="E47" s="25">
        <v>15653</v>
      </c>
      <c r="F47" s="25"/>
      <c r="G47" s="25"/>
      <c r="H47" s="25"/>
      <c r="I47" s="92">
        <f t="shared" si="0"/>
        <v>3.9859164286188797E-2</v>
      </c>
      <c r="J47" s="25">
        <f t="shared" si="1"/>
        <v>600</v>
      </c>
      <c r="K47" s="25">
        <f t="shared" si="2"/>
        <v>-644</v>
      </c>
      <c r="L47" s="25">
        <f t="shared" si="3"/>
        <v>0</v>
      </c>
    </row>
    <row r="48" spans="1:12">
      <c r="A48" s="88">
        <v>51</v>
      </c>
      <c r="B48" s="87" t="s">
        <v>46</v>
      </c>
      <c r="C48" s="25">
        <v>4665</v>
      </c>
      <c r="D48" s="25">
        <v>5064</v>
      </c>
      <c r="E48" s="25">
        <v>5068</v>
      </c>
      <c r="F48" s="25"/>
      <c r="G48" s="25"/>
      <c r="H48" s="25"/>
      <c r="I48" s="92">
        <f t="shared" si="0"/>
        <v>8.6387995712754559E-2</v>
      </c>
      <c r="J48" s="25">
        <f t="shared" si="1"/>
        <v>403</v>
      </c>
      <c r="K48" s="25">
        <f t="shared" si="2"/>
        <v>4</v>
      </c>
      <c r="L48" s="25">
        <f t="shared" si="3"/>
        <v>0</v>
      </c>
    </row>
    <row r="49" spans="1:12">
      <c r="A49" s="88">
        <v>52</v>
      </c>
      <c r="B49" s="87" t="s">
        <v>47</v>
      </c>
      <c r="C49" s="25">
        <v>191940</v>
      </c>
      <c r="D49" s="25">
        <v>191994</v>
      </c>
      <c r="E49" s="25">
        <v>190044</v>
      </c>
      <c r="F49" s="25"/>
      <c r="G49" s="25"/>
      <c r="H49" s="25"/>
      <c r="I49" s="92">
        <f t="shared" si="0"/>
        <v>-9.8780869021569233E-3</v>
      </c>
      <c r="J49" s="25">
        <f t="shared" si="1"/>
        <v>-1896</v>
      </c>
      <c r="K49" s="25">
        <f t="shared" si="2"/>
        <v>-1950</v>
      </c>
      <c r="L49" s="25">
        <f t="shared" si="3"/>
        <v>0</v>
      </c>
    </row>
    <row r="50" spans="1:12">
      <c r="A50" s="88">
        <v>53</v>
      </c>
      <c r="B50" s="87" t="s">
        <v>48</v>
      </c>
      <c r="C50" s="25">
        <v>26770</v>
      </c>
      <c r="D50" s="25">
        <v>27589</v>
      </c>
      <c r="E50" s="25">
        <v>27803</v>
      </c>
      <c r="F50" s="25"/>
      <c r="G50" s="25"/>
      <c r="H50" s="25"/>
      <c r="I50" s="92">
        <f t="shared" si="0"/>
        <v>3.8587971610011207E-2</v>
      </c>
      <c r="J50" s="25">
        <f t="shared" si="1"/>
        <v>1033</v>
      </c>
      <c r="K50" s="25">
        <f t="shared" si="2"/>
        <v>214</v>
      </c>
      <c r="L50" s="25">
        <f t="shared" si="3"/>
        <v>0</v>
      </c>
    </row>
    <row r="51" spans="1:12">
      <c r="A51" s="88">
        <v>55</v>
      </c>
      <c r="B51" s="87" t="s">
        <v>49</v>
      </c>
      <c r="C51" s="25">
        <v>217166</v>
      </c>
      <c r="D51" s="25">
        <v>250989</v>
      </c>
      <c r="E51" s="25">
        <v>234909</v>
      </c>
      <c r="F51" s="25"/>
      <c r="G51" s="25"/>
      <c r="H51" s="25"/>
      <c r="I51" s="92">
        <f t="shared" si="0"/>
        <v>8.1702476446589248E-2</v>
      </c>
      <c r="J51" s="25">
        <f t="shared" si="1"/>
        <v>17743</v>
      </c>
      <c r="K51" s="25">
        <f t="shared" si="2"/>
        <v>-16080</v>
      </c>
      <c r="L51" s="25">
        <f t="shared" si="3"/>
        <v>0</v>
      </c>
    </row>
    <row r="52" spans="1:12">
      <c r="A52" s="88">
        <v>56</v>
      </c>
      <c r="B52" s="87" t="s">
        <v>50</v>
      </c>
      <c r="C52" s="25">
        <v>637397</v>
      </c>
      <c r="D52" s="25">
        <v>657118</v>
      </c>
      <c r="E52" s="25">
        <v>649820</v>
      </c>
      <c r="F52" s="25"/>
      <c r="G52" s="25"/>
      <c r="H52" s="25"/>
      <c r="I52" s="92">
        <f t="shared" si="0"/>
        <v>1.9490207829657182E-2</v>
      </c>
      <c r="J52" s="25">
        <f t="shared" si="1"/>
        <v>12423</v>
      </c>
      <c r="K52" s="25">
        <f t="shared" si="2"/>
        <v>-7298</v>
      </c>
      <c r="L52" s="25">
        <f t="shared" si="3"/>
        <v>0</v>
      </c>
    </row>
    <row r="53" spans="1:12">
      <c r="A53" s="88">
        <v>58</v>
      </c>
      <c r="B53" s="87" t="s">
        <v>51</v>
      </c>
      <c r="C53" s="25">
        <v>20495</v>
      </c>
      <c r="D53" s="25">
        <v>22748</v>
      </c>
      <c r="E53" s="25">
        <v>22397</v>
      </c>
      <c r="F53" s="25"/>
      <c r="G53" s="25"/>
      <c r="H53" s="25"/>
      <c r="I53" s="92">
        <f t="shared" si="0"/>
        <v>9.2803122712856789E-2</v>
      </c>
      <c r="J53" s="25">
        <f t="shared" si="1"/>
        <v>1902</v>
      </c>
      <c r="K53" s="25">
        <f t="shared" si="2"/>
        <v>-351</v>
      </c>
      <c r="L53" s="25">
        <f t="shared" si="3"/>
        <v>0</v>
      </c>
    </row>
    <row r="54" spans="1:12">
      <c r="A54" s="88">
        <v>59</v>
      </c>
      <c r="B54" s="87" t="s">
        <v>52</v>
      </c>
      <c r="C54" s="25">
        <v>16398</v>
      </c>
      <c r="D54" s="25">
        <v>15672</v>
      </c>
      <c r="E54" s="25">
        <v>16365</v>
      </c>
      <c r="F54" s="25"/>
      <c r="G54" s="25"/>
      <c r="H54" s="25"/>
      <c r="I54" s="92">
        <f t="shared" si="0"/>
        <v>-2.0124405415294548E-3</v>
      </c>
      <c r="J54" s="25">
        <f t="shared" si="1"/>
        <v>-33</v>
      </c>
      <c r="K54" s="25">
        <f t="shared" si="2"/>
        <v>693</v>
      </c>
      <c r="L54" s="25">
        <f t="shared" si="3"/>
        <v>0</v>
      </c>
    </row>
    <row r="55" spans="1:12">
      <c r="A55" s="88">
        <v>60</v>
      </c>
      <c r="B55" s="87" t="s">
        <v>53</v>
      </c>
      <c r="C55" s="25">
        <v>8159</v>
      </c>
      <c r="D55" s="25">
        <v>9046</v>
      </c>
      <c r="E55" s="25">
        <v>8507</v>
      </c>
      <c r="F55" s="25"/>
      <c r="G55" s="25"/>
      <c r="H55" s="25"/>
      <c r="I55" s="92">
        <f t="shared" si="0"/>
        <v>4.2652285819340607E-2</v>
      </c>
      <c r="J55" s="25">
        <f t="shared" si="1"/>
        <v>348</v>
      </c>
      <c r="K55" s="25">
        <f t="shared" si="2"/>
        <v>-539</v>
      </c>
      <c r="L55" s="25">
        <f t="shared" si="3"/>
        <v>0</v>
      </c>
    </row>
    <row r="56" spans="1:12">
      <c r="A56" s="88">
        <v>61</v>
      </c>
      <c r="B56" s="87" t="s">
        <v>54</v>
      </c>
      <c r="C56" s="25">
        <v>19134</v>
      </c>
      <c r="D56" s="25">
        <v>18700</v>
      </c>
      <c r="E56" s="25">
        <v>18452</v>
      </c>
      <c r="F56" s="25"/>
      <c r="G56" s="25"/>
      <c r="H56" s="25"/>
      <c r="I56" s="92">
        <f t="shared" si="0"/>
        <v>-3.5643357374307516E-2</v>
      </c>
      <c r="J56" s="25">
        <f t="shared" si="1"/>
        <v>-682</v>
      </c>
      <c r="K56" s="25">
        <f t="shared" si="2"/>
        <v>-248</v>
      </c>
      <c r="L56" s="25">
        <f t="shared" si="3"/>
        <v>0</v>
      </c>
    </row>
    <row r="57" spans="1:12">
      <c r="A57" s="88">
        <v>62</v>
      </c>
      <c r="B57" s="87" t="s">
        <v>55</v>
      </c>
      <c r="C57" s="25">
        <v>64367</v>
      </c>
      <c r="D57" s="25">
        <v>70564</v>
      </c>
      <c r="E57" s="25">
        <v>71806</v>
      </c>
      <c r="F57" s="25"/>
      <c r="G57" s="25"/>
      <c r="H57" s="25"/>
      <c r="I57" s="92">
        <f t="shared" si="0"/>
        <v>0.1155716438547703</v>
      </c>
      <c r="J57" s="25">
        <f t="shared" si="1"/>
        <v>7439</v>
      </c>
      <c r="K57" s="25">
        <f t="shared" si="2"/>
        <v>1242</v>
      </c>
      <c r="L57" s="25">
        <f t="shared" si="3"/>
        <v>0</v>
      </c>
    </row>
    <row r="58" spans="1:12">
      <c r="A58" s="88">
        <v>63</v>
      </c>
      <c r="B58" s="87" t="s">
        <v>56</v>
      </c>
      <c r="C58" s="25">
        <v>26263</v>
      </c>
      <c r="D58" s="25">
        <v>31305</v>
      </c>
      <c r="E58" s="25">
        <v>31429</v>
      </c>
      <c r="F58" s="25"/>
      <c r="G58" s="25"/>
      <c r="H58" s="25"/>
      <c r="I58" s="92">
        <f t="shared" si="0"/>
        <v>0.19670258538628488</v>
      </c>
      <c r="J58" s="25">
        <f t="shared" si="1"/>
        <v>5166</v>
      </c>
      <c r="K58" s="25">
        <f t="shared" si="2"/>
        <v>124</v>
      </c>
      <c r="L58" s="25">
        <f t="shared" si="3"/>
        <v>0</v>
      </c>
    </row>
    <row r="59" spans="1:12">
      <c r="A59" s="88">
        <v>64</v>
      </c>
      <c r="B59" s="87" t="s">
        <v>57</v>
      </c>
      <c r="C59" s="25">
        <v>60891</v>
      </c>
      <c r="D59" s="25">
        <v>61258</v>
      </c>
      <c r="E59" s="25">
        <v>60922</v>
      </c>
      <c r="F59" s="25"/>
      <c r="G59" s="25"/>
      <c r="H59" s="25"/>
      <c r="I59" s="92">
        <f t="shared" si="0"/>
        <v>5.0910643609071947E-4</v>
      </c>
      <c r="J59" s="25">
        <f t="shared" si="1"/>
        <v>31</v>
      </c>
      <c r="K59" s="25">
        <f t="shared" si="2"/>
        <v>-336</v>
      </c>
      <c r="L59" s="25">
        <f t="shared" si="3"/>
        <v>0</v>
      </c>
    </row>
    <row r="60" spans="1:12">
      <c r="A60" s="88">
        <v>65</v>
      </c>
      <c r="B60" s="87" t="s">
        <v>58</v>
      </c>
      <c r="C60" s="25">
        <v>20281</v>
      </c>
      <c r="D60" s="25">
        <v>18981</v>
      </c>
      <c r="E60" s="25">
        <v>18609</v>
      </c>
      <c r="F60" s="25"/>
      <c r="G60" s="25"/>
      <c r="H60" s="25"/>
      <c r="I60" s="92">
        <f t="shared" si="0"/>
        <v>-8.2441694196538629E-2</v>
      </c>
      <c r="J60" s="25">
        <f t="shared" si="1"/>
        <v>-1672</v>
      </c>
      <c r="K60" s="25">
        <f t="shared" si="2"/>
        <v>-372</v>
      </c>
      <c r="L60" s="25">
        <f t="shared" si="3"/>
        <v>0</v>
      </c>
    </row>
    <row r="61" spans="1:12">
      <c r="A61" s="88">
        <v>66</v>
      </c>
      <c r="B61" s="87" t="s">
        <v>59</v>
      </c>
      <c r="C61" s="25">
        <v>46019</v>
      </c>
      <c r="D61" s="25">
        <v>45616</v>
      </c>
      <c r="E61" s="25">
        <v>45467</v>
      </c>
      <c r="F61" s="25"/>
      <c r="G61" s="25"/>
      <c r="H61" s="25"/>
      <c r="I61" s="92">
        <f t="shared" si="0"/>
        <v>-1.1995045524674591E-2</v>
      </c>
      <c r="J61" s="25">
        <f t="shared" si="1"/>
        <v>-552</v>
      </c>
      <c r="K61" s="25">
        <f t="shared" si="2"/>
        <v>-149</v>
      </c>
      <c r="L61" s="25">
        <f t="shared" si="3"/>
        <v>0</v>
      </c>
    </row>
    <row r="62" spans="1:12">
      <c r="A62" s="88">
        <v>68</v>
      </c>
      <c r="B62" s="87" t="s">
        <v>60</v>
      </c>
      <c r="C62" s="25">
        <v>121203</v>
      </c>
      <c r="D62" s="25">
        <v>126808</v>
      </c>
      <c r="E62" s="25">
        <v>126313</v>
      </c>
      <c r="F62" s="25"/>
      <c r="G62" s="25"/>
      <c r="H62" s="25"/>
      <c r="I62" s="92">
        <f t="shared" si="0"/>
        <v>4.2160672590612444E-2</v>
      </c>
      <c r="J62" s="25">
        <f t="shared" si="1"/>
        <v>5110</v>
      </c>
      <c r="K62" s="25">
        <f t="shared" si="2"/>
        <v>-495</v>
      </c>
      <c r="L62" s="25">
        <f t="shared" si="3"/>
        <v>0</v>
      </c>
    </row>
    <row r="63" spans="1:12">
      <c r="A63" s="88">
        <v>69</v>
      </c>
      <c r="B63" s="87" t="s">
        <v>61</v>
      </c>
      <c r="C63" s="25">
        <v>143285</v>
      </c>
      <c r="D63" s="25">
        <v>145282</v>
      </c>
      <c r="E63" s="25">
        <v>144330</v>
      </c>
      <c r="F63" s="25"/>
      <c r="G63" s="25"/>
      <c r="H63" s="25"/>
      <c r="I63" s="92">
        <f t="shared" si="0"/>
        <v>7.2931569948005721E-3</v>
      </c>
      <c r="J63" s="25">
        <f t="shared" si="1"/>
        <v>1045</v>
      </c>
      <c r="K63" s="25">
        <f t="shared" si="2"/>
        <v>-952</v>
      </c>
      <c r="L63" s="25">
        <f t="shared" si="3"/>
        <v>0</v>
      </c>
    </row>
    <row r="64" spans="1:12">
      <c r="A64" s="88">
        <v>70</v>
      </c>
      <c r="B64" s="87" t="s">
        <v>62</v>
      </c>
      <c r="C64" s="25">
        <v>170033</v>
      </c>
      <c r="D64" s="25">
        <v>169853</v>
      </c>
      <c r="E64" s="25">
        <v>167800</v>
      </c>
      <c r="F64" s="25"/>
      <c r="G64" s="25"/>
      <c r="H64" s="25"/>
      <c r="I64" s="92">
        <f t="shared" si="0"/>
        <v>-1.3132744820123153E-2</v>
      </c>
      <c r="J64" s="25">
        <f t="shared" si="1"/>
        <v>-2233</v>
      </c>
      <c r="K64" s="25">
        <f t="shared" si="2"/>
        <v>-2053</v>
      </c>
      <c r="L64" s="25">
        <f t="shared" si="3"/>
        <v>0</v>
      </c>
    </row>
    <row r="65" spans="1:12">
      <c r="A65" s="88">
        <v>71</v>
      </c>
      <c r="B65" s="87" t="s">
        <v>63</v>
      </c>
      <c r="C65" s="25">
        <v>149241</v>
      </c>
      <c r="D65" s="25">
        <v>146534</v>
      </c>
      <c r="E65" s="25">
        <v>145004</v>
      </c>
      <c r="F65" s="25"/>
      <c r="G65" s="25"/>
      <c r="H65" s="25"/>
      <c r="I65" s="92">
        <f t="shared" si="0"/>
        <v>-2.8390321694440536E-2</v>
      </c>
      <c r="J65" s="25">
        <f t="shared" si="1"/>
        <v>-4237</v>
      </c>
      <c r="K65" s="25">
        <f t="shared" si="2"/>
        <v>-1530</v>
      </c>
      <c r="L65" s="25">
        <f t="shared" si="3"/>
        <v>0</v>
      </c>
    </row>
    <row r="66" spans="1:12">
      <c r="A66" s="88">
        <v>72</v>
      </c>
      <c r="B66" s="87" t="s">
        <v>64</v>
      </c>
      <c r="C66" s="25">
        <v>7818</v>
      </c>
      <c r="D66" s="25">
        <v>8338</v>
      </c>
      <c r="E66" s="25">
        <v>8108</v>
      </c>
      <c r="F66" s="25"/>
      <c r="G66" s="25"/>
      <c r="H66" s="25"/>
      <c r="I66" s="92">
        <f t="shared" si="0"/>
        <v>3.7093885904323359E-2</v>
      </c>
      <c r="J66" s="25">
        <f t="shared" si="1"/>
        <v>290</v>
      </c>
      <c r="K66" s="25">
        <f t="shared" si="2"/>
        <v>-230</v>
      </c>
      <c r="L66" s="25">
        <f t="shared" si="3"/>
        <v>0</v>
      </c>
    </row>
    <row r="67" spans="1:12">
      <c r="A67" s="88">
        <v>73</v>
      </c>
      <c r="B67" s="87" t="s">
        <v>65</v>
      </c>
      <c r="C67" s="25">
        <v>47252</v>
      </c>
      <c r="D67" s="25">
        <v>46066</v>
      </c>
      <c r="E67" s="25">
        <v>45654</v>
      </c>
      <c r="F67" s="25"/>
      <c r="G67" s="25"/>
      <c r="H67" s="25"/>
      <c r="I67" s="92">
        <f t="shared" si="0"/>
        <v>-3.3818674341826803E-2</v>
      </c>
      <c r="J67" s="25">
        <f t="shared" si="1"/>
        <v>-1598</v>
      </c>
      <c r="K67" s="25">
        <f t="shared" si="2"/>
        <v>-412</v>
      </c>
      <c r="L67" s="25">
        <f t="shared" si="3"/>
        <v>0</v>
      </c>
    </row>
    <row r="68" spans="1:12">
      <c r="A68" s="88">
        <v>74</v>
      </c>
      <c r="B68" s="87" t="s">
        <v>66</v>
      </c>
      <c r="C68" s="25">
        <v>37533</v>
      </c>
      <c r="D68" s="25">
        <v>39685</v>
      </c>
      <c r="E68" s="25">
        <v>39877</v>
      </c>
      <c r="F68" s="25"/>
      <c r="G68" s="25"/>
      <c r="H68" s="25"/>
      <c r="I68" s="92">
        <f t="shared" ref="I68:I92" si="4">(E68-C68)/C68</f>
        <v>6.2451709162603578E-2</v>
      </c>
      <c r="J68" s="25">
        <f t="shared" ref="J68:J92" si="5">E68-C68</f>
        <v>2344</v>
      </c>
      <c r="K68" s="25">
        <f t="shared" ref="K68:K92" si="6">E68-D68</f>
        <v>192</v>
      </c>
      <c r="L68" s="25">
        <f t="shared" ref="L68:L92" si="7">H68-G68</f>
        <v>0</v>
      </c>
    </row>
    <row r="69" spans="1:12">
      <c r="A69" s="88">
        <v>75</v>
      </c>
      <c r="B69" s="87" t="s">
        <v>67</v>
      </c>
      <c r="C69" s="25">
        <v>7259</v>
      </c>
      <c r="D69" s="25">
        <v>8054</v>
      </c>
      <c r="E69" s="25">
        <v>8028</v>
      </c>
      <c r="F69" s="25"/>
      <c r="G69" s="25"/>
      <c r="H69" s="25"/>
      <c r="I69" s="92">
        <f t="shared" si="4"/>
        <v>0.10593745694999311</v>
      </c>
      <c r="J69" s="25">
        <f t="shared" si="5"/>
        <v>769</v>
      </c>
      <c r="K69" s="25">
        <f t="shared" si="6"/>
        <v>-26</v>
      </c>
      <c r="L69" s="25">
        <f t="shared" si="7"/>
        <v>0</v>
      </c>
    </row>
    <row r="70" spans="1:12">
      <c r="A70" s="88">
        <v>77</v>
      </c>
      <c r="B70" s="87" t="s">
        <v>68</v>
      </c>
      <c r="C70" s="25">
        <v>26332</v>
      </c>
      <c r="D70" s="25">
        <v>26495</v>
      </c>
      <c r="E70" s="25">
        <v>25767</v>
      </c>
      <c r="F70" s="25"/>
      <c r="G70" s="25"/>
      <c r="H70" s="25"/>
      <c r="I70" s="92">
        <f t="shared" si="4"/>
        <v>-2.1456782621904907E-2</v>
      </c>
      <c r="J70" s="25">
        <f t="shared" si="5"/>
        <v>-565</v>
      </c>
      <c r="K70" s="25">
        <f t="shared" si="6"/>
        <v>-728</v>
      </c>
      <c r="L70" s="25">
        <f t="shared" si="7"/>
        <v>0</v>
      </c>
    </row>
    <row r="71" spans="1:12">
      <c r="A71" s="88">
        <v>78</v>
      </c>
      <c r="B71" s="87" t="s">
        <v>69</v>
      </c>
      <c r="C71" s="25">
        <v>45936</v>
      </c>
      <c r="D71" s="25">
        <v>43170</v>
      </c>
      <c r="E71" s="25">
        <v>42611</v>
      </c>
      <c r="F71" s="25"/>
      <c r="G71" s="25"/>
      <c r="H71" s="25"/>
      <c r="I71" s="92">
        <f t="shared" si="4"/>
        <v>-7.2383315917798674E-2</v>
      </c>
      <c r="J71" s="25">
        <f t="shared" si="5"/>
        <v>-3325</v>
      </c>
      <c r="K71" s="25">
        <f t="shared" si="6"/>
        <v>-559</v>
      </c>
      <c r="L71" s="25">
        <f t="shared" si="7"/>
        <v>0</v>
      </c>
    </row>
    <row r="72" spans="1:12">
      <c r="A72" s="88">
        <v>79</v>
      </c>
      <c r="B72" s="87" t="s">
        <v>70</v>
      </c>
      <c r="C72" s="25">
        <v>42380</v>
      </c>
      <c r="D72" s="25">
        <v>46313</v>
      </c>
      <c r="E72" s="25">
        <v>45354</v>
      </c>
      <c r="F72" s="25"/>
      <c r="G72" s="25"/>
      <c r="H72" s="25"/>
      <c r="I72" s="92">
        <f t="shared" si="4"/>
        <v>7.0174610665408213E-2</v>
      </c>
      <c r="J72" s="25">
        <f t="shared" si="5"/>
        <v>2974</v>
      </c>
      <c r="K72" s="25">
        <f t="shared" si="6"/>
        <v>-959</v>
      </c>
      <c r="L72" s="25">
        <f t="shared" si="7"/>
        <v>0</v>
      </c>
    </row>
    <row r="73" spans="1:12">
      <c r="A73" s="88">
        <v>80</v>
      </c>
      <c r="B73" s="87" t="s">
        <v>71</v>
      </c>
      <c r="C73" s="25">
        <v>233823</v>
      </c>
      <c r="D73" s="25">
        <v>244197</v>
      </c>
      <c r="E73" s="25">
        <v>244491</v>
      </c>
      <c r="F73" s="25"/>
      <c r="G73" s="25"/>
      <c r="H73" s="25"/>
      <c r="I73" s="92">
        <f t="shared" si="4"/>
        <v>4.5624254243594516E-2</v>
      </c>
      <c r="J73" s="25">
        <f t="shared" si="5"/>
        <v>10668</v>
      </c>
      <c r="K73" s="25">
        <f t="shared" si="6"/>
        <v>294</v>
      </c>
      <c r="L73" s="25">
        <f t="shared" si="7"/>
        <v>0</v>
      </c>
    </row>
    <row r="74" spans="1:12">
      <c r="A74" s="88">
        <v>81</v>
      </c>
      <c r="B74" s="87" t="s">
        <v>72</v>
      </c>
      <c r="C74" s="25">
        <v>514791</v>
      </c>
      <c r="D74" s="25">
        <v>505241</v>
      </c>
      <c r="E74" s="25">
        <v>531446</v>
      </c>
      <c r="F74" s="25"/>
      <c r="G74" s="25"/>
      <c r="H74" s="25"/>
      <c r="I74" s="92">
        <f t="shared" si="4"/>
        <v>3.2352935463129701E-2</v>
      </c>
      <c r="J74" s="25">
        <f t="shared" si="5"/>
        <v>16655</v>
      </c>
      <c r="K74" s="25">
        <f t="shared" si="6"/>
        <v>26205</v>
      </c>
      <c r="L74" s="25">
        <f t="shared" si="7"/>
        <v>0</v>
      </c>
    </row>
    <row r="75" spans="1:12">
      <c r="A75" s="88">
        <v>82</v>
      </c>
      <c r="B75" s="87" t="s">
        <v>73</v>
      </c>
      <c r="C75" s="25">
        <v>317248</v>
      </c>
      <c r="D75" s="25">
        <v>332255</v>
      </c>
      <c r="E75" s="25">
        <v>329539</v>
      </c>
      <c r="F75" s="25"/>
      <c r="G75" s="25"/>
      <c r="H75" s="25"/>
      <c r="I75" s="92">
        <f t="shared" si="4"/>
        <v>3.8742561024813396E-2</v>
      </c>
      <c r="J75" s="25">
        <f t="shared" si="5"/>
        <v>12291</v>
      </c>
      <c r="K75" s="25">
        <f t="shared" si="6"/>
        <v>-2716</v>
      </c>
      <c r="L75" s="25">
        <f t="shared" si="7"/>
        <v>0</v>
      </c>
    </row>
    <row r="76" spans="1:12">
      <c r="A76" s="88">
        <v>84</v>
      </c>
      <c r="B76" s="87" t="s">
        <v>74</v>
      </c>
      <c r="C76" s="25">
        <v>72103</v>
      </c>
      <c r="D76" s="25">
        <v>99709</v>
      </c>
      <c r="E76" s="25">
        <v>103511</v>
      </c>
      <c r="F76" s="25"/>
      <c r="G76" s="25"/>
      <c r="H76" s="25"/>
      <c r="I76" s="92">
        <f t="shared" si="4"/>
        <v>0.43559907354756389</v>
      </c>
      <c r="J76" s="25">
        <f t="shared" si="5"/>
        <v>31408</v>
      </c>
      <c r="K76" s="25">
        <f t="shared" si="6"/>
        <v>3802</v>
      </c>
      <c r="L76" s="25">
        <f t="shared" si="7"/>
        <v>0</v>
      </c>
    </row>
    <row r="77" spans="1:12">
      <c r="A77" s="88">
        <v>85</v>
      </c>
      <c r="B77" s="87" t="s">
        <v>75</v>
      </c>
      <c r="C77" s="25">
        <v>415847</v>
      </c>
      <c r="D77" s="25">
        <v>433101</v>
      </c>
      <c r="E77" s="25">
        <v>466087</v>
      </c>
      <c r="F77" s="25"/>
      <c r="G77" s="25"/>
      <c r="H77" s="25"/>
      <c r="I77" s="92">
        <f t="shared" si="4"/>
        <v>0.12081366464108194</v>
      </c>
      <c r="J77" s="25">
        <f t="shared" si="5"/>
        <v>50240</v>
      </c>
      <c r="K77" s="25">
        <f t="shared" si="6"/>
        <v>32986</v>
      </c>
      <c r="L77" s="25">
        <f t="shared" si="7"/>
        <v>0</v>
      </c>
    </row>
    <row r="78" spans="1:12">
      <c r="A78" s="88">
        <v>86</v>
      </c>
      <c r="B78" s="87" t="s">
        <v>76</v>
      </c>
      <c r="C78" s="25">
        <v>196755</v>
      </c>
      <c r="D78" s="25">
        <v>274447</v>
      </c>
      <c r="E78" s="25">
        <v>279658</v>
      </c>
      <c r="F78" s="25"/>
      <c r="G78" s="25"/>
      <c r="H78" s="25"/>
      <c r="I78" s="92">
        <f t="shared" si="4"/>
        <v>0.42135142690147648</v>
      </c>
      <c r="J78" s="25">
        <f t="shared" si="5"/>
        <v>82903</v>
      </c>
      <c r="K78" s="25">
        <f t="shared" si="6"/>
        <v>5211</v>
      </c>
      <c r="L78" s="25">
        <f t="shared" si="7"/>
        <v>0</v>
      </c>
    </row>
    <row r="79" spans="1:12">
      <c r="A79" s="88">
        <v>87</v>
      </c>
      <c r="B79" s="87" t="s">
        <v>77</v>
      </c>
      <c r="C79" s="25">
        <v>23952</v>
      </c>
      <c r="D79" s="25">
        <v>30664</v>
      </c>
      <c r="E79" s="25">
        <v>30825</v>
      </c>
      <c r="F79" s="25"/>
      <c r="G79" s="25"/>
      <c r="H79" s="25"/>
      <c r="I79" s="92">
        <f t="shared" si="4"/>
        <v>0.28694889779559118</v>
      </c>
      <c r="J79" s="25">
        <f t="shared" si="5"/>
        <v>6873</v>
      </c>
      <c r="K79" s="25">
        <f t="shared" si="6"/>
        <v>161</v>
      </c>
      <c r="L79" s="25">
        <f t="shared" si="7"/>
        <v>0</v>
      </c>
    </row>
    <row r="80" spans="1:12">
      <c r="A80" s="88">
        <v>88</v>
      </c>
      <c r="B80" s="87" t="s">
        <v>78</v>
      </c>
      <c r="C80" s="25">
        <v>48874</v>
      </c>
      <c r="D80" s="25">
        <v>50842</v>
      </c>
      <c r="E80" s="25">
        <v>51766</v>
      </c>
      <c r="F80" s="25"/>
      <c r="G80" s="25"/>
      <c r="H80" s="25"/>
      <c r="I80" s="92">
        <f t="shared" si="4"/>
        <v>5.9172566190612598E-2</v>
      </c>
      <c r="J80" s="25">
        <f t="shared" si="5"/>
        <v>2892</v>
      </c>
      <c r="K80" s="25">
        <f t="shared" si="6"/>
        <v>924</v>
      </c>
      <c r="L80" s="25">
        <f t="shared" si="7"/>
        <v>0</v>
      </c>
    </row>
    <row r="81" spans="1:12">
      <c r="A81" s="88">
        <v>90</v>
      </c>
      <c r="B81" s="87" t="s">
        <v>79</v>
      </c>
      <c r="C81" s="25">
        <v>11530</v>
      </c>
      <c r="D81" s="25">
        <v>10353</v>
      </c>
      <c r="E81" s="25">
        <v>11079</v>
      </c>
      <c r="F81" s="25"/>
      <c r="G81" s="25"/>
      <c r="H81" s="25"/>
      <c r="I81" s="92">
        <f t="shared" si="4"/>
        <v>-3.9115351257588901E-2</v>
      </c>
      <c r="J81" s="25">
        <f t="shared" si="5"/>
        <v>-451</v>
      </c>
      <c r="K81" s="25">
        <f t="shared" si="6"/>
        <v>726</v>
      </c>
      <c r="L81" s="25">
        <f t="shared" si="7"/>
        <v>0</v>
      </c>
    </row>
    <row r="82" spans="1:12">
      <c r="A82" s="88">
        <v>91</v>
      </c>
      <c r="B82" s="87" t="s">
        <v>80</v>
      </c>
      <c r="C82" s="25">
        <v>3136</v>
      </c>
      <c r="D82" s="25">
        <v>4273</v>
      </c>
      <c r="E82" s="25">
        <v>4039</v>
      </c>
      <c r="F82" s="25"/>
      <c r="G82" s="25"/>
      <c r="H82" s="25"/>
      <c r="I82" s="92">
        <f t="shared" si="4"/>
        <v>0.28794642857142855</v>
      </c>
      <c r="J82" s="25">
        <f t="shared" si="5"/>
        <v>903</v>
      </c>
      <c r="K82" s="25">
        <f t="shared" si="6"/>
        <v>-234</v>
      </c>
      <c r="L82" s="25">
        <f t="shared" si="7"/>
        <v>0</v>
      </c>
    </row>
    <row r="83" spans="1:12">
      <c r="A83" s="88">
        <v>92</v>
      </c>
      <c r="B83" s="87" t="s">
        <v>81</v>
      </c>
      <c r="C83" s="25">
        <v>7973</v>
      </c>
      <c r="D83" s="25">
        <v>7139</v>
      </c>
      <c r="E83" s="25">
        <v>6978</v>
      </c>
      <c r="F83" s="25"/>
      <c r="G83" s="25"/>
      <c r="H83" s="25"/>
      <c r="I83" s="92">
        <f t="shared" si="4"/>
        <v>-0.12479618713156905</v>
      </c>
      <c r="J83" s="25">
        <f t="shared" si="5"/>
        <v>-995</v>
      </c>
      <c r="K83" s="25">
        <f t="shared" si="6"/>
        <v>-161</v>
      </c>
      <c r="L83" s="25">
        <f t="shared" si="7"/>
        <v>0</v>
      </c>
    </row>
    <row r="84" spans="1:12">
      <c r="A84" s="88">
        <v>93</v>
      </c>
      <c r="B84" s="87" t="s">
        <v>82</v>
      </c>
      <c r="C84" s="25">
        <v>45423</v>
      </c>
      <c r="D84" s="25">
        <v>51004</v>
      </c>
      <c r="E84" s="25">
        <v>48306</v>
      </c>
      <c r="F84" s="25"/>
      <c r="G84" s="25"/>
      <c r="H84" s="25"/>
      <c r="I84" s="92">
        <f t="shared" si="4"/>
        <v>6.347004821346014E-2</v>
      </c>
      <c r="J84" s="25">
        <f t="shared" si="5"/>
        <v>2883</v>
      </c>
      <c r="K84" s="25">
        <f t="shared" si="6"/>
        <v>-2698</v>
      </c>
      <c r="L84" s="25">
        <f t="shared" si="7"/>
        <v>0</v>
      </c>
    </row>
    <row r="85" spans="1:12">
      <c r="A85" s="88">
        <v>94</v>
      </c>
      <c r="B85" s="87" t="s">
        <v>83</v>
      </c>
      <c r="C85" s="25">
        <v>48575</v>
      </c>
      <c r="D85" s="25">
        <v>54097</v>
      </c>
      <c r="E85" s="25">
        <v>55423</v>
      </c>
      <c r="F85" s="25"/>
      <c r="G85" s="25"/>
      <c r="H85" s="25"/>
      <c r="I85" s="92">
        <f t="shared" si="4"/>
        <v>0.14097786927431807</v>
      </c>
      <c r="J85" s="25">
        <f t="shared" si="5"/>
        <v>6848</v>
      </c>
      <c r="K85" s="25">
        <f t="shared" si="6"/>
        <v>1326</v>
      </c>
      <c r="L85" s="25">
        <f t="shared" si="7"/>
        <v>0</v>
      </c>
    </row>
    <row r="86" spans="1:12">
      <c r="A86" s="88">
        <v>95</v>
      </c>
      <c r="B86" s="87" t="s">
        <v>84</v>
      </c>
      <c r="C86" s="25">
        <v>58081</v>
      </c>
      <c r="D86" s="25">
        <v>53428</v>
      </c>
      <c r="E86" s="25">
        <v>53450</v>
      </c>
      <c r="F86" s="25"/>
      <c r="G86" s="25"/>
      <c r="H86" s="25"/>
      <c r="I86" s="92">
        <f t="shared" si="4"/>
        <v>-7.9733475663297804E-2</v>
      </c>
      <c r="J86" s="25">
        <f t="shared" si="5"/>
        <v>-4631</v>
      </c>
      <c r="K86" s="25">
        <f t="shared" si="6"/>
        <v>22</v>
      </c>
      <c r="L86" s="25">
        <f t="shared" si="7"/>
        <v>0</v>
      </c>
    </row>
    <row r="87" spans="1:12">
      <c r="A87" s="88">
        <v>96</v>
      </c>
      <c r="B87" s="87" t="s">
        <v>85</v>
      </c>
      <c r="C87" s="25">
        <v>105199</v>
      </c>
      <c r="D87" s="25">
        <v>107306</v>
      </c>
      <c r="E87" s="25">
        <v>106350</v>
      </c>
      <c r="F87" s="25"/>
      <c r="G87" s="25"/>
      <c r="H87" s="25"/>
      <c r="I87" s="92">
        <f t="shared" si="4"/>
        <v>1.0941168642287474E-2</v>
      </c>
      <c r="J87" s="25">
        <f t="shared" si="5"/>
        <v>1151</v>
      </c>
      <c r="K87" s="25">
        <f t="shared" si="6"/>
        <v>-956</v>
      </c>
      <c r="L87" s="25">
        <f t="shared" si="7"/>
        <v>0</v>
      </c>
    </row>
    <row r="88" spans="1:12">
      <c r="A88" s="88">
        <v>97</v>
      </c>
      <c r="B88" s="87" t="s">
        <v>86</v>
      </c>
      <c r="C88" s="25">
        <v>18651</v>
      </c>
      <c r="D88" s="25">
        <v>15381</v>
      </c>
      <c r="E88" s="25">
        <v>14884</v>
      </c>
      <c r="F88" s="25"/>
      <c r="G88" s="25"/>
      <c r="H88" s="25"/>
      <c r="I88" s="92">
        <f t="shared" si="4"/>
        <v>-0.20197308455310709</v>
      </c>
      <c r="J88" s="25">
        <f t="shared" si="5"/>
        <v>-3767</v>
      </c>
      <c r="K88" s="25">
        <f t="shared" si="6"/>
        <v>-497</v>
      </c>
      <c r="L88" s="25">
        <f t="shared" si="7"/>
        <v>0</v>
      </c>
    </row>
    <row r="89" spans="1:12">
      <c r="A89" s="88">
        <v>98</v>
      </c>
      <c r="B89" s="87" t="s">
        <v>87</v>
      </c>
      <c r="C89" s="25">
        <v>862</v>
      </c>
      <c r="D89" s="25">
        <v>831</v>
      </c>
      <c r="E89" s="25">
        <v>807</v>
      </c>
      <c r="F89" s="25"/>
      <c r="G89" s="25"/>
      <c r="H89" s="25"/>
      <c r="I89" s="92">
        <f t="shared" si="4"/>
        <v>-6.3805104408352672E-2</v>
      </c>
      <c r="J89" s="25">
        <f t="shared" si="5"/>
        <v>-55</v>
      </c>
      <c r="K89" s="25">
        <f t="shared" si="6"/>
        <v>-24</v>
      </c>
      <c r="L89" s="25">
        <f t="shared" si="7"/>
        <v>0</v>
      </c>
    </row>
    <row r="90" spans="1:12">
      <c r="A90" s="88">
        <v>99</v>
      </c>
      <c r="B90" s="87" t="s">
        <v>88</v>
      </c>
      <c r="C90" s="25">
        <v>3874</v>
      </c>
      <c r="D90" s="25">
        <v>3944</v>
      </c>
      <c r="E90" s="25">
        <v>3987</v>
      </c>
      <c r="F90" s="25"/>
      <c r="G90" s="25"/>
      <c r="H90" s="25"/>
      <c r="I90" s="92">
        <f t="shared" si="4"/>
        <v>2.9168817759421786E-2</v>
      </c>
      <c r="J90" s="25">
        <f t="shared" si="5"/>
        <v>113</v>
      </c>
      <c r="K90" s="25">
        <f t="shared" si="6"/>
        <v>43</v>
      </c>
      <c r="L90" s="25">
        <f t="shared" si="7"/>
        <v>0</v>
      </c>
    </row>
    <row r="91" spans="1:12" s="159" customFormat="1">
      <c r="A91" s="88"/>
      <c r="B91" s="101" t="s">
        <v>285</v>
      </c>
      <c r="C91" s="25">
        <v>39033</v>
      </c>
      <c r="D91" s="25">
        <v>44827</v>
      </c>
      <c r="E91" s="25">
        <v>46086</v>
      </c>
      <c r="F91" s="25"/>
      <c r="G91" s="25"/>
      <c r="H91" s="25"/>
      <c r="I91" s="92">
        <f>(E91-C91)/C91</f>
        <v>0.18069325954961188</v>
      </c>
      <c r="J91" s="25">
        <f>E91-C91</f>
        <v>7053</v>
      </c>
      <c r="K91" s="25">
        <f>E91-D91</f>
        <v>1259</v>
      </c>
      <c r="L91" s="25">
        <f>H91-G91</f>
        <v>0</v>
      </c>
    </row>
    <row r="92" spans="1:12" s="118" customFormat="1" ht="14.45" customHeight="1">
      <c r="A92" s="195" t="s">
        <v>89</v>
      </c>
      <c r="B92" s="195"/>
      <c r="C92" s="122">
        <v>11774330</v>
      </c>
      <c r="D92" s="122">
        <v>11858082</v>
      </c>
      <c r="E92" s="122">
        <v>11789103</v>
      </c>
      <c r="F92" s="122"/>
      <c r="G92" s="122"/>
      <c r="H92" s="122"/>
      <c r="I92" s="115">
        <f t="shared" si="4"/>
        <v>1.2546786101629561E-3</v>
      </c>
      <c r="J92" s="123">
        <f t="shared" si="5"/>
        <v>14773</v>
      </c>
      <c r="K92" s="123">
        <f t="shared" si="6"/>
        <v>-68979</v>
      </c>
      <c r="L92" s="25">
        <f t="shared" si="7"/>
        <v>0</v>
      </c>
    </row>
    <row r="94" spans="1:12">
      <c r="C94" s="172"/>
      <c r="D94" s="172"/>
      <c r="E94" s="172"/>
      <c r="F94" s="172"/>
      <c r="G94" s="172"/>
      <c r="H94" s="172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2019-01-28T14:24:31Z</dcterms:modified>
</cp:coreProperties>
</file>