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869" firstSheet="16" activeTab="21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'4a_Kadın_İmalat_Sektör'!$A$2:$K$18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45621"/>
  <fileRecoveryPr autoRecover="0"/>
</workbook>
</file>

<file path=xl/calcChain.xml><?xml version="1.0" encoding="utf-8"?>
<calcChain xmlns="http://schemas.openxmlformats.org/spreadsheetml/2006/main">
  <c r="H70" i="36" l="1"/>
  <c r="G70" i="36"/>
  <c r="C70" i="36"/>
  <c r="E70" i="36"/>
  <c r="C121" i="27"/>
  <c r="E121" i="27"/>
  <c r="I121" i="27"/>
  <c r="G121" i="27"/>
  <c r="H69" i="36" l="1"/>
  <c r="C69" i="36"/>
  <c r="E69" i="36"/>
  <c r="G69" i="36"/>
  <c r="I120" i="27"/>
  <c r="G120" i="27"/>
  <c r="E120" i="27"/>
  <c r="C120" i="27"/>
  <c r="H68" i="36" l="1"/>
  <c r="C68" i="36"/>
  <c r="G68" i="36"/>
  <c r="E68" i="36"/>
  <c r="I91" i="17" l="1"/>
  <c r="J91" i="17"/>
  <c r="K91" i="17"/>
  <c r="M91" i="17"/>
  <c r="N91" i="17"/>
  <c r="I91" i="5"/>
  <c r="J91" i="5"/>
  <c r="K91" i="5"/>
  <c r="M91" i="5"/>
  <c r="N91" i="5"/>
  <c r="I91" i="34"/>
  <c r="J91" i="34"/>
  <c r="K91" i="34"/>
  <c r="L91" i="34"/>
  <c r="I91" i="32"/>
  <c r="J91" i="32"/>
  <c r="K91" i="32"/>
  <c r="L91" i="32"/>
  <c r="K91" i="28"/>
  <c r="J91" i="28"/>
  <c r="H91" i="28"/>
  <c r="N91" i="2"/>
  <c r="K91" i="2"/>
  <c r="J91" i="2"/>
  <c r="I91" i="2"/>
  <c r="I119" i="27"/>
  <c r="G119" i="27"/>
  <c r="E119" i="27"/>
  <c r="C119" i="27"/>
  <c r="I91" i="28" l="1"/>
  <c r="I92" i="28"/>
  <c r="M4" i="2" l="1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3" i="2"/>
  <c r="I118" i="27"/>
  <c r="G118" i="27"/>
  <c r="E118" i="27"/>
  <c r="C118" i="27"/>
  <c r="H67" i="36"/>
  <c r="G67" i="36"/>
  <c r="E67" i="36"/>
  <c r="C67" i="36"/>
  <c r="H66" i="36" l="1"/>
  <c r="G66" i="36"/>
  <c r="E66" i="36"/>
  <c r="C66" i="36"/>
  <c r="I117" i="27"/>
  <c r="G117" i="27"/>
  <c r="E117" i="27"/>
  <c r="C117" i="27"/>
  <c r="I116" i="27" l="1"/>
  <c r="G116" i="27"/>
  <c r="E116" i="27"/>
  <c r="C116" i="27"/>
  <c r="H65" i="36"/>
  <c r="C65" i="36"/>
  <c r="E65" i="36"/>
  <c r="G65" i="36"/>
  <c r="G64" i="36" l="1"/>
  <c r="H64" i="36"/>
  <c r="E64" i="36"/>
  <c r="C64" i="36"/>
  <c r="I115" i="27"/>
  <c r="G115" i="27"/>
  <c r="E115" i="27"/>
  <c r="C115" i="27"/>
  <c r="H3" i="9" l="1"/>
  <c r="I3" i="9"/>
  <c r="J3" i="9"/>
  <c r="K3" i="9"/>
  <c r="L3" i="9"/>
  <c r="H3" i="8"/>
  <c r="I3" i="8"/>
  <c r="J3" i="8"/>
  <c r="K3" i="8"/>
  <c r="L3" i="8"/>
  <c r="I3" i="31" l="1"/>
  <c r="I4" i="31"/>
  <c r="I5" i="31"/>
  <c r="I6" i="31"/>
  <c r="I7" i="31"/>
  <c r="I8" i="31"/>
  <c r="I9" i="31"/>
  <c r="I10" i="31"/>
  <c r="I11" i="31"/>
  <c r="I12" i="31"/>
  <c r="I13" i="31"/>
  <c r="I14" i="31"/>
  <c r="I15" i="31"/>
  <c r="I16" i="31"/>
  <c r="I17" i="31"/>
  <c r="I18" i="31"/>
  <c r="I19" i="31"/>
  <c r="I20" i="31"/>
  <c r="I21" i="31"/>
  <c r="I22" i="31"/>
  <c r="I23" i="31"/>
  <c r="I24" i="31"/>
  <c r="I25" i="31"/>
  <c r="I26" i="31"/>
  <c r="I27" i="31"/>
  <c r="I28" i="31"/>
  <c r="I29" i="31"/>
  <c r="I30" i="31"/>
  <c r="I31" i="31"/>
  <c r="I32" i="31"/>
  <c r="I33" i="31"/>
  <c r="I34" i="31"/>
  <c r="I35" i="31"/>
  <c r="I36" i="31"/>
  <c r="I37" i="31"/>
  <c r="I38" i="31"/>
  <c r="I39" i="31"/>
  <c r="I40" i="31"/>
  <c r="I41" i="31"/>
  <c r="I42" i="31"/>
  <c r="I43" i="31"/>
  <c r="I44" i="31"/>
  <c r="I45" i="31"/>
  <c r="I46" i="31"/>
  <c r="I47" i="31"/>
  <c r="I48" i="31"/>
  <c r="I49" i="31"/>
  <c r="I50" i="31"/>
  <c r="I51" i="31"/>
  <c r="I52" i="31"/>
  <c r="I53" i="31"/>
  <c r="I54" i="31"/>
  <c r="I55" i="31"/>
  <c r="I56" i="31"/>
  <c r="I57" i="31"/>
  <c r="I58" i="31"/>
  <c r="I59" i="31"/>
  <c r="I60" i="31"/>
  <c r="I61" i="31"/>
  <c r="I62" i="31"/>
  <c r="I63" i="31"/>
  <c r="I64" i="31"/>
  <c r="I65" i="31"/>
  <c r="I66" i="31"/>
  <c r="I67" i="31"/>
  <c r="I68" i="31"/>
  <c r="I69" i="31"/>
  <c r="I70" i="31"/>
  <c r="I71" i="31"/>
  <c r="I72" i="31"/>
  <c r="I73" i="31"/>
  <c r="I74" i="31"/>
  <c r="I75" i="31"/>
  <c r="I76" i="31"/>
  <c r="I77" i="31"/>
  <c r="I78" i="31"/>
  <c r="I79" i="31"/>
  <c r="I80" i="31"/>
  <c r="I81" i="31"/>
  <c r="I82" i="31"/>
  <c r="I83" i="31"/>
  <c r="C63" i="36" l="1"/>
  <c r="E63" i="36"/>
  <c r="G63" i="36"/>
  <c r="H63" i="36"/>
  <c r="I114" i="27"/>
  <c r="G114" i="27"/>
  <c r="E114" i="27"/>
  <c r="C114" i="27"/>
  <c r="H62" i="36" l="1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13" i="27" l="1"/>
  <c r="G113" i="27"/>
  <c r="E113" i="27"/>
  <c r="C113" i="27"/>
  <c r="I112" i="27" l="1"/>
  <c r="G112" i="27"/>
  <c r="E112" i="27"/>
  <c r="C112" i="27"/>
  <c r="I111" i="27" l="1"/>
  <c r="G111" i="27"/>
  <c r="E111" i="27"/>
  <c r="C111" i="27"/>
  <c r="I110" i="27" l="1"/>
  <c r="G110" i="27"/>
  <c r="E110" i="27"/>
  <c r="C110" i="27"/>
  <c r="I109" i="27" l="1"/>
  <c r="G109" i="27"/>
  <c r="E109" i="27"/>
  <c r="C109" i="27"/>
  <c r="I108" i="27" l="1"/>
  <c r="G108" i="27"/>
  <c r="E108" i="27"/>
  <c r="C108" i="27"/>
  <c r="I102" i="27" l="1"/>
  <c r="I103" i="27"/>
  <c r="G102" i="27"/>
  <c r="G103" i="27"/>
  <c r="E102" i="27"/>
  <c r="E103" i="27"/>
  <c r="E107" i="27"/>
  <c r="I107" i="27"/>
  <c r="G107" i="27"/>
  <c r="C107" i="27"/>
  <c r="L92" i="34" l="1"/>
  <c r="K92" i="34"/>
  <c r="J92" i="34"/>
  <c r="I92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L82" i="31"/>
  <c r="K82" i="31"/>
  <c r="J82" i="31"/>
  <c r="L81" i="31"/>
  <c r="K81" i="31"/>
  <c r="J81" i="31"/>
  <c r="L80" i="31"/>
  <c r="K80" i="31"/>
  <c r="J80" i="31"/>
  <c r="L79" i="31"/>
  <c r="K79" i="31"/>
  <c r="J79" i="31"/>
  <c r="L78" i="31"/>
  <c r="K78" i="31"/>
  <c r="J78" i="31"/>
  <c r="L77" i="31"/>
  <c r="K77" i="31"/>
  <c r="J77" i="31"/>
  <c r="L76" i="31"/>
  <c r="K76" i="31"/>
  <c r="J76" i="31"/>
  <c r="L75" i="31"/>
  <c r="K75" i="31"/>
  <c r="J75" i="31"/>
  <c r="L74" i="31"/>
  <c r="K74" i="31"/>
  <c r="J74" i="31"/>
  <c r="L73" i="31"/>
  <c r="K73" i="31"/>
  <c r="J73" i="31"/>
  <c r="L72" i="31"/>
  <c r="K72" i="31"/>
  <c r="J72" i="31"/>
  <c r="L71" i="31"/>
  <c r="K71" i="31"/>
  <c r="J71" i="31"/>
  <c r="L70" i="31"/>
  <c r="K70" i="31"/>
  <c r="J70" i="31"/>
  <c r="L69" i="31"/>
  <c r="K69" i="31"/>
  <c r="J69" i="31"/>
  <c r="L68" i="31"/>
  <c r="K68" i="31"/>
  <c r="J68" i="31"/>
  <c r="L67" i="31"/>
  <c r="K67" i="31"/>
  <c r="J67" i="31"/>
  <c r="L66" i="31"/>
  <c r="K66" i="31"/>
  <c r="J66" i="31"/>
  <c r="L65" i="31"/>
  <c r="K65" i="31"/>
  <c r="J65" i="31"/>
  <c r="L64" i="31"/>
  <c r="K64" i="31"/>
  <c r="J64" i="31"/>
  <c r="L63" i="31"/>
  <c r="K63" i="31"/>
  <c r="J63" i="31"/>
  <c r="L62" i="31"/>
  <c r="K62" i="31"/>
  <c r="J62" i="31"/>
  <c r="L61" i="31"/>
  <c r="K61" i="31"/>
  <c r="J61" i="31"/>
  <c r="L60" i="31"/>
  <c r="K60" i="31"/>
  <c r="J60" i="31"/>
  <c r="L59" i="31"/>
  <c r="K59" i="31"/>
  <c r="J59" i="31"/>
  <c r="L58" i="31"/>
  <c r="K58" i="31"/>
  <c r="J58" i="31"/>
  <c r="L57" i="31"/>
  <c r="K57" i="31"/>
  <c r="J57" i="31"/>
  <c r="L56" i="31"/>
  <c r="K56" i="31"/>
  <c r="J56" i="31"/>
  <c r="L55" i="31"/>
  <c r="K55" i="31"/>
  <c r="J55" i="31"/>
  <c r="L54" i="31"/>
  <c r="K54" i="31"/>
  <c r="J54" i="31"/>
  <c r="L53" i="31"/>
  <c r="K53" i="31"/>
  <c r="J53" i="31"/>
  <c r="L52" i="31"/>
  <c r="K52" i="31"/>
  <c r="J52" i="31"/>
  <c r="L51" i="31"/>
  <c r="K51" i="31"/>
  <c r="J51" i="31"/>
  <c r="L50" i="31"/>
  <c r="K50" i="31"/>
  <c r="J50" i="31"/>
  <c r="L49" i="31"/>
  <c r="K49" i="31"/>
  <c r="J49" i="31"/>
  <c r="L48" i="31"/>
  <c r="K48" i="31"/>
  <c r="J48" i="31"/>
  <c r="L47" i="31"/>
  <c r="K47" i="31"/>
  <c r="J47" i="31"/>
  <c r="L46" i="31"/>
  <c r="K46" i="31"/>
  <c r="J46" i="31"/>
  <c r="L45" i="31"/>
  <c r="K45" i="31"/>
  <c r="J45" i="31"/>
  <c r="L44" i="31"/>
  <c r="K44" i="31"/>
  <c r="J44" i="31"/>
  <c r="L43" i="31"/>
  <c r="K43" i="31"/>
  <c r="J43" i="31"/>
  <c r="L42" i="31"/>
  <c r="K42" i="31"/>
  <c r="J42" i="31"/>
  <c r="L41" i="31"/>
  <c r="K41" i="31"/>
  <c r="J41" i="31"/>
  <c r="L40" i="31"/>
  <c r="K40" i="31"/>
  <c r="J40" i="31"/>
  <c r="L39" i="31"/>
  <c r="K39" i="31"/>
  <c r="J39" i="31"/>
  <c r="L38" i="31"/>
  <c r="K38" i="31"/>
  <c r="J38" i="31"/>
  <c r="L37" i="31"/>
  <c r="K37" i="31"/>
  <c r="J37" i="31"/>
  <c r="L36" i="31"/>
  <c r="K36" i="31"/>
  <c r="J36" i="31"/>
  <c r="L35" i="31"/>
  <c r="K35" i="31"/>
  <c r="J35" i="31"/>
  <c r="L34" i="31"/>
  <c r="K34" i="31"/>
  <c r="J34" i="31"/>
  <c r="L33" i="31"/>
  <c r="K33" i="31"/>
  <c r="J33" i="31"/>
  <c r="L32" i="31"/>
  <c r="K32" i="31"/>
  <c r="J32" i="31"/>
  <c r="L31" i="31"/>
  <c r="K31" i="31"/>
  <c r="J31" i="31"/>
  <c r="L30" i="31"/>
  <c r="K30" i="31"/>
  <c r="J30" i="31"/>
  <c r="L29" i="31"/>
  <c r="K29" i="31"/>
  <c r="J29" i="31"/>
  <c r="L28" i="31"/>
  <c r="K28" i="31"/>
  <c r="J28" i="31"/>
  <c r="L27" i="31"/>
  <c r="K27" i="31"/>
  <c r="J27" i="31"/>
  <c r="L26" i="31"/>
  <c r="K26" i="31"/>
  <c r="J26" i="31"/>
  <c r="L25" i="31"/>
  <c r="K25" i="31"/>
  <c r="J25" i="31"/>
  <c r="L24" i="31"/>
  <c r="K24" i="31"/>
  <c r="J24" i="31"/>
  <c r="L23" i="31"/>
  <c r="K23" i="31"/>
  <c r="J23" i="31"/>
  <c r="L22" i="31"/>
  <c r="K22" i="31"/>
  <c r="J22" i="31"/>
  <c r="L21" i="31"/>
  <c r="K21" i="31"/>
  <c r="J21" i="31"/>
  <c r="L20" i="31"/>
  <c r="K20" i="31"/>
  <c r="J20" i="31"/>
  <c r="L19" i="31"/>
  <c r="K19" i="31"/>
  <c r="J19" i="31"/>
  <c r="L18" i="31"/>
  <c r="K18" i="31"/>
  <c r="J18" i="31"/>
  <c r="L17" i="31"/>
  <c r="K17" i="31"/>
  <c r="J17" i="31"/>
  <c r="L16" i="31"/>
  <c r="K16" i="31"/>
  <c r="J16" i="31"/>
  <c r="L15" i="31"/>
  <c r="K15" i="31"/>
  <c r="J15" i="31"/>
  <c r="L14" i="31"/>
  <c r="K14" i="31"/>
  <c r="J14" i="31"/>
  <c r="L13" i="31"/>
  <c r="K13" i="31"/>
  <c r="J13" i="31"/>
  <c r="L12" i="31"/>
  <c r="K12" i="31"/>
  <c r="J12" i="31"/>
  <c r="L11" i="31"/>
  <c r="K11" i="31"/>
  <c r="J11" i="31"/>
  <c r="L10" i="31"/>
  <c r="K10" i="31"/>
  <c r="J10" i="31"/>
  <c r="L9" i="31"/>
  <c r="K9" i="31"/>
  <c r="J9" i="31"/>
  <c r="L8" i="31"/>
  <c r="K8" i="31"/>
  <c r="J8" i="31"/>
  <c r="L7" i="31"/>
  <c r="K7" i="31"/>
  <c r="J7" i="31"/>
  <c r="L6" i="31"/>
  <c r="K6" i="31"/>
  <c r="J6" i="31"/>
  <c r="L5" i="31"/>
  <c r="K5" i="31"/>
  <c r="J5" i="31"/>
  <c r="L4" i="31"/>
  <c r="K4" i="31"/>
  <c r="J4" i="31"/>
  <c r="L3" i="31"/>
  <c r="K3" i="31"/>
  <c r="J3" i="31"/>
  <c r="E87" i="29"/>
  <c r="D87" i="29"/>
  <c r="E86" i="29"/>
  <c r="D86" i="29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H92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L84" i="9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H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O84" i="30"/>
  <c r="N84" i="30"/>
  <c r="L84" i="30"/>
  <c r="M84" i="30" s="1"/>
  <c r="K84" i="30"/>
  <c r="J84" i="30"/>
  <c r="O83" i="30"/>
  <c r="N83" i="30"/>
  <c r="L83" i="30"/>
  <c r="K83" i="30"/>
  <c r="J83" i="30"/>
  <c r="O82" i="30"/>
  <c r="N82" i="30"/>
  <c r="L82" i="30"/>
  <c r="K82" i="30"/>
  <c r="J82" i="30"/>
  <c r="O81" i="30"/>
  <c r="N81" i="30"/>
  <c r="L81" i="30"/>
  <c r="K81" i="30"/>
  <c r="J81" i="30"/>
  <c r="O80" i="30"/>
  <c r="N80" i="30"/>
  <c r="L80" i="30"/>
  <c r="K80" i="30"/>
  <c r="J80" i="30"/>
  <c r="O79" i="30"/>
  <c r="N79" i="30"/>
  <c r="L79" i="30"/>
  <c r="K79" i="30"/>
  <c r="J79" i="30"/>
  <c r="O78" i="30"/>
  <c r="N78" i="30"/>
  <c r="L78" i="30"/>
  <c r="K78" i="30"/>
  <c r="J78" i="30"/>
  <c r="O77" i="30"/>
  <c r="N77" i="30"/>
  <c r="L77" i="30"/>
  <c r="K77" i="30"/>
  <c r="J77" i="30"/>
  <c r="O76" i="30"/>
  <c r="N76" i="30"/>
  <c r="L76" i="30"/>
  <c r="K76" i="30"/>
  <c r="J76" i="30"/>
  <c r="O75" i="30"/>
  <c r="N75" i="30"/>
  <c r="L75" i="30"/>
  <c r="K75" i="30"/>
  <c r="J75" i="30"/>
  <c r="O74" i="30"/>
  <c r="N74" i="30"/>
  <c r="L74" i="30"/>
  <c r="K74" i="30"/>
  <c r="J74" i="30"/>
  <c r="O73" i="30"/>
  <c r="N73" i="30"/>
  <c r="L73" i="30"/>
  <c r="K73" i="30"/>
  <c r="J73" i="30"/>
  <c r="O72" i="30"/>
  <c r="N72" i="30"/>
  <c r="L72" i="30"/>
  <c r="K72" i="30"/>
  <c r="J72" i="30"/>
  <c r="O71" i="30"/>
  <c r="N71" i="30"/>
  <c r="L71" i="30"/>
  <c r="K71" i="30"/>
  <c r="J71" i="30"/>
  <c r="O70" i="30"/>
  <c r="N70" i="30"/>
  <c r="L70" i="30"/>
  <c r="K70" i="30"/>
  <c r="J70" i="30"/>
  <c r="O69" i="30"/>
  <c r="N69" i="30"/>
  <c r="L69" i="30"/>
  <c r="K69" i="30"/>
  <c r="J69" i="30"/>
  <c r="O68" i="30"/>
  <c r="N68" i="30"/>
  <c r="L68" i="30"/>
  <c r="M68" i="30" s="1"/>
  <c r="K68" i="30"/>
  <c r="J68" i="30"/>
  <c r="O67" i="30"/>
  <c r="N67" i="30"/>
  <c r="L67" i="30"/>
  <c r="K67" i="30"/>
  <c r="J67" i="30"/>
  <c r="O66" i="30"/>
  <c r="N66" i="30"/>
  <c r="L66" i="30"/>
  <c r="K66" i="30"/>
  <c r="J66" i="30"/>
  <c r="O65" i="30"/>
  <c r="N65" i="30"/>
  <c r="L65" i="30"/>
  <c r="K65" i="30"/>
  <c r="J65" i="30"/>
  <c r="O64" i="30"/>
  <c r="N64" i="30"/>
  <c r="L64" i="30"/>
  <c r="M64" i="30" s="1"/>
  <c r="K64" i="30"/>
  <c r="J64" i="30"/>
  <c r="O63" i="30"/>
  <c r="N63" i="30"/>
  <c r="L63" i="30"/>
  <c r="K63" i="30"/>
  <c r="J63" i="30"/>
  <c r="O62" i="30"/>
  <c r="N62" i="30"/>
  <c r="L62" i="30"/>
  <c r="K62" i="30"/>
  <c r="J62" i="30"/>
  <c r="O61" i="30"/>
  <c r="N61" i="30"/>
  <c r="L61" i="30"/>
  <c r="K61" i="30"/>
  <c r="J61" i="30"/>
  <c r="O60" i="30"/>
  <c r="N60" i="30"/>
  <c r="L60" i="30"/>
  <c r="M60" i="30" s="1"/>
  <c r="K60" i="30"/>
  <c r="J60" i="30"/>
  <c r="O59" i="30"/>
  <c r="N59" i="30"/>
  <c r="L59" i="30"/>
  <c r="K59" i="30"/>
  <c r="J59" i="30"/>
  <c r="O58" i="30"/>
  <c r="N58" i="30"/>
  <c r="L58" i="30"/>
  <c r="K58" i="30"/>
  <c r="J58" i="30"/>
  <c r="O57" i="30"/>
  <c r="N57" i="30"/>
  <c r="L57" i="30"/>
  <c r="K57" i="30"/>
  <c r="J57" i="30"/>
  <c r="O56" i="30"/>
  <c r="N56" i="30"/>
  <c r="L56" i="30"/>
  <c r="M56" i="30" s="1"/>
  <c r="K56" i="30"/>
  <c r="J56" i="30"/>
  <c r="O55" i="30"/>
  <c r="N55" i="30"/>
  <c r="L55" i="30"/>
  <c r="K55" i="30"/>
  <c r="J55" i="30"/>
  <c r="O54" i="30"/>
  <c r="N54" i="30"/>
  <c r="L54" i="30"/>
  <c r="K54" i="30"/>
  <c r="J54" i="30"/>
  <c r="O53" i="30"/>
  <c r="N53" i="30"/>
  <c r="L53" i="30"/>
  <c r="K53" i="30"/>
  <c r="J53" i="30"/>
  <c r="O52" i="30"/>
  <c r="N52" i="30"/>
  <c r="L52" i="30"/>
  <c r="M52" i="30" s="1"/>
  <c r="K52" i="30"/>
  <c r="J52" i="30"/>
  <c r="O51" i="30"/>
  <c r="N51" i="30"/>
  <c r="L51" i="30"/>
  <c r="K51" i="30"/>
  <c r="J51" i="30"/>
  <c r="O50" i="30"/>
  <c r="N50" i="30"/>
  <c r="L50" i="30"/>
  <c r="K50" i="30"/>
  <c r="J50" i="30"/>
  <c r="O49" i="30"/>
  <c r="N49" i="30"/>
  <c r="L49" i="30"/>
  <c r="K49" i="30"/>
  <c r="J49" i="30"/>
  <c r="O48" i="30"/>
  <c r="N48" i="30"/>
  <c r="L48" i="30"/>
  <c r="M48" i="30" s="1"/>
  <c r="K48" i="30"/>
  <c r="J48" i="30"/>
  <c r="O47" i="30"/>
  <c r="N47" i="30"/>
  <c r="L47" i="30"/>
  <c r="K47" i="30"/>
  <c r="J47" i="30"/>
  <c r="O46" i="30"/>
  <c r="N46" i="30"/>
  <c r="L46" i="30"/>
  <c r="K46" i="30"/>
  <c r="J46" i="30"/>
  <c r="O45" i="30"/>
  <c r="N45" i="30"/>
  <c r="L45" i="30"/>
  <c r="K45" i="30"/>
  <c r="J45" i="30"/>
  <c r="O44" i="30"/>
  <c r="N44" i="30"/>
  <c r="L44" i="30"/>
  <c r="M44" i="30" s="1"/>
  <c r="K44" i="30"/>
  <c r="J44" i="30"/>
  <c r="O43" i="30"/>
  <c r="N43" i="30"/>
  <c r="L43" i="30"/>
  <c r="K43" i="30"/>
  <c r="J43" i="30"/>
  <c r="O42" i="30"/>
  <c r="N42" i="30"/>
  <c r="L42" i="30"/>
  <c r="K42" i="30"/>
  <c r="J42" i="30"/>
  <c r="O41" i="30"/>
  <c r="N41" i="30"/>
  <c r="L41" i="30"/>
  <c r="K41" i="30"/>
  <c r="J41" i="30"/>
  <c r="O40" i="30"/>
  <c r="N40" i="30"/>
  <c r="L40" i="30"/>
  <c r="M40" i="30" s="1"/>
  <c r="K40" i="30"/>
  <c r="J40" i="30"/>
  <c r="O39" i="30"/>
  <c r="N39" i="30"/>
  <c r="L39" i="30"/>
  <c r="K39" i="30"/>
  <c r="J39" i="30"/>
  <c r="O38" i="30"/>
  <c r="N38" i="30"/>
  <c r="L38" i="30"/>
  <c r="K38" i="30"/>
  <c r="J38" i="30"/>
  <c r="O37" i="30"/>
  <c r="N37" i="30"/>
  <c r="L37" i="30"/>
  <c r="K37" i="30"/>
  <c r="J37" i="30"/>
  <c r="O36" i="30"/>
  <c r="N36" i="30"/>
  <c r="L36" i="30"/>
  <c r="M36" i="30" s="1"/>
  <c r="K36" i="30"/>
  <c r="J36" i="30"/>
  <c r="O35" i="30"/>
  <c r="N35" i="30"/>
  <c r="L35" i="30"/>
  <c r="K35" i="30"/>
  <c r="J35" i="30"/>
  <c r="O34" i="30"/>
  <c r="N34" i="30"/>
  <c r="L34" i="30"/>
  <c r="K34" i="30"/>
  <c r="J34" i="30"/>
  <c r="O33" i="30"/>
  <c r="N33" i="30"/>
  <c r="L33" i="30"/>
  <c r="K33" i="30"/>
  <c r="J33" i="30"/>
  <c r="O32" i="30"/>
  <c r="N32" i="30"/>
  <c r="L32" i="30"/>
  <c r="M32" i="30" s="1"/>
  <c r="K32" i="30"/>
  <c r="J32" i="30"/>
  <c r="O31" i="30"/>
  <c r="N31" i="30"/>
  <c r="L31" i="30"/>
  <c r="K31" i="30"/>
  <c r="J31" i="30"/>
  <c r="O30" i="30"/>
  <c r="N30" i="30"/>
  <c r="L30" i="30"/>
  <c r="K30" i="30"/>
  <c r="J30" i="30"/>
  <c r="O29" i="30"/>
  <c r="N29" i="30"/>
  <c r="L29" i="30"/>
  <c r="K29" i="30"/>
  <c r="J29" i="30"/>
  <c r="O28" i="30"/>
  <c r="N28" i="30"/>
  <c r="L28" i="30"/>
  <c r="M28" i="30" s="1"/>
  <c r="K28" i="30"/>
  <c r="J28" i="30"/>
  <c r="O27" i="30"/>
  <c r="N27" i="30"/>
  <c r="L27" i="30"/>
  <c r="K27" i="30"/>
  <c r="J27" i="30"/>
  <c r="O26" i="30"/>
  <c r="N26" i="30"/>
  <c r="L26" i="30"/>
  <c r="K26" i="30"/>
  <c r="J26" i="30"/>
  <c r="O25" i="30"/>
  <c r="N25" i="30"/>
  <c r="L25" i="30"/>
  <c r="K25" i="30"/>
  <c r="J25" i="30"/>
  <c r="O24" i="30"/>
  <c r="N24" i="30"/>
  <c r="L24" i="30"/>
  <c r="M24" i="30" s="1"/>
  <c r="K24" i="30"/>
  <c r="J24" i="30"/>
  <c r="O23" i="30"/>
  <c r="N23" i="30"/>
  <c r="L23" i="30"/>
  <c r="K23" i="30"/>
  <c r="J23" i="30"/>
  <c r="O22" i="30"/>
  <c r="N22" i="30"/>
  <c r="L22" i="30"/>
  <c r="K22" i="30"/>
  <c r="J22" i="30"/>
  <c r="O21" i="30"/>
  <c r="N21" i="30"/>
  <c r="L21" i="30"/>
  <c r="K21" i="30"/>
  <c r="J21" i="30"/>
  <c r="O20" i="30"/>
  <c r="N20" i="30"/>
  <c r="L20" i="30"/>
  <c r="M20" i="30" s="1"/>
  <c r="K20" i="30"/>
  <c r="J20" i="30"/>
  <c r="O19" i="30"/>
  <c r="N19" i="30"/>
  <c r="L19" i="30"/>
  <c r="K19" i="30"/>
  <c r="J19" i="30"/>
  <c r="O18" i="30"/>
  <c r="N18" i="30"/>
  <c r="L18" i="30"/>
  <c r="K18" i="30"/>
  <c r="J18" i="30"/>
  <c r="O17" i="30"/>
  <c r="N17" i="30"/>
  <c r="L17" i="30"/>
  <c r="K17" i="30"/>
  <c r="J17" i="30"/>
  <c r="O16" i="30"/>
  <c r="N16" i="30"/>
  <c r="L16" i="30"/>
  <c r="M16" i="30" s="1"/>
  <c r="K16" i="30"/>
  <c r="J16" i="30"/>
  <c r="O15" i="30"/>
  <c r="N15" i="30"/>
  <c r="L15" i="30"/>
  <c r="K15" i="30"/>
  <c r="J15" i="30"/>
  <c r="O14" i="30"/>
  <c r="N14" i="30"/>
  <c r="L14" i="30"/>
  <c r="K14" i="30"/>
  <c r="J14" i="30"/>
  <c r="O13" i="30"/>
  <c r="N13" i="30"/>
  <c r="L13" i="30"/>
  <c r="K13" i="30"/>
  <c r="J13" i="30"/>
  <c r="O12" i="30"/>
  <c r="N12" i="30"/>
  <c r="L12" i="30"/>
  <c r="M12" i="30" s="1"/>
  <c r="K12" i="30"/>
  <c r="J12" i="30"/>
  <c r="O11" i="30"/>
  <c r="N11" i="30"/>
  <c r="L11" i="30"/>
  <c r="K11" i="30"/>
  <c r="J11" i="30"/>
  <c r="O10" i="30"/>
  <c r="N10" i="30"/>
  <c r="L10" i="30"/>
  <c r="K10" i="30"/>
  <c r="J10" i="30"/>
  <c r="O9" i="30"/>
  <c r="N9" i="30"/>
  <c r="L9" i="30"/>
  <c r="K9" i="30"/>
  <c r="J9" i="30"/>
  <c r="O8" i="30"/>
  <c r="N8" i="30"/>
  <c r="L8" i="30"/>
  <c r="M8" i="30" s="1"/>
  <c r="K8" i="30"/>
  <c r="J8" i="30"/>
  <c r="O7" i="30"/>
  <c r="N7" i="30"/>
  <c r="L7" i="30"/>
  <c r="K7" i="30"/>
  <c r="J7" i="30"/>
  <c r="O6" i="30"/>
  <c r="N6" i="30"/>
  <c r="L6" i="30"/>
  <c r="K6" i="30"/>
  <c r="J6" i="30"/>
  <c r="O5" i="30"/>
  <c r="N5" i="30"/>
  <c r="L5" i="30"/>
  <c r="K5" i="30"/>
  <c r="J5" i="30"/>
  <c r="O4" i="30"/>
  <c r="N4" i="30"/>
  <c r="L4" i="30"/>
  <c r="M4" i="30" s="1"/>
  <c r="K4" i="30"/>
  <c r="J4" i="30"/>
  <c r="O3" i="30"/>
  <c r="N3" i="30"/>
  <c r="L3" i="30"/>
  <c r="K3" i="30"/>
  <c r="J3" i="30"/>
  <c r="N27" i="23"/>
  <c r="M27" i="23"/>
  <c r="K27" i="23"/>
  <c r="L27" i="23" s="1"/>
  <c r="J27" i="23"/>
  <c r="I27" i="23"/>
  <c r="N26" i="23"/>
  <c r="M26" i="23"/>
  <c r="K26" i="23"/>
  <c r="J26" i="23"/>
  <c r="I26" i="23"/>
  <c r="N25" i="23"/>
  <c r="M25" i="23"/>
  <c r="K25" i="23"/>
  <c r="J25" i="23"/>
  <c r="I25" i="23"/>
  <c r="N24" i="23"/>
  <c r="M24" i="23"/>
  <c r="K24" i="23"/>
  <c r="J24" i="23"/>
  <c r="I24" i="23"/>
  <c r="N23" i="23"/>
  <c r="M23" i="23"/>
  <c r="K23" i="23"/>
  <c r="L23" i="23" s="1"/>
  <c r="J23" i="23"/>
  <c r="I23" i="23"/>
  <c r="N22" i="23"/>
  <c r="M22" i="23"/>
  <c r="K22" i="23"/>
  <c r="J22" i="23"/>
  <c r="I22" i="23"/>
  <c r="N21" i="23"/>
  <c r="M21" i="23"/>
  <c r="K21" i="23"/>
  <c r="J21" i="23"/>
  <c r="I21" i="23"/>
  <c r="N20" i="23"/>
  <c r="M20" i="23"/>
  <c r="K20" i="23"/>
  <c r="J20" i="23"/>
  <c r="I20" i="23"/>
  <c r="N19" i="23"/>
  <c r="M19" i="23"/>
  <c r="K19" i="23"/>
  <c r="L19" i="23" s="1"/>
  <c r="J19" i="23"/>
  <c r="I19" i="23"/>
  <c r="N18" i="23"/>
  <c r="M18" i="23"/>
  <c r="K18" i="23"/>
  <c r="J18" i="23"/>
  <c r="I18" i="23"/>
  <c r="N17" i="23"/>
  <c r="M17" i="23"/>
  <c r="K17" i="23"/>
  <c r="J17" i="23"/>
  <c r="I17" i="23"/>
  <c r="N16" i="23"/>
  <c r="M16" i="23"/>
  <c r="K16" i="23"/>
  <c r="J16" i="23"/>
  <c r="I16" i="23"/>
  <c r="N15" i="23"/>
  <c r="M15" i="23"/>
  <c r="K15" i="23"/>
  <c r="L15" i="23" s="1"/>
  <c r="J15" i="23"/>
  <c r="I15" i="23"/>
  <c r="N14" i="23"/>
  <c r="M14" i="23"/>
  <c r="K14" i="23"/>
  <c r="J14" i="23"/>
  <c r="I14" i="23"/>
  <c r="N13" i="23"/>
  <c r="M13" i="23"/>
  <c r="K13" i="23"/>
  <c r="J13" i="23"/>
  <c r="I13" i="23"/>
  <c r="N12" i="23"/>
  <c r="M12" i="23"/>
  <c r="K12" i="23"/>
  <c r="J12" i="23"/>
  <c r="I12" i="23"/>
  <c r="N11" i="23"/>
  <c r="M11" i="23"/>
  <c r="K11" i="23"/>
  <c r="L11" i="23" s="1"/>
  <c r="J11" i="23"/>
  <c r="I11" i="23"/>
  <c r="N10" i="23"/>
  <c r="M10" i="23"/>
  <c r="K10" i="23"/>
  <c r="J10" i="23"/>
  <c r="I10" i="23"/>
  <c r="N9" i="23"/>
  <c r="M9" i="23"/>
  <c r="K9" i="23"/>
  <c r="J9" i="23"/>
  <c r="I9" i="23"/>
  <c r="N8" i="23"/>
  <c r="M8" i="23"/>
  <c r="K8" i="23"/>
  <c r="J8" i="23"/>
  <c r="I8" i="23"/>
  <c r="N7" i="23"/>
  <c r="M7" i="23"/>
  <c r="K7" i="23"/>
  <c r="L7" i="23" s="1"/>
  <c r="J7" i="23"/>
  <c r="I7" i="23"/>
  <c r="N6" i="23"/>
  <c r="M6" i="23"/>
  <c r="K6" i="23"/>
  <c r="J6" i="23"/>
  <c r="I6" i="23"/>
  <c r="N5" i="23"/>
  <c r="M5" i="23"/>
  <c r="K5" i="23"/>
  <c r="J5" i="23"/>
  <c r="I5" i="23"/>
  <c r="N4" i="23"/>
  <c r="M4" i="23"/>
  <c r="K4" i="23"/>
  <c r="J4" i="23"/>
  <c r="I4" i="23"/>
  <c r="N3" i="23"/>
  <c r="M3" i="23"/>
  <c r="K3" i="23"/>
  <c r="L3" i="23" s="1"/>
  <c r="J3" i="23"/>
  <c r="I3" i="23"/>
  <c r="N92" i="5"/>
  <c r="M92" i="5"/>
  <c r="K92" i="5"/>
  <c r="J92" i="5"/>
  <c r="I92" i="5"/>
  <c r="N90" i="5"/>
  <c r="M90" i="5"/>
  <c r="K90" i="5"/>
  <c r="J90" i="5"/>
  <c r="I90" i="5"/>
  <c r="N89" i="5"/>
  <c r="M89" i="5"/>
  <c r="K89" i="5"/>
  <c r="J89" i="5"/>
  <c r="I89" i="5"/>
  <c r="N88" i="5"/>
  <c r="M88" i="5"/>
  <c r="K88" i="5"/>
  <c r="J88" i="5"/>
  <c r="I88" i="5"/>
  <c r="N87" i="5"/>
  <c r="M87" i="5"/>
  <c r="K87" i="5"/>
  <c r="J87" i="5"/>
  <c r="I87" i="5"/>
  <c r="N86" i="5"/>
  <c r="M86" i="5"/>
  <c r="K86" i="5"/>
  <c r="J86" i="5"/>
  <c r="I86" i="5"/>
  <c r="N85" i="5"/>
  <c r="M85" i="5"/>
  <c r="K85" i="5"/>
  <c r="J85" i="5"/>
  <c r="I85" i="5"/>
  <c r="N84" i="5"/>
  <c r="M84" i="5"/>
  <c r="K84" i="5"/>
  <c r="J84" i="5"/>
  <c r="I84" i="5"/>
  <c r="N83" i="5"/>
  <c r="M83" i="5"/>
  <c r="K83" i="5"/>
  <c r="L83" i="5" s="1"/>
  <c r="J83" i="5"/>
  <c r="I83" i="5"/>
  <c r="N82" i="5"/>
  <c r="M82" i="5"/>
  <c r="K82" i="5"/>
  <c r="J82" i="5"/>
  <c r="I82" i="5"/>
  <c r="N81" i="5"/>
  <c r="M81" i="5"/>
  <c r="K81" i="5"/>
  <c r="J81" i="5"/>
  <c r="I81" i="5"/>
  <c r="N80" i="5"/>
  <c r="M80" i="5"/>
  <c r="K80" i="5"/>
  <c r="J80" i="5"/>
  <c r="I80" i="5"/>
  <c r="N79" i="5"/>
  <c r="M79" i="5"/>
  <c r="K79" i="5"/>
  <c r="L79" i="5" s="1"/>
  <c r="J79" i="5"/>
  <c r="I79" i="5"/>
  <c r="N78" i="5"/>
  <c r="M78" i="5"/>
  <c r="K78" i="5"/>
  <c r="J78" i="5"/>
  <c r="I78" i="5"/>
  <c r="N77" i="5"/>
  <c r="M77" i="5"/>
  <c r="K77" i="5"/>
  <c r="J77" i="5"/>
  <c r="I77" i="5"/>
  <c r="N76" i="5"/>
  <c r="M76" i="5"/>
  <c r="K76" i="5"/>
  <c r="J76" i="5"/>
  <c r="I76" i="5"/>
  <c r="N75" i="5"/>
  <c r="M75" i="5"/>
  <c r="K75" i="5"/>
  <c r="L75" i="5" s="1"/>
  <c r="J75" i="5"/>
  <c r="I75" i="5"/>
  <c r="N74" i="5"/>
  <c r="M74" i="5"/>
  <c r="K74" i="5"/>
  <c r="J74" i="5"/>
  <c r="I74" i="5"/>
  <c r="N73" i="5"/>
  <c r="M73" i="5"/>
  <c r="K73" i="5"/>
  <c r="J73" i="5"/>
  <c r="I73" i="5"/>
  <c r="N72" i="5"/>
  <c r="M72" i="5"/>
  <c r="K72" i="5"/>
  <c r="J72" i="5"/>
  <c r="I72" i="5"/>
  <c r="N71" i="5"/>
  <c r="M71" i="5"/>
  <c r="K71" i="5"/>
  <c r="L71" i="5" s="1"/>
  <c r="J71" i="5"/>
  <c r="I71" i="5"/>
  <c r="N70" i="5"/>
  <c r="M70" i="5"/>
  <c r="K70" i="5"/>
  <c r="J70" i="5"/>
  <c r="I70" i="5"/>
  <c r="N69" i="5"/>
  <c r="M69" i="5"/>
  <c r="K69" i="5"/>
  <c r="J69" i="5"/>
  <c r="I69" i="5"/>
  <c r="N68" i="5"/>
  <c r="M68" i="5"/>
  <c r="K68" i="5"/>
  <c r="J68" i="5"/>
  <c r="I68" i="5"/>
  <c r="N67" i="5"/>
  <c r="M67" i="5"/>
  <c r="K67" i="5"/>
  <c r="L67" i="5" s="1"/>
  <c r="J67" i="5"/>
  <c r="I67" i="5"/>
  <c r="N66" i="5"/>
  <c r="M66" i="5"/>
  <c r="K66" i="5"/>
  <c r="J66" i="5"/>
  <c r="I66" i="5"/>
  <c r="N65" i="5"/>
  <c r="M65" i="5"/>
  <c r="K65" i="5"/>
  <c r="J65" i="5"/>
  <c r="I65" i="5"/>
  <c r="N64" i="5"/>
  <c r="M64" i="5"/>
  <c r="K64" i="5"/>
  <c r="J64" i="5"/>
  <c r="I64" i="5"/>
  <c r="N63" i="5"/>
  <c r="M63" i="5"/>
  <c r="K63" i="5"/>
  <c r="L63" i="5" s="1"/>
  <c r="J63" i="5"/>
  <c r="I63" i="5"/>
  <c r="N62" i="5"/>
  <c r="M62" i="5"/>
  <c r="K62" i="5"/>
  <c r="J62" i="5"/>
  <c r="I62" i="5"/>
  <c r="N61" i="5"/>
  <c r="M61" i="5"/>
  <c r="K61" i="5"/>
  <c r="J61" i="5"/>
  <c r="I61" i="5"/>
  <c r="N60" i="5"/>
  <c r="M60" i="5"/>
  <c r="K60" i="5"/>
  <c r="J60" i="5"/>
  <c r="I60" i="5"/>
  <c r="N59" i="5"/>
  <c r="M59" i="5"/>
  <c r="K59" i="5"/>
  <c r="L59" i="5" s="1"/>
  <c r="J59" i="5"/>
  <c r="I59" i="5"/>
  <c r="N58" i="5"/>
  <c r="M58" i="5"/>
  <c r="K58" i="5"/>
  <c r="J58" i="5"/>
  <c r="I58" i="5"/>
  <c r="N57" i="5"/>
  <c r="M57" i="5"/>
  <c r="K57" i="5"/>
  <c r="J57" i="5"/>
  <c r="I57" i="5"/>
  <c r="N56" i="5"/>
  <c r="M56" i="5"/>
  <c r="K56" i="5"/>
  <c r="J56" i="5"/>
  <c r="I56" i="5"/>
  <c r="N55" i="5"/>
  <c r="M55" i="5"/>
  <c r="K55" i="5"/>
  <c r="L55" i="5" s="1"/>
  <c r="J55" i="5"/>
  <c r="I55" i="5"/>
  <c r="N54" i="5"/>
  <c r="M54" i="5"/>
  <c r="K54" i="5"/>
  <c r="J54" i="5"/>
  <c r="I54" i="5"/>
  <c r="N53" i="5"/>
  <c r="M53" i="5"/>
  <c r="K53" i="5"/>
  <c r="J53" i="5"/>
  <c r="I53" i="5"/>
  <c r="N52" i="5"/>
  <c r="M52" i="5"/>
  <c r="K52" i="5"/>
  <c r="J52" i="5"/>
  <c r="I52" i="5"/>
  <c r="N51" i="5"/>
  <c r="M51" i="5"/>
  <c r="K51" i="5"/>
  <c r="L51" i="5" s="1"/>
  <c r="J51" i="5"/>
  <c r="I51" i="5"/>
  <c r="N50" i="5"/>
  <c r="M50" i="5"/>
  <c r="K50" i="5"/>
  <c r="J50" i="5"/>
  <c r="I50" i="5"/>
  <c r="N49" i="5"/>
  <c r="M49" i="5"/>
  <c r="K49" i="5"/>
  <c r="J49" i="5"/>
  <c r="I49" i="5"/>
  <c r="N48" i="5"/>
  <c r="M48" i="5"/>
  <c r="K48" i="5"/>
  <c r="J48" i="5"/>
  <c r="I48" i="5"/>
  <c r="N47" i="5"/>
  <c r="M47" i="5"/>
  <c r="K47" i="5"/>
  <c r="L47" i="5" s="1"/>
  <c r="J47" i="5"/>
  <c r="I47" i="5"/>
  <c r="N46" i="5"/>
  <c r="M46" i="5"/>
  <c r="K46" i="5"/>
  <c r="J46" i="5"/>
  <c r="I46" i="5"/>
  <c r="N45" i="5"/>
  <c r="M45" i="5"/>
  <c r="K45" i="5"/>
  <c r="J45" i="5"/>
  <c r="I45" i="5"/>
  <c r="N44" i="5"/>
  <c r="M44" i="5"/>
  <c r="K44" i="5"/>
  <c r="J44" i="5"/>
  <c r="I44" i="5"/>
  <c r="N43" i="5"/>
  <c r="M43" i="5"/>
  <c r="K43" i="5"/>
  <c r="L43" i="5" s="1"/>
  <c r="J43" i="5"/>
  <c r="I43" i="5"/>
  <c r="N42" i="5"/>
  <c r="M42" i="5"/>
  <c r="K42" i="5"/>
  <c r="J42" i="5"/>
  <c r="I42" i="5"/>
  <c r="N41" i="5"/>
  <c r="M41" i="5"/>
  <c r="K41" i="5"/>
  <c r="J41" i="5"/>
  <c r="I41" i="5"/>
  <c r="N40" i="5"/>
  <c r="M40" i="5"/>
  <c r="K40" i="5"/>
  <c r="J40" i="5"/>
  <c r="I40" i="5"/>
  <c r="N39" i="5"/>
  <c r="M39" i="5"/>
  <c r="K39" i="5"/>
  <c r="L39" i="5" s="1"/>
  <c r="J39" i="5"/>
  <c r="I39" i="5"/>
  <c r="N38" i="5"/>
  <c r="M38" i="5"/>
  <c r="K38" i="5"/>
  <c r="J38" i="5"/>
  <c r="I38" i="5"/>
  <c r="N37" i="5"/>
  <c r="M37" i="5"/>
  <c r="K37" i="5"/>
  <c r="J37" i="5"/>
  <c r="I37" i="5"/>
  <c r="N36" i="5"/>
  <c r="M36" i="5"/>
  <c r="K36" i="5"/>
  <c r="J36" i="5"/>
  <c r="I36" i="5"/>
  <c r="N35" i="5"/>
  <c r="M35" i="5"/>
  <c r="K35" i="5"/>
  <c r="L35" i="5" s="1"/>
  <c r="J35" i="5"/>
  <c r="I35" i="5"/>
  <c r="N34" i="5"/>
  <c r="M34" i="5"/>
  <c r="K34" i="5"/>
  <c r="J34" i="5"/>
  <c r="I34" i="5"/>
  <c r="N33" i="5"/>
  <c r="M33" i="5"/>
  <c r="K33" i="5"/>
  <c r="J33" i="5"/>
  <c r="I33" i="5"/>
  <c r="N32" i="5"/>
  <c r="M32" i="5"/>
  <c r="K32" i="5"/>
  <c r="J32" i="5"/>
  <c r="I32" i="5"/>
  <c r="N31" i="5"/>
  <c r="M31" i="5"/>
  <c r="K31" i="5"/>
  <c r="L31" i="5" s="1"/>
  <c r="J31" i="5"/>
  <c r="I31" i="5"/>
  <c r="N30" i="5"/>
  <c r="M30" i="5"/>
  <c r="K30" i="5"/>
  <c r="J30" i="5"/>
  <c r="I30" i="5"/>
  <c r="N29" i="5"/>
  <c r="M29" i="5"/>
  <c r="K29" i="5"/>
  <c r="J29" i="5"/>
  <c r="I29" i="5"/>
  <c r="N28" i="5"/>
  <c r="M28" i="5"/>
  <c r="K28" i="5"/>
  <c r="J28" i="5"/>
  <c r="I28" i="5"/>
  <c r="N27" i="5"/>
  <c r="M27" i="5"/>
  <c r="K27" i="5"/>
  <c r="L27" i="5" s="1"/>
  <c r="J27" i="5"/>
  <c r="I27" i="5"/>
  <c r="N26" i="5"/>
  <c r="M26" i="5"/>
  <c r="K26" i="5"/>
  <c r="J26" i="5"/>
  <c r="I26" i="5"/>
  <c r="N25" i="5"/>
  <c r="M25" i="5"/>
  <c r="K25" i="5"/>
  <c r="J25" i="5"/>
  <c r="I25" i="5"/>
  <c r="N24" i="5"/>
  <c r="M24" i="5"/>
  <c r="K24" i="5"/>
  <c r="J24" i="5"/>
  <c r="I24" i="5"/>
  <c r="N23" i="5"/>
  <c r="M23" i="5"/>
  <c r="K23" i="5"/>
  <c r="L23" i="5" s="1"/>
  <c r="J23" i="5"/>
  <c r="I23" i="5"/>
  <c r="N22" i="5"/>
  <c r="M22" i="5"/>
  <c r="K22" i="5"/>
  <c r="J22" i="5"/>
  <c r="I22" i="5"/>
  <c r="N21" i="5"/>
  <c r="M21" i="5"/>
  <c r="K21" i="5"/>
  <c r="J21" i="5"/>
  <c r="I21" i="5"/>
  <c r="N20" i="5"/>
  <c r="M20" i="5"/>
  <c r="K20" i="5"/>
  <c r="J20" i="5"/>
  <c r="I20" i="5"/>
  <c r="N19" i="5"/>
  <c r="M19" i="5"/>
  <c r="K19" i="5"/>
  <c r="L19" i="5" s="1"/>
  <c r="J19" i="5"/>
  <c r="I19" i="5"/>
  <c r="N18" i="5"/>
  <c r="M18" i="5"/>
  <c r="K18" i="5"/>
  <c r="J18" i="5"/>
  <c r="I18" i="5"/>
  <c r="N17" i="5"/>
  <c r="M17" i="5"/>
  <c r="K17" i="5"/>
  <c r="J17" i="5"/>
  <c r="I17" i="5"/>
  <c r="N16" i="5"/>
  <c r="M16" i="5"/>
  <c r="K16" i="5"/>
  <c r="J16" i="5"/>
  <c r="I16" i="5"/>
  <c r="N15" i="5"/>
  <c r="M15" i="5"/>
  <c r="K15" i="5"/>
  <c r="L15" i="5" s="1"/>
  <c r="J15" i="5"/>
  <c r="I15" i="5"/>
  <c r="N14" i="5"/>
  <c r="M14" i="5"/>
  <c r="K14" i="5"/>
  <c r="J14" i="5"/>
  <c r="I14" i="5"/>
  <c r="N13" i="5"/>
  <c r="M13" i="5"/>
  <c r="K13" i="5"/>
  <c r="J13" i="5"/>
  <c r="I13" i="5"/>
  <c r="N12" i="5"/>
  <c r="M12" i="5"/>
  <c r="K12" i="5"/>
  <c r="J12" i="5"/>
  <c r="I12" i="5"/>
  <c r="N11" i="5"/>
  <c r="M11" i="5"/>
  <c r="K11" i="5"/>
  <c r="L11" i="5" s="1"/>
  <c r="J11" i="5"/>
  <c r="I11" i="5"/>
  <c r="N10" i="5"/>
  <c r="M10" i="5"/>
  <c r="K10" i="5"/>
  <c r="J10" i="5"/>
  <c r="I10" i="5"/>
  <c r="N9" i="5"/>
  <c r="M9" i="5"/>
  <c r="K9" i="5"/>
  <c r="J9" i="5"/>
  <c r="I9" i="5"/>
  <c r="N8" i="5"/>
  <c r="M8" i="5"/>
  <c r="K8" i="5"/>
  <c r="J8" i="5"/>
  <c r="I8" i="5"/>
  <c r="N7" i="5"/>
  <c r="M7" i="5"/>
  <c r="K7" i="5"/>
  <c r="L7" i="5" s="1"/>
  <c r="J7" i="5"/>
  <c r="I7" i="5"/>
  <c r="N6" i="5"/>
  <c r="M6" i="5"/>
  <c r="K6" i="5"/>
  <c r="J6" i="5"/>
  <c r="I6" i="5"/>
  <c r="N5" i="5"/>
  <c r="M5" i="5"/>
  <c r="K5" i="5"/>
  <c r="J5" i="5"/>
  <c r="I5" i="5"/>
  <c r="N4" i="5"/>
  <c r="M4" i="5"/>
  <c r="K4" i="5"/>
  <c r="J4" i="5"/>
  <c r="I4" i="5"/>
  <c r="N3" i="5"/>
  <c r="M3" i="5"/>
  <c r="K3" i="5"/>
  <c r="L3" i="5" s="1"/>
  <c r="J3" i="5"/>
  <c r="I3" i="5"/>
  <c r="N84" i="18"/>
  <c r="M84" i="18"/>
  <c r="K84" i="18"/>
  <c r="L84" i="18" s="1"/>
  <c r="J84" i="18"/>
  <c r="I84" i="18"/>
  <c r="N83" i="18"/>
  <c r="M83" i="18"/>
  <c r="K83" i="18"/>
  <c r="J83" i="18"/>
  <c r="I83" i="18"/>
  <c r="N82" i="18"/>
  <c r="M82" i="18"/>
  <c r="K82" i="18"/>
  <c r="J82" i="18"/>
  <c r="I82" i="18"/>
  <c r="N81" i="18"/>
  <c r="M81" i="18"/>
  <c r="K81" i="18"/>
  <c r="J81" i="18"/>
  <c r="I81" i="18"/>
  <c r="N80" i="18"/>
  <c r="M80" i="18"/>
  <c r="K80" i="18"/>
  <c r="L80" i="18" s="1"/>
  <c r="J80" i="18"/>
  <c r="I80" i="18"/>
  <c r="N79" i="18"/>
  <c r="M79" i="18"/>
  <c r="K79" i="18"/>
  <c r="J79" i="18"/>
  <c r="I79" i="18"/>
  <c r="N78" i="18"/>
  <c r="M78" i="18"/>
  <c r="K78" i="18"/>
  <c r="J78" i="18"/>
  <c r="I78" i="18"/>
  <c r="N77" i="18"/>
  <c r="M77" i="18"/>
  <c r="K77" i="18"/>
  <c r="J77" i="18"/>
  <c r="I77" i="18"/>
  <c r="N76" i="18"/>
  <c r="M76" i="18"/>
  <c r="K76" i="18"/>
  <c r="L76" i="18" s="1"/>
  <c r="J76" i="18"/>
  <c r="I76" i="18"/>
  <c r="N75" i="18"/>
  <c r="M75" i="18"/>
  <c r="K75" i="18"/>
  <c r="J75" i="18"/>
  <c r="I75" i="18"/>
  <c r="N74" i="18"/>
  <c r="M74" i="18"/>
  <c r="K74" i="18"/>
  <c r="J74" i="18"/>
  <c r="I74" i="18"/>
  <c r="N73" i="18"/>
  <c r="M73" i="18"/>
  <c r="K73" i="18"/>
  <c r="J73" i="18"/>
  <c r="I73" i="18"/>
  <c r="N72" i="18"/>
  <c r="M72" i="18"/>
  <c r="K72" i="18"/>
  <c r="L72" i="18" s="1"/>
  <c r="J72" i="18"/>
  <c r="I72" i="18"/>
  <c r="N71" i="18"/>
  <c r="M71" i="18"/>
  <c r="K71" i="18"/>
  <c r="J71" i="18"/>
  <c r="I71" i="18"/>
  <c r="N70" i="18"/>
  <c r="M70" i="18"/>
  <c r="K70" i="18"/>
  <c r="J70" i="18"/>
  <c r="I70" i="18"/>
  <c r="N69" i="18"/>
  <c r="M69" i="18"/>
  <c r="K69" i="18"/>
  <c r="J69" i="18"/>
  <c r="I69" i="18"/>
  <c r="N68" i="18"/>
  <c r="M68" i="18"/>
  <c r="K68" i="18"/>
  <c r="L68" i="18" s="1"/>
  <c r="J68" i="18"/>
  <c r="I68" i="18"/>
  <c r="N67" i="18"/>
  <c r="M67" i="18"/>
  <c r="K67" i="18"/>
  <c r="J67" i="18"/>
  <c r="I67" i="18"/>
  <c r="N66" i="18"/>
  <c r="M66" i="18"/>
  <c r="K66" i="18"/>
  <c r="J66" i="18"/>
  <c r="I66" i="18"/>
  <c r="N65" i="18"/>
  <c r="M65" i="18"/>
  <c r="K65" i="18"/>
  <c r="J65" i="18"/>
  <c r="I65" i="18"/>
  <c r="N64" i="18"/>
  <c r="M64" i="18"/>
  <c r="K64" i="18"/>
  <c r="L64" i="18" s="1"/>
  <c r="J64" i="18"/>
  <c r="I64" i="18"/>
  <c r="N63" i="18"/>
  <c r="M63" i="18"/>
  <c r="K63" i="18"/>
  <c r="J63" i="18"/>
  <c r="I63" i="18"/>
  <c r="N62" i="18"/>
  <c r="M62" i="18"/>
  <c r="K62" i="18"/>
  <c r="J62" i="18"/>
  <c r="I62" i="18"/>
  <c r="N61" i="18"/>
  <c r="M61" i="18"/>
  <c r="K61" i="18"/>
  <c r="J61" i="18"/>
  <c r="I61" i="18"/>
  <c r="N60" i="18"/>
  <c r="M60" i="18"/>
  <c r="K60" i="18"/>
  <c r="L60" i="18" s="1"/>
  <c r="J60" i="18"/>
  <c r="I60" i="18"/>
  <c r="N59" i="18"/>
  <c r="M59" i="18"/>
  <c r="K59" i="18"/>
  <c r="J59" i="18"/>
  <c r="I59" i="18"/>
  <c r="N58" i="18"/>
  <c r="M58" i="18"/>
  <c r="K58" i="18"/>
  <c r="J58" i="18"/>
  <c r="I58" i="18"/>
  <c r="N57" i="18"/>
  <c r="M57" i="18"/>
  <c r="K57" i="18"/>
  <c r="J57" i="18"/>
  <c r="I57" i="18"/>
  <c r="N56" i="18"/>
  <c r="M56" i="18"/>
  <c r="K56" i="18"/>
  <c r="L56" i="18" s="1"/>
  <c r="J56" i="18"/>
  <c r="I56" i="18"/>
  <c r="N55" i="18"/>
  <c r="M55" i="18"/>
  <c r="K55" i="18"/>
  <c r="J55" i="18"/>
  <c r="I55" i="18"/>
  <c r="N54" i="18"/>
  <c r="M54" i="18"/>
  <c r="K54" i="18"/>
  <c r="J54" i="18"/>
  <c r="I54" i="18"/>
  <c r="N53" i="18"/>
  <c r="M53" i="18"/>
  <c r="K53" i="18"/>
  <c r="J53" i="18"/>
  <c r="I53" i="18"/>
  <c r="N52" i="18"/>
  <c r="M52" i="18"/>
  <c r="K52" i="18"/>
  <c r="L52" i="18" s="1"/>
  <c r="J52" i="18"/>
  <c r="I52" i="18"/>
  <c r="N51" i="18"/>
  <c r="M51" i="18"/>
  <c r="K51" i="18"/>
  <c r="J51" i="18"/>
  <c r="I51" i="18"/>
  <c r="N50" i="18"/>
  <c r="M50" i="18"/>
  <c r="K50" i="18"/>
  <c r="J50" i="18"/>
  <c r="I50" i="18"/>
  <c r="N49" i="18"/>
  <c r="M49" i="18"/>
  <c r="K49" i="18"/>
  <c r="J49" i="18"/>
  <c r="I49" i="18"/>
  <c r="N48" i="18"/>
  <c r="M48" i="18"/>
  <c r="K48" i="18"/>
  <c r="L48" i="18" s="1"/>
  <c r="J48" i="18"/>
  <c r="I48" i="18"/>
  <c r="N47" i="18"/>
  <c r="M47" i="18"/>
  <c r="K47" i="18"/>
  <c r="J47" i="18"/>
  <c r="I47" i="18"/>
  <c r="N46" i="18"/>
  <c r="M46" i="18"/>
  <c r="K46" i="18"/>
  <c r="J46" i="18"/>
  <c r="I46" i="18"/>
  <c r="N45" i="18"/>
  <c r="M45" i="18"/>
  <c r="K45" i="18"/>
  <c r="J45" i="18"/>
  <c r="I45" i="18"/>
  <c r="N44" i="18"/>
  <c r="M44" i="18"/>
  <c r="K44" i="18"/>
  <c r="L44" i="18" s="1"/>
  <c r="J44" i="18"/>
  <c r="I44" i="18"/>
  <c r="N43" i="18"/>
  <c r="M43" i="18"/>
  <c r="K43" i="18"/>
  <c r="J43" i="18"/>
  <c r="I43" i="18"/>
  <c r="N42" i="18"/>
  <c r="M42" i="18"/>
  <c r="K42" i="18"/>
  <c r="J42" i="18"/>
  <c r="I42" i="18"/>
  <c r="N41" i="18"/>
  <c r="M41" i="18"/>
  <c r="K41" i="18"/>
  <c r="J41" i="18"/>
  <c r="I41" i="18"/>
  <c r="N40" i="18"/>
  <c r="M40" i="18"/>
  <c r="K40" i="18"/>
  <c r="L40" i="18" s="1"/>
  <c r="J40" i="18"/>
  <c r="I40" i="18"/>
  <c r="N39" i="18"/>
  <c r="M39" i="18"/>
  <c r="K39" i="18"/>
  <c r="J39" i="18"/>
  <c r="I39" i="18"/>
  <c r="N38" i="18"/>
  <c r="M38" i="18"/>
  <c r="K38" i="18"/>
  <c r="J38" i="18"/>
  <c r="I38" i="18"/>
  <c r="N37" i="18"/>
  <c r="M37" i="18"/>
  <c r="K37" i="18"/>
  <c r="J37" i="18"/>
  <c r="I37" i="18"/>
  <c r="N36" i="18"/>
  <c r="M36" i="18"/>
  <c r="K36" i="18"/>
  <c r="L36" i="18" s="1"/>
  <c r="J36" i="18"/>
  <c r="I36" i="18"/>
  <c r="N35" i="18"/>
  <c r="M35" i="18"/>
  <c r="K35" i="18"/>
  <c r="J35" i="18"/>
  <c r="I35" i="18"/>
  <c r="N34" i="18"/>
  <c r="M34" i="18"/>
  <c r="K34" i="18"/>
  <c r="J34" i="18"/>
  <c r="I34" i="18"/>
  <c r="N33" i="18"/>
  <c r="M33" i="18"/>
  <c r="K33" i="18"/>
  <c r="J33" i="18"/>
  <c r="I33" i="18"/>
  <c r="N32" i="18"/>
  <c r="M32" i="18"/>
  <c r="K32" i="18"/>
  <c r="L32" i="18" s="1"/>
  <c r="J32" i="18"/>
  <c r="I32" i="18"/>
  <c r="N31" i="18"/>
  <c r="M31" i="18"/>
  <c r="K31" i="18"/>
  <c r="J31" i="18"/>
  <c r="I31" i="18"/>
  <c r="N30" i="18"/>
  <c r="M30" i="18"/>
  <c r="K30" i="18"/>
  <c r="J30" i="18"/>
  <c r="I30" i="18"/>
  <c r="N29" i="18"/>
  <c r="M29" i="18"/>
  <c r="K29" i="18"/>
  <c r="J29" i="18"/>
  <c r="I29" i="18"/>
  <c r="N28" i="18"/>
  <c r="M28" i="18"/>
  <c r="K28" i="18"/>
  <c r="L28" i="18" s="1"/>
  <c r="J28" i="18"/>
  <c r="I28" i="18"/>
  <c r="N27" i="18"/>
  <c r="M27" i="18"/>
  <c r="K27" i="18"/>
  <c r="J27" i="18"/>
  <c r="I27" i="18"/>
  <c r="N26" i="18"/>
  <c r="M26" i="18"/>
  <c r="K26" i="18"/>
  <c r="J26" i="18"/>
  <c r="I26" i="18"/>
  <c r="N25" i="18"/>
  <c r="M25" i="18"/>
  <c r="K25" i="18"/>
  <c r="J25" i="18"/>
  <c r="I25" i="18"/>
  <c r="N24" i="18"/>
  <c r="M24" i="18"/>
  <c r="K24" i="18"/>
  <c r="L24" i="18" s="1"/>
  <c r="J24" i="18"/>
  <c r="I24" i="18"/>
  <c r="N23" i="18"/>
  <c r="M23" i="18"/>
  <c r="K23" i="18"/>
  <c r="J23" i="18"/>
  <c r="I23" i="18"/>
  <c r="N22" i="18"/>
  <c r="M22" i="18"/>
  <c r="K22" i="18"/>
  <c r="J22" i="18"/>
  <c r="I22" i="18"/>
  <c r="N21" i="18"/>
  <c r="M21" i="18"/>
  <c r="K21" i="18"/>
  <c r="J21" i="18"/>
  <c r="I21" i="18"/>
  <c r="N20" i="18"/>
  <c r="M20" i="18"/>
  <c r="K20" i="18"/>
  <c r="L20" i="18" s="1"/>
  <c r="J20" i="18"/>
  <c r="I20" i="18"/>
  <c r="N19" i="18"/>
  <c r="M19" i="18"/>
  <c r="K19" i="18"/>
  <c r="J19" i="18"/>
  <c r="I19" i="18"/>
  <c r="N18" i="18"/>
  <c r="M18" i="18"/>
  <c r="K18" i="18"/>
  <c r="J18" i="18"/>
  <c r="I18" i="18"/>
  <c r="N17" i="18"/>
  <c r="M17" i="18"/>
  <c r="K17" i="18"/>
  <c r="J17" i="18"/>
  <c r="I17" i="18"/>
  <c r="N16" i="18"/>
  <c r="M16" i="18"/>
  <c r="K16" i="18"/>
  <c r="L16" i="18" s="1"/>
  <c r="J16" i="18"/>
  <c r="I16" i="18"/>
  <c r="N15" i="18"/>
  <c r="M15" i="18"/>
  <c r="K15" i="18"/>
  <c r="J15" i="18"/>
  <c r="I15" i="18"/>
  <c r="N14" i="18"/>
  <c r="M14" i="18"/>
  <c r="K14" i="18"/>
  <c r="J14" i="18"/>
  <c r="I14" i="18"/>
  <c r="N13" i="18"/>
  <c r="M13" i="18"/>
  <c r="K13" i="18"/>
  <c r="J13" i="18"/>
  <c r="I13" i="18"/>
  <c r="N12" i="18"/>
  <c r="M12" i="18"/>
  <c r="K12" i="18"/>
  <c r="L12" i="18" s="1"/>
  <c r="J12" i="18"/>
  <c r="I12" i="18"/>
  <c r="N11" i="18"/>
  <c r="M11" i="18"/>
  <c r="K11" i="18"/>
  <c r="J11" i="18"/>
  <c r="I11" i="18"/>
  <c r="N10" i="18"/>
  <c r="M10" i="18"/>
  <c r="K10" i="18"/>
  <c r="J10" i="18"/>
  <c r="I10" i="18"/>
  <c r="N9" i="18"/>
  <c r="M9" i="18"/>
  <c r="K9" i="18"/>
  <c r="J9" i="18"/>
  <c r="I9" i="18"/>
  <c r="N8" i="18"/>
  <c r="M8" i="18"/>
  <c r="K8" i="18"/>
  <c r="L8" i="18" s="1"/>
  <c r="J8" i="18"/>
  <c r="I8" i="18"/>
  <c r="N7" i="18"/>
  <c r="M7" i="18"/>
  <c r="K7" i="18"/>
  <c r="J7" i="18"/>
  <c r="I7" i="18"/>
  <c r="N6" i="18"/>
  <c r="M6" i="18"/>
  <c r="K6" i="18"/>
  <c r="J6" i="18"/>
  <c r="I6" i="18"/>
  <c r="N5" i="18"/>
  <c r="M5" i="18"/>
  <c r="K5" i="18"/>
  <c r="J5" i="18"/>
  <c r="I5" i="18"/>
  <c r="N4" i="18"/>
  <c r="M4" i="18"/>
  <c r="K4" i="18"/>
  <c r="L4" i="18" s="1"/>
  <c r="J4" i="18"/>
  <c r="I4" i="18"/>
  <c r="N3" i="18"/>
  <c r="M3" i="18"/>
  <c r="K3" i="18"/>
  <c r="J3" i="18"/>
  <c r="I3" i="18"/>
  <c r="N92" i="17"/>
  <c r="M92" i="17"/>
  <c r="K92" i="17"/>
  <c r="J92" i="17"/>
  <c r="I92" i="17"/>
  <c r="N90" i="17"/>
  <c r="M90" i="17"/>
  <c r="K90" i="17"/>
  <c r="J90" i="17"/>
  <c r="I90" i="17"/>
  <c r="N89" i="17"/>
  <c r="M89" i="17"/>
  <c r="K89" i="17"/>
  <c r="L89" i="17" s="1"/>
  <c r="J89" i="17"/>
  <c r="I89" i="17"/>
  <c r="N88" i="17"/>
  <c r="M88" i="17"/>
  <c r="K88" i="17"/>
  <c r="J88" i="17"/>
  <c r="I88" i="17"/>
  <c r="N87" i="17"/>
  <c r="M87" i="17"/>
  <c r="K87" i="17"/>
  <c r="L87" i="17" s="1"/>
  <c r="J87" i="17"/>
  <c r="I87" i="17"/>
  <c r="N86" i="17"/>
  <c r="M86" i="17"/>
  <c r="K86" i="17"/>
  <c r="J86" i="17"/>
  <c r="I86" i="17"/>
  <c r="N85" i="17"/>
  <c r="M85" i="17"/>
  <c r="K85" i="17"/>
  <c r="L85" i="17" s="1"/>
  <c r="J85" i="17"/>
  <c r="I85" i="17"/>
  <c r="N84" i="17"/>
  <c r="M84" i="17"/>
  <c r="K84" i="17"/>
  <c r="J84" i="17"/>
  <c r="I84" i="17"/>
  <c r="N83" i="17"/>
  <c r="M83" i="17"/>
  <c r="K83" i="17"/>
  <c r="L83" i="17" s="1"/>
  <c r="J83" i="17"/>
  <c r="I83" i="17"/>
  <c r="N82" i="17"/>
  <c r="M82" i="17"/>
  <c r="K82" i="17"/>
  <c r="J82" i="17"/>
  <c r="I82" i="17"/>
  <c r="N81" i="17"/>
  <c r="M81" i="17"/>
  <c r="K81" i="17"/>
  <c r="L81" i="17" s="1"/>
  <c r="J81" i="17"/>
  <c r="I81" i="17"/>
  <c r="N80" i="17"/>
  <c r="M80" i="17"/>
  <c r="K80" i="17"/>
  <c r="J80" i="17"/>
  <c r="I80" i="17"/>
  <c r="N79" i="17"/>
  <c r="M79" i="17"/>
  <c r="K79" i="17"/>
  <c r="L79" i="17" s="1"/>
  <c r="J79" i="17"/>
  <c r="I79" i="17"/>
  <c r="N78" i="17"/>
  <c r="M78" i="17"/>
  <c r="K78" i="17"/>
  <c r="J78" i="17"/>
  <c r="I78" i="17"/>
  <c r="N77" i="17"/>
  <c r="M77" i="17"/>
  <c r="K77" i="17"/>
  <c r="L77" i="17" s="1"/>
  <c r="J77" i="17"/>
  <c r="I77" i="17"/>
  <c r="N76" i="17"/>
  <c r="M76" i="17"/>
  <c r="K76" i="17"/>
  <c r="J76" i="17"/>
  <c r="I76" i="17"/>
  <c r="N75" i="17"/>
  <c r="M75" i="17"/>
  <c r="K75" i="17"/>
  <c r="L75" i="17" s="1"/>
  <c r="J75" i="17"/>
  <c r="I75" i="17"/>
  <c r="N74" i="17"/>
  <c r="M74" i="17"/>
  <c r="K74" i="17"/>
  <c r="J74" i="17"/>
  <c r="I74" i="17"/>
  <c r="N73" i="17"/>
  <c r="M73" i="17"/>
  <c r="K73" i="17"/>
  <c r="L73" i="17" s="1"/>
  <c r="J73" i="17"/>
  <c r="I73" i="17"/>
  <c r="N72" i="17"/>
  <c r="M72" i="17"/>
  <c r="K72" i="17"/>
  <c r="J72" i="17"/>
  <c r="I72" i="17"/>
  <c r="N71" i="17"/>
  <c r="M71" i="17"/>
  <c r="K71" i="17"/>
  <c r="L71" i="17" s="1"/>
  <c r="J71" i="17"/>
  <c r="I71" i="17"/>
  <c r="N70" i="17"/>
  <c r="M70" i="17"/>
  <c r="K70" i="17"/>
  <c r="J70" i="17"/>
  <c r="I70" i="17"/>
  <c r="N69" i="17"/>
  <c r="M69" i="17"/>
  <c r="K69" i="17"/>
  <c r="L69" i="17" s="1"/>
  <c r="J69" i="17"/>
  <c r="I69" i="17"/>
  <c r="N68" i="17"/>
  <c r="M68" i="17"/>
  <c r="K68" i="17"/>
  <c r="J68" i="17"/>
  <c r="I68" i="17"/>
  <c r="N67" i="17"/>
  <c r="M67" i="17"/>
  <c r="K67" i="17"/>
  <c r="L67" i="17" s="1"/>
  <c r="J67" i="17"/>
  <c r="I67" i="17"/>
  <c r="N66" i="17"/>
  <c r="M66" i="17"/>
  <c r="K66" i="17"/>
  <c r="J66" i="17"/>
  <c r="I66" i="17"/>
  <c r="N65" i="17"/>
  <c r="M65" i="17"/>
  <c r="K65" i="17"/>
  <c r="L65" i="17" s="1"/>
  <c r="J65" i="17"/>
  <c r="I65" i="17"/>
  <c r="N64" i="17"/>
  <c r="M64" i="17"/>
  <c r="K64" i="17"/>
  <c r="J64" i="17"/>
  <c r="I64" i="17"/>
  <c r="N63" i="17"/>
  <c r="M63" i="17"/>
  <c r="K63" i="17"/>
  <c r="L63" i="17" s="1"/>
  <c r="J63" i="17"/>
  <c r="I63" i="17"/>
  <c r="N62" i="17"/>
  <c r="M62" i="17"/>
  <c r="K62" i="17"/>
  <c r="L62" i="17" s="1"/>
  <c r="J62" i="17"/>
  <c r="I62" i="17"/>
  <c r="N61" i="17"/>
  <c r="M61" i="17"/>
  <c r="K61" i="17"/>
  <c r="L61" i="17" s="1"/>
  <c r="J61" i="17"/>
  <c r="I61" i="17"/>
  <c r="N60" i="17"/>
  <c r="M60" i="17"/>
  <c r="K60" i="17"/>
  <c r="J60" i="17"/>
  <c r="I60" i="17"/>
  <c r="N59" i="17"/>
  <c r="M59" i="17"/>
  <c r="K59" i="17"/>
  <c r="L59" i="17" s="1"/>
  <c r="J59" i="17"/>
  <c r="I59" i="17"/>
  <c r="N58" i="17"/>
  <c r="M58" i="17"/>
  <c r="K58" i="17"/>
  <c r="L58" i="17" s="1"/>
  <c r="J58" i="17"/>
  <c r="I58" i="17"/>
  <c r="N57" i="17"/>
  <c r="M57" i="17"/>
  <c r="K57" i="17"/>
  <c r="L57" i="17" s="1"/>
  <c r="J57" i="17"/>
  <c r="I57" i="17"/>
  <c r="N56" i="17"/>
  <c r="M56" i="17"/>
  <c r="K56" i="17"/>
  <c r="L56" i="17" s="1"/>
  <c r="J56" i="17"/>
  <c r="I56" i="17"/>
  <c r="N55" i="17"/>
  <c r="M55" i="17"/>
  <c r="K55" i="17"/>
  <c r="L55" i="17" s="1"/>
  <c r="J55" i="17"/>
  <c r="I55" i="17"/>
  <c r="N54" i="17"/>
  <c r="M54" i="17"/>
  <c r="K54" i="17"/>
  <c r="L54" i="17" s="1"/>
  <c r="J54" i="17"/>
  <c r="I54" i="17"/>
  <c r="N53" i="17"/>
  <c r="M53" i="17"/>
  <c r="K53" i="17"/>
  <c r="L53" i="17" s="1"/>
  <c r="J53" i="17"/>
  <c r="I53" i="17"/>
  <c r="N52" i="17"/>
  <c r="M52" i="17"/>
  <c r="K52" i="17"/>
  <c r="L52" i="17" s="1"/>
  <c r="J52" i="17"/>
  <c r="I52" i="17"/>
  <c r="N51" i="17"/>
  <c r="M51" i="17"/>
  <c r="K51" i="17"/>
  <c r="L51" i="17" s="1"/>
  <c r="J51" i="17"/>
  <c r="I51" i="17"/>
  <c r="N50" i="17"/>
  <c r="M50" i="17"/>
  <c r="K50" i="17"/>
  <c r="L50" i="17" s="1"/>
  <c r="J50" i="17"/>
  <c r="I50" i="17"/>
  <c r="N49" i="17"/>
  <c r="M49" i="17"/>
  <c r="K49" i="17"/>
  <c r="L49" i="17" s="1"/>
  <c r="J49" i="17"/>
  <c r="I49" i="17"/>
  <c r="N48" i="17"/>
  <c r="M48" i="17"/>
  <c r="K48" i="17"/>
  <c r="L48" i="17" s="1"/>
  <c r="J48" i="17"/>
  <c r="I48" i="17"/>
  <c r="N47" i="17"/>
  <c r="M47" i="17"/>
  <c r="K47" i="17"/>
  <c r="L47" i="17" s="1"/>
  <c r="J47" i="17"/>
  <c r="I47" i="17"/>
  <c r="N46" i="17"/>
  <c r="M46" i="17"/>
  <c r="K46" i="17"/>
  <c r="L46" i="17" s="1"/>
  <c r="J46" i="17"/>
  <c r="I46" i="17"/>
  <c r="N45" i="17"/>
  <c r="M45" i="17"/>
  <c r="K45" i="17"/>
  <c r="L45" i="17" s="1"/>
  <c r="J45" i="17"/>
  <c r="I45" i="17"/>
  <c r="N44" i="17"/>
  <c r="M44" i="17"/>
  <c r="K44" i="17"/>
  <c r="L44" i="17" s="1"/>
  <c r="J44" i="17"/>
  <c r="I44" i="17"/>
  <c r="N43" i="17"/>
  <c r="M43" i="17"/>
  <c r="K43" i="17"/>
  <c r="L43" i="17" s="1"/>
  <c r="J43" i="17"/>
  <c r="I43" i="17"/>
  <c r="N42" i="17"/>
  <c r="M42" i="17"/>
  <c r="K42" i="17"/>
  <c r="L42" i="17" s="1"/>
  <c r="J42" i="17"/>
  <c r="I42" i="17"/>
  <c r="N41" i="17"/>
  <c r="M41" i="17"/>
  <c r="K41" i="17"/>
  <c r="L41" i="17" s="1"/>
  <c r="J41" i="17"/>
  <c r="I41" i="17"/>
  <c r="N40" i="17"/>
  <c r="M40" i="17"/>
  <c r="K40" i="17"/>
  <c r="L40" i="17" s="1"/>
  <c r="J40" i="17"/>
  <c r="I40" i="17"/>
  <c r="N39" i="17"/>
  <c r="M39" i="17"/>
  <c r="K39" i="17"/>
  <c r="L39" i="17" s="1"/>
  <c r="J39" i="17"/>
  <c r="I39" i="17"/>
  <c r="N38" i="17"/>
  <c r="M38" i="17"/>
  <c r="K38" i="17"/>
  <c r="L38" i="17" s="1"/>
  <c r="J38" i="17"/>
  <c r="I38" i="17"/>
  <c r="N37" i="17"/>
  <c r="M37" i="17"/>
  <c r="K37" i="17"/>
  <c r="L37" i="17" s="1"/>
  <c r="J37" i="17"/>
  <c r="I37" i="17"/>
  <c r="N36" i="17"/>
  <c r="M36" i="17"/>
  <c r="K36" i="17"/>
  <c r="L36" i="17" s="1"/>
  <c r="J36" i="17"/>
  <c r="I36" i="17"/>
  <c r="N35" i="17"/>
  <c r="M35" i="17"/>
  <c r="K35" i="17"/>
  <c r="L35" i="17" s="1"/>
  <c r="J35" i="17"/>
  <c r="I35" i="17"/>
  <c r="N34" i="17"/>
  <c r="M34" i="17"/>
  <c r="K34" i="17"/>
  <c r="L34" i="17" s="1"/>
  <c r="J34" i="17"/>
  <c r="I34" i="17"/>
  <c r="N33" i="17"/>
  <c r="M33" i="17"/>
  <c r="K33" i="17"/>
  <c r="L33" i="17" s="1"/>
  <c r="J33" i="17"/>
  <c r="I33" i="17"/>
  <c r="N32" i="17"/>
  <c r="M32" i="17"/>
  <c r="K32" i="17"/>
  <c r="L32" i="17" s="1"/>
  <c r="J32" i="17"/>
  <c r="I32" i="17"/>
  <c r="N31" i="17"/>
  <c r="M31" i="17"/>
  <c r="K31" i="17"/>
  <c r="L31" i="17" s="1"/>
  <c r="J31" i="17"/>
  <c r="I31" i="17"/>
  <c r="N30" i="17"/>
  <c r="M30" i="17"/>
  <c r="K30" i="17"/>
  <c r="L30" i="17" s="1"/>
  <c r="J30" i="17"/>
  <c r="I30" i="17"/>
  <c r="N29" i="17"/>
  <c r="M29" i="17"/>
  <c r="K29" i="17"/>
  <c r="L29" i="17" s="1"/>
  <c r="J29" i="17"/>
  <c r="I29" i="17"/>
  <c r="N28" i="17"/>
  <c r="M28" i="17"/>
  <c r="K28" i="17"/>
  <c r="L28" i="17" s="1"/>
  <c r="J28" i="17"/>
  <c r="I28" i="17"/>
  <c r="N27" i="17"/>
  <c r="M27" i="17"/>
  <c r="K27" i="17"/>
  <c r="L27" i="17" s="1"/>
  <c r="J27" i="17"/>
  <c r="I27" i="17"/>
  <c r="N26" i="17"/>
  <c r="M26" i="17"/>
  <c r="K26" i="17"/>
  <c r="L26" i="17" s="1"/>
  <c r="J26" i="17"/>
  <c r="I26" i="17"/>
  <c r="N25" i="17"/>
  <c r="M25" i="17"/>
  <c r="K25" i="17"/>
  <c r="L25" i="17" s="1"/>
  <c r="J25" i="17"/>
  <c r="I25" i="17"/>
  <c r="N24" i="17"/>
  <c r="M24" i="17"/>
  <c r="K24" i="17"/>
  <c r="L24" i="17" s="1"/>
  <c r="J24" i="17"/>
  <c r="I24" i="17"/>
  <c r="N23" i="17"/>
  <c r="M23" i="17"/>
  <c r="K23" i="17"/>
  <c r="L23" i="17" s="1"/>
  <c r="J23" i="17"/>
  <c r="I23" i="17"/>
  <c r="N22" i="17"/>
  <c r="M22" i="17"/>
  <c r="K22" i="17"/>
  <c r="L22" i="17" s="1"/>
  <c r="J22" i="17"/>
  <c r="I22" i="17"/>
  <c r="N21" i="17"/>
  <c r="M21" i="17"/>
  <c r="K21" i="17"/>
  <c r="L21" i="17" s="1"/>
  <c r="J21" i="17"/>
  <c r="I21" i="17"/>
  <c r="N20" i="17"/>
  <c r="M20" i="17"/>
  <c r="K20" i="17"/>
  <c r="L20" i="17" s="1"/>
  <c r="J20" i="17"/>
  <c r="I20" i="17"/>
  <c r="N19" i="17"/>
  <c r="M19" i="17"/>
  <c r="K19" i="17"/>
  <c r="L19" i="17" s="1"/>
  <c r="J19" i="17"/>
  <c r="I19" i="17"/>
  <c r="N18" i="17"/>
  <c r="M18" i="17"/>
  <c r="K18" i="17"/>
  <c r="L18" i="17" s="1"/>
  <c r="J18" i="17"/>
  <c r="I18" i="17"/>
  <c r="N17" i="17"/>
  <c r="M17" i="17"/>
  <c r="K17" i="17"/>
  <c r="L17" i="17" s="1"/>
  <c r="J17" i="17"/>
  <c r="I17" i="17"/>
  <c r="N16" i="17"/>
  <c r="M16" i="17"/>
  <c r="K16" i="17"/>
  <c r="L16" i="17" s="1"/>
  <c r="J16" i="17"/>
  <c r="I16" i="17"/>
  <c r="N15" i="17"/>
  <c r="M15" i="17"/>
  <c r="K15" i="17"/>
  <c r="L15" i="17" s="1"/>
  <c r="J15" i="17"/>
  <c r="I15" i="17"/>
  <c r="N14" i="17"/>
  <c r="M14" i="17"/>
  <c r="K14" i="17"/>
  <c r="L14" i="17" s="1"/>
  <c r="J14" i="17"/>
  <c r="I14" i="17"/>
  <c r="N13" i="17"/>
  <c r="M13" i="17"/>
  <c r="K13" i="17"/>
  <c r="L13" i="17" s="1"/>
  <c r="J13" i="17"/>
  <c r="I13" i="17"/>
  <c r="N12" i="17"/>
  <c r="M12" i="17"/>
  <c r="K12" i="17"/>
  <c r="L12" i="17" s="1"/>
  <c r="J12" i="17"/>
  <c r="I12" i="17"/>
  <c r="N11" i="17"/>
  <c r="M11" i="17"/>
  <c r="K11" i="17"/>
  <c r="L11" i="17" s="1"/>
  <c r="J11" i="17"/>
  <c r="I11" i="17"/>
  <c r="N10" i="17"/>
  <c r="M10" i="17"/>
  <c r="K10" i="17"/>
  <c r="L10" i="17" s="1"/>
  <c r="J10" i="17"/>
  <c r="I10" i="17"/>
  <c r="N9" i="17"/>
  <c r="M9" i="17"/>
  <c r="K9" i="17"/>
  <c r="L9" i="17" s="1"/>
  <c r="J9" i="17"/>
  <c r="I9" i="17"/>
  <c r="N8" i="17"/>
  <c r="M8" i="17"/>
  <c r="K8" i="17"/>
  <c r="L8" i="17" s="1"/>
  <c r="J8" i="17"/>
  <c r="I8" i="17"/>
  <c r="N7" i="17"/>
  <c r="M7" i="17"/>
  <c r="K7" i="17"/>
  <c r="L7" i="17" s="1"/>
  <c r="J7" i="17"/>
  <c r="I7" i="17"/>
  <c r="N6" i="17"/>
  <c r="M6" i="17"/>
  <c r="K6" i="17"/>
  <c r="L6" i="17" s="1"/>
  <c r="J6" i="17"/>
  <c r="I6" i="17"/>
  <c r="N5" i="17"/>
  <c r="M5" i="17"/>
  <c r="K5" i="17"/>
  <c r="L5" i="17" s="1"/>
  <c r="J5" i="17"/>
  <c r="I5" i="17"/>
  <c r="N4" i="17"/>
  <c r="M4" i="17"/>
  <c r="K4" i="17"/>
  <c r="L4" i="17" s="1"/>
  <c r="J4" i="17"/>
  <c r="I4" i="17"/>
  <c r="N3" i="17"/>
  <c r="M3" i="17"/>
  <c r="K3" i="17"/>
  <c r="L3" i="17" s="1"/>
  <c r="J3" i="17"/>
  <c r="I3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K80" i="26"/>
  <c r="L80" i="26" s="1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J77" i="26"/>
  <c r="I77" i="26"/>
  <c r="N76" i="26"/>
  <c r="M76" i="26"/>
  <c r="K76" i="26"/>
  <c r="L76" i="26" s="1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J73" i="26"/>
  <c r="I73" i="26"/>
  <c r="N72" i="26"/>
  <c r="M72" i="26"/>
  <c r="K72" i="26"/>
  <c r="L72" i="26" s="1"/>
  <c r="J72" i="26"/>
  <c r="I72" i="26"/>
  <c r="N71" i="26"/>
  <c r="M71" i="26"/>
  <c r="K71" i="26"/>
  <c r="J71" i="26"/>
  <c r="I71" i="26"/>
  <c r="N70" i="26"/>
  <c r="M70" i="26"/>
  <c r="K70" i="26"/>
  <c r="J70" i="26"/>
  <c r="I70" i="26"/>
  <c r="N69" i="26"/>
  <c r="M69" i="26"/>
  <c r="K69" i="26"/>
  <c r="J69" i="26"/>
  <c r="I69" i="26"/>
  <c r="N68" i="26"/>
  <c r="M68" i="26"/>
  <c r="K68" i="26"/>
  <c r="L68" i="26" s="1"/>
  <c r="J68" i="26"/>
  <c r="I68" i="26"/>
  <c r="N67" i="26"/>
  <c r="M67" i="26"/>
  <c r="K67" i="26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L64" i="26" s="1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J58" i="26"/>
  <c r="I58" i="26"/>
  <c r="N57" i="26"/>
  <c r="M57" i="26"/>
  <c r="K57" i="26"/>
  <c r="J57" i="26"/>
  <c r="I57" i="26"/>
  <c r="N56" i="26"/>
  <c r="M56" i="26"/>
  <c r="K56" i="26"/>
  <c r="L56" i="26" s="1"/>
  <c r="J56" i="26"/>
  <c r="I56" i="26"/>
  <c r="N55" i="26"/>
  <c r="M55" i="26"/>
  <c r="K55" i="26"/>
  <c r="J55" i="26"/>
  <c r="I55" i="26"/>
  <c r="N54" i="26"/>
  <c r="M54" i="26"/>
  <c r="K54" i="26"/>
  <c r="J54" i="26"/>
  <c r="I54" i="26"/>
  <c r="N53" i="26"/>
  <c r="M53" i="26"/>
  <c r="K53" i="26"/>
  <c r="J53" i="26"/>
  <c r="I53" i="26"/>
  <c r="N52" i="26"/>
  <c r="M52" i="26"/>
  <c r="K52" i="26"/>
  <c r="L52" i="26" s="1"/>
  <c r="J52" i="26"/>
  <c r="I52" i="26"/>
  <c r="N51" i="26"/>
  <c r="M51" i="26"/>
  <c r="K51" i="26"/>
  <c r="J51" i="26"/>
  <c r="I51" i="26"/>
  <c r="N50" i="26"/>
  <c r="M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L44" i="26" s="1"/>
  <c r="J44" i="26"/>
  <c r="I44" i="26"/>
  <c r="N43" i="26"/>
  <c r="M43" i="26"/>
  <c r="K43" i="26"/>
  <c r="J43" i="26"/>
  <c r="I43" i="26"/>
  <c r="N42" i="26"/>
  <c r="M42" i="26"/>
  <c r="K42" i="26"/>
  <c r="J42" i="26"/>
  <c r="I42" i="26"/>
  <c r="N41" i="26"/>
  <c r="M41" i="26"/>
  <c r="K41" i="26"/>
  <c r="J41" i="26"/>
  <c r="I41" i="26"/>
  <c r="N40" i="26"/>
  <c r="M40" i="26"/>
  <c r="K40" i="26"/>
  <c r="L40" i="26" s="1"/>
  <c r="J40" i="26"/>
  <c r="I40" i="26"/>
  <c r="N39" i="26"/>
  <c r="M39" i="26"/>
  <c r="K39" i="26"/>
  <c r="J39" i="26"/>
  <c r="I39" i="26"/>
  <c r="N38" i="26"/>
  <c r="M38" i="26"/>
  <c r="K38" i="26"/>
  <c r="J38" i="26"/>
  <c r="I38" i="26"/>
  <c r="N37" i="26"/>
  <c r="M37" i="26"/>
  <c r="K37" i="26"/>
  <c r="J37" i="26"/>
  <c r="I37" i="26"/>
  <c r="N36" i="26"/>
  <c r="M36" i="26"/>
  <c r="K36" i="26"/>
  <c r="L36" i="26" s="1"/>
  <c r="J36" i="26"/>
  <c r="I36" i="26"/>
  <c r="N35" i="26"/>
  <c r="M35" i="26"/>
  <c r="K35" i="26"/>
  <c r="J35" i="26"/>
  <c r="I35" i="26"/>
  <c r="N34" i="26"/>
  <c r="M34" i="26"/>
  <c r="K34" i="26"/>
  <c r="J34" i="26"/>
  <c r="I34" i="26"/>
  <c r="N33" i="26"/>
  <c r="M33" i="26"/>
  <c r="K33" i="26"/>
  <c r="J33" i="26"/>
  <c r="I33" i="26"/>
  <c r="N32" i="26"/>
  <c r="M32" i="26"/>
  <c r="K32" i="26"/>
  <c r="L32" i="26" s="1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K28" i="26"/>
  <c r="L28" i="26" s="1"/>
  <c r="J28" i="26"/>
  <c r="I28" i="26"/>
  <c r="N27" i="26"/>
  <c r="M27" i="26"/>
  <c r="K27" i="26"/>
  <c r="J27" i="26"/>
  <c r="I27" i="26"/>
  <c r="N26" i="26"/>
  <c r="M26" i="26"/>
  <c r="K26" i="26"/>
  <c r="J26" i="26"/>
  <c r="I26" i="26"/>
  <c r="N25" i="26"/>
  <c r="M25" i="26"/>
  <c r="K25" i="26"/>
  <c r="J25" i="26"/>
  <c r="I25" i="26"/>
  <c r="N24" i="26"/>
  <c r="M24" i="26"/>
  <c r="K24" i="26"/>
  <c r="L24" i="26" s="1"/>
  <c r="J24" i="26"/>
  <c r="I24" i="26"/>
  <c r="N23" i="26"/>
  <c r="M23" i="26"/>
  <c r="K23" i="26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L20" i="26" s="1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J17" i="26"/>
  <c r="I17" i="26"/>
  <c r="N16" i="26"/>
  <c r="M16" i="26"/>
  <c r="K16" i="26"/>
  <c r="L16" i="26" s="1"/>
  <c r="J16" i="26"/>
  <c r="I16" i="26"/>
  <c r="N15" i="26"/>
  <c r="M15" i="26"/>
  <c r="K15" i="26"/>
  <c r="J15" i="26"/>
  <c r="I15" i="26"/>
  <c r="N14" i="26"/>
  <c r="M14" i="26"/>
  <c r="K14" i="26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K8" i="26"/>
  <c r="L8" i="26" s="1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J5" i="26"/>
  <c r="I5" i="26"/>
  <c r="N4" i="26"/>
  <c r="M4" i="26"/>
  <c r="K4" i="26"/>
  <c r="L4" i="26" s="1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J83" i="24"/>
  <c r="I83" i="24"/>
  <c r="N82" i="24"/>
  <c r="M82" i="24"/>
  <c r="K82" i="24"/>
  <c r="J82" i="24"/>
  <c r="I82" i="24"/>
  <c r="N81" i="24"/>
  <c r="M81" i="24"/>
  <c r="K81" i="24"/>
  <c r="J81" i="24"/>
  <c r="I81" i="24"/>
  <c r="N80" i="24"/>
  <c r="M80" i="24"/>
  <c r="K80" i="24"/>
  <c r="L80" i="24" s="1"/>
  <c r="J80" i="24"/>
  <c r="I80" i="24"/>
  <c r="N79" i="24"/>
  <c r="M79" i="24"/>
  <c r="K79" i="24"/>
  <c r="J79" i="24"/>
  <c r="I79" i="24"/>
  <c r="N78" i="24"/>
  <c r="M78" i="24"/>
  <c r="K78" i="24"/>
  <c r="J78" i="24"/>
  <c r="I78" i="24"/>
  <c r="N77" i="24"/>
  <c r="M77" i="24"/>
  <c r="K77" i="24"/>
  <c r="J77" i="24"/>
  <c r="I77" i="24"/>
  <c r="N76" i="24"/>
  <c r="M76" i="24"/>
  <c r="K76" i="24"/>
  <c r="L76" i="24" s="1"/>
  <c r="J76" i="24"/>
  <c r="I76" i="24"/>
  <c r="N75" i="24"/>
  <c r="M75" i="24"/>
  <c r="K75" i="24"/>
  <c r="J75" i="24"/>
  <c r="I75" i="24"/>
  <c r="N74" i="24"/>
  <c r="M74" i="24"/>
  <c r="K74" i="24"/>
  <c r="J74" i="24"/>
  <c r="I74" i="24"/>
  <c r="N73" i="24"/>
  <c r="M73" i="24"/>
  <c r="K73" i="24"/>
  <c r="J73" i="24"/>
  <c r="I73" i="24"/>
  <c r="N72" i="24"/>
  <c r="M72" i="24"/>
  <c r="K72" i="24"/>
  <c r="L72" i="24" s="1"/>
  <c r="J72" i="24"/>
  <c r="I72" i="24"/>
  <c r="N71" i="24"/>
  <c r="M71" i="24"/>
  <c r="K71" i="24"/>
  <c r="J71" i="24"/>
  <c r="I71" i="24"/>
  <c r="N70" i="24"/>
  <c r="M70" i="24"/>
  <c r="K70" i="24"/>
  <c r="J70" i="24"/>
  <c r="I70" i="24"/>
  <c r="N69" i="24"/>
  <c r="M69" i="24"/>
  <c r="K69" i="24"/>
  <c r="J69" i="24"/>
  <c r="I69" i="24"/>
  <c r="N68" i="24"/>
  <c r="M68" i="24"/>
  <c r="K68" i="24"/>
  <c r="L68" i="24" s="1"/>
  <c r="J68" i="24"/>
  <c r="I68" i="24"/>
  <c r="N67" i="24"/>
  <c r="M67" i="24"/>
  <c r="K67" i="24"/>
  <c r="J67" i="24"/>
  <c r="I67" i="24"/>
  <c r="N66" i="24"/>
  <c r="M66" i="24"/>
  <c r="K66" i="24"/>
  <c r="J66" i="24"/>
  <c r="I66" i="24"/>
  <c r="N65" i="24"/>
  <c r="M65" i="24"/>
  <c r="K65" i="24"/>
  <c r="J65" i="24"/>
  <c r="I65" i="24"/>
  <c r="N64" i="24"/>
  <c r="M64" i="24"/>
  <c r="K64" i="24"/>
  <c r="L64" i="24" s="1"/>
  <c r="J64" i="24"/>
  <c r="I64" i="24"/>
  <c r="N63" i="24"/>
  <c r="M63" i="24"/>
  <c r="K63" i="24"/>
  <c r="J63" i="24"/>
  <c r="I63" i="24"/>
  <c r="N62" i="24"/>
  <c r="M62" i="24"/>
  <c r="K62" i="24"/>
  <c r="J62" i="24"/>
  <c r="I62" i="24"/>
  <c r="N61" i="24"/>
  <c r="M61" i="24"/>
  <c r="K61" i="24"/>
  <c r="J61" i="24"/>
  <c r="I61" i="24"/>
  <c r="N60" i="24"/>
  <c r="M60" i="24"/>
  <c r="K60" i="24"/>
  <c r="L60" i="24" s="1"/>
  <c r="J60" i="24"/>
  <c r="I60" i="24"/>
  <c r="N59" i="24"/>
  <c r="M59" i="24"/>
  <c r="K59" i="24"/>
  <c r="J59" i="24"/>
  <c r="I59" i="24"/>
  <c r="N58" i="24"/>
  <c r="M58" i="24"/>
  <c r="K58" i="24"/>
  <c r="J58" i="24"/>
  <c r="I58" i="24"/>
  <c r="N57" i="24"/>
  <c r="M57" i="24"/>
  <c r="K57" i="24"/>
  <c r="J57" i="24"/>
  <c r="I57" i="24"/>
  <c r="N56" i="24"/>
  <c r="M56" i="24"/>
  <c r="K56" i="24"/>
  <c r="L56" i="24" s="1"/>
  <c r="J56" i="24"/>
  <c r="I56" i="24"/>
  <c r="N55" i="24"/>
  <c r="M55" i="24"/>
  <c r="K55" i="24"/>
  <c r="J55" i="24"/>
  <c r="I55" i="24"/>
  <c r="N54" i="24"/>
  <c r="M54" i="24"/>
  <c r="K54" i="24"/>
  <c r="J54" i="24"/>
  <c r="I54" i="24"/>
  <c r="N53" i="24"/>
  <c r="M53" i="24"/>
  <c r="K53" i="24"/>
  <c r="J53" i="24"/>
  <c r="I53" i="24"/>
  <c r="N52" i="24"/>
  <c r="M52" i="24"/>
  <c r="K52" i="24"/>
  <c r="L52" i="24" s="1"/>
  <c r="J52" i="24"/>
  <c r="I52" i="24"/>
  <c r="N51" i="24"/>
  <c r="M51" i="24"/>
  <c r="K51" i="24"/>
  <c r="J51" i="24"/>
  <c r="I51" i="24"/>
  <c r="N50" i="24"/>
  <c r="M50" i="24"/>
  <c r="K50" i="24"/>
  <c r="J50" i="24"/>
  <c r="I50" i="24"/>
  <c r="N49" i="24"/>
  <c r="M49" i="24"/>
  <c r="K49" i="24"/>
  <c r="J49" i="24"/>
  <c r="I49" i="24"/>
  <c r="N48" i="24"/>
  <c r="M48" i="24"/>
  <c r="K48" i="24"/>
  <c r="L48" i="24" s="1"/>
  <c r="J48" i="24"/>
  <c r="I48" i="24"/>
  <c r="N47" i="24"/>
  <c r="M47" i="24"/>
  <c r="K47" i="24"/>
  <c r="J47" i="24"/>
  <c r="I47" i="24"/>
  <c r="N46" i="24"/>
  <c r="M46" i="24"/>
  <c r="K46" i="24"/>
  <c r="J46" i="24"/>
  <c r="I46" i="24"/>
  <c r="N45" i="24"/>
  <c r="M45" i="24"/>
  <c r="K45" i="24"/>
  <c r="J45" i="24"/>
  <c r="I45" i="24"/>
  <c r="N44" i="24"/>
  <c r="M44" i="24"/>
  <c r="K44" i="24"/>
  <c r="L44" i="24" s="1"/>
  <c r="J44" i="24"/>
  <c r="I44" i="24"/>
  <c r="N43" i="24"/>
  <c r="M43" i="24"/>
  <c r="K43" i="24"/>
  <c r="J43" i="24"/>
  <c r="I43" i="24"/>
  <c r="N42" i="24"/>
  <c r="M42" i="24"/>
  <c r="K42" i="24"/>
  <c r="J42" i="24"/>
  <c r="I42" i="24"/>
  <c r="N41" i="24"/>
  <c r="M41" i="24"/>
  <c r="K41" i="24"/>
  <c r="J41" i="24"/>
  <c r="I41" i="24"/>
  <c r="N40" i="24"/>
  <c r="M40" i="24"/>
  <c r="K40" i="24"/>
  <c r="L40" i="24" s="1"/>
  <c r="J40" i="24"/>
  <c r="I40" i="24"/>
  <c r="N39" i="24"/>
  <c r="M39" i="24"/>
  <c r="K39" i="24"/>
  <c r="J39" i="24"/>
  <c r="I39" i="24"/>
  <c r="N38" i="24"/>
  <c r="M38" i="24"/>
  <c r="K38" i="24"/>
  <c r="J38" i="24"/>
  <c r="I38" i="24"/>
  <c r="N37" i="24"/>
  <c r="M37" i="24"/>
  <c r="K37" i="24"/>
  <c r="J37" i="24"/>
  <c r="I37" i="24"/>
  <c r="N36" i="24"/>
  <c r="M36" i="24"/>
  <c r="K36" i="24"/>
  <c r="L36" i="24" s="1"/>
  <c r="J36" i="24"/>
  <c r="I36" i="24"/>
  <c r="N35" i="24"/>
  <c r="M35" i="24"/>
  <c r="K35" i="24"/>
  <c r="J35" i="24"/>
  <c r="I35" i="24"/>
  <c r="N34" i="24"/>
  <c r="M34" i="24"/>
  <c r="K34" i="24"/>
  <c r="J34" i="24"/>
  <c r="I34" i="24"/>
  <c r="N33" i="24"/>
  <c r="M33" i="24"/>
  <c r="K33" i="24"/>
  <c r="J33" i="24"/>
  <c r="I33" i="24"/>
  <c r="N32" i="24"/>
  <c r="M32" i="24"/>
  <c r="K32" i="24"/>
  <c r="L32" i="24" s="1"/>
  <c r="J32" i="24"/>
  <c r="I32" i="24"/>
  <c r="N31" i="24"/>
  <c r="M31" i="24"/>
  <c r="K31" i="24"/>
  <c r="J31" i="24"/>
  <c r="I31" i="24"/>
  <c r="N30" i="24"/>
  <c r="M30" i="24"/>
  <c r="K30" i="24"/>
  <c r="J30" i="24"/>
  <c r="I30" i="24"/>
  <c r="N29" i="24"/>
  <c r="M29" i="24"/>
  <c r="K29" i="24"/>
  <c r="J29" i="24"/>
  <c r="I29" i="24"/>
  <c r="N28" i="24"/>
  <c r="M28" i="24"/>
  <c r="K28" i="24"/>
  <c r="L28" i="24" s="1"/>
  <c r="J28" i="24"/>
  <c r="I28" i="24"/>
  <c r="N27" i="24"/>
  <c r="M27" i="24"/>
  <c r="K27" i="24"/>
  <c r="J27" i="24"/>
  <c r="I27" i="24"/>
  <c r="N26" i="24"/>
  <c r="M26" i="24"/>
  <c r="K26" i="24"/>
  <c r="J26" i="24"/>
  <c r="I26" i="24"/>
  <c r="N25" i="24"/>
  <c r="M25" i="24"/>
  <c r="K25" i="24"/>
  <c r="J25" i="24"/>
  <c r="I25" i="24"/>
  <c r="N24" i="24"/>
  <c r="M24" i="24"/>
  <c r="K24" i="24"/>
  <c r="L24" i="24" s="1"/>
  <c r="J24" i="24"/>
  <c r="I24" i="24"/>
  <c r="N23" i="24"/>
  <c r="M23" i="24"/>
  <c r="K23" i="24"/>
  <c r="J23" i="24"/>
  <c r="I23" i="24"/>
  <c r="N22" i="24"/>
  <c r="M22" i="24"/>
  <c r="K22" i="24"/>
  <c r="J22" i="24"/>
  <c r="I22" i="24"/>
  <c r="N21" i="24"/>
  <c r="M21" i="24"/>
  <c r="K21" i="24"/>
  <c r="J21" i="24"/>
  <c r="I21" i="24"/>
  <c r="N20" i="24"/>
  <c r="M20" i="24"/>
  <c r="K20" i="24"/>
  <c r="L20" i="24" s="1"/>
  <c r="J20" i="24"/>
  <c r="I20" i="24"/>
  <c r="N19" i="24"/>
  <c r="M19" i="24"/>
  <c r="K19" i="24"/>
  <c r="J19" i="24"/>
  <c r="I19" i="24"/>
  <c r="N18" i="24"/>
  <c r="M18" i="24"/>
  <c r="K18" i="24"/>
  <c r="J18" i="24"/>
  <c r="I18" i="24"/>
  <c r="N17" i="24"/>
  <c r="M17" i="24"/>
  <c r="K17" i="24"/>
  <c r="J17" i="24"/>
  <c r="I17" i="24"/>
  <c r="N16" i="24"/>
  <c r="M16" i="24"/>
  <c r="K16" i="24"/>
  <c r="L16" i="24" s="1"/>
  <c r="J16" i="24"/>
  <c r="I16" i="24"/>
  <c r="N15" i="24"/>
  <c r="M15" i="24"/>
  <c r="K15" i="24"/>
  <c r="J15" i="24"/>
  <c r="I15" i="24"/>
  <c r="N14" i="24"/>
  <c r="M14" i="24"/>
  <c r="K14" i="24"/>
  <c r="J14" i="24"/>
  <c r="I14" i="24"/>
  <c r="N13" i="24"/>
  <c r="M13" i="24"/>
  <c r="K13" i="24"/>
  <c r="J13" i="24"/>
  <c r="I13" i="24"/>
  <c r="N12" i="24"/>
  <c r="M12" i="24"/>
  <c r="K12" i="24"/>
  <c r="L12" i="24" s="1"/>
  <c r="J12" i="24"/>
  <c r="I12" i="24"/>
  <c r="N11" i="24"/>
  <c r="M11" i="24"/>
  <c r="K11" i="24"/>
  <c r="J11" i="24"/>
  <c r="I11" i="24"/>
  <c r="N10" i="24"/>
  <c r="M10" i="24"/>
  <c r="K10" i="24"/>
  <c r="J10" i="24"/>
  <c r="I10" i="24"/>
  <c r="N9" i="24"/>
  <c r="M9" i="24"/>
  <c r="K9" i="24"/>
  <c r="J9" i="24"/>
  <c r="I9" i="24"/>
  <c r="N8" i="24"/>
  <c r="M8" i="24"/>
  <c r="K8" i="24"/>
  <c r="L8" i="24" s="1"/>
  <c r="J8" i="24"/>
  <c r="I8" i="24"/>
  <c r="N7" i="24"/>
  <c r="M7" i="24"/>
  <c r="K7" i="24"/>
  <c r="J7" i="24"/>
  <c r="I7" i="24"/>
  <c r="N6" i="24"/>
  <c r="M6" i="24"/>
  <c r="K6" i="24"/>
  <c r="J6" i="24"/>
  <c r="I6" i="24"/>
  <c r="N5" i="24"/>
  <c r="M5" i="24"/>
  <c r="K5" i="24"/>
  <c r="J5" i="24"/>
  <c r="I5" i="24"/>
  <c r="N4" i="24"/>
  <c r="M4" i="24"/>
  <c r="K4" i="24"/>
  <c r="L4" i="24" s="1"/>
  <c r="J4" i="24"/>
  <c r="I4" i="24"/>
  <c r="N3" i="24"/>
  <c r="M3" i="24"/>
  <c r="K3" i="24"/>
  <c r="J3" i="24"/>
  <c r="I3" i="24"/>
  <c r="N84" i="3"/>
  <c r="M84" i="3"/>
  <c r="K84" i="3"/>
  <c r="L84" i="3" s="1"/>
  <c r="J84" i="3"/>
  <c r="I84" i="3"/>
  <c r="N83" i="3"/>
  <c r="M83" i="3"/>
  <c r="K83" i="3"/>
  <c r="J83" i="3"/>
  <c r="I83" i="3"/>
  <c r="N82" i="3"/>
  <c r="M82" i="3"/>
  <c r="K82" i="3"/>
  <c r="J82" i="3"/>
  <c r="I82" i="3"/>
  <c r="N81" i="3"/>
  <c r="M81" i="3"/>
  <c r="K81" i="3"/>
  <c r="J81" i="3"/>
  <c r="I81" i="3"/>
  <c r="N80" i="3"/>
  <c r="M80" i="3"/>
  <c r="K80" i="3"/>
  <c r="L80" i="3" s="1"/>
  <c r="J80" i="3"/>
  <c r="I80" i="3"/>
  <c r="N79" i="3"/>
  <c r="M79" i="3"/>
  <c r="K79" i="3"/>
  <c r="J79" i="3"/>
  <c r="I79" i="3"/>
  <c r="N78" i="3"/>
  <c r="M78" i="3"/>
  <c r="K78" i="3"/>
  <c r="J78" i="3"/>
  <c r="I78" i="3"/>
  <c r="N77" i="3"/>
  <c r="M77" i="3"/>
  <c r="K77" i="3"/>
  <c r="J77" i="3"/>
  <c r="I77" i="3"/>
  <c r="N76" i="3"/>
  <c r="M76" i="3"/>
  <c r="K76" i="3"/>
  <c r="L76" i="3" s="1"/>
  <c r="J76" i="3"/>
  <c r="I76" i="3"/>
  <c r="N75" i="3"/>
  <c r="M75" i="3"/>
  <c r="K75" i="3"/>
  <c r="J75" i="3"/>
  <c r="I75" i="3"/>
  <c r="N74" i="3"/>
  <c r="M74" i="3"/>
  <c r="K74" i="3"/>
  <c r="J74" i="3"/>
  <c r="I74" i="3"/>
  <c r="N73" i="3"/>
  <c r="M73" i="3"/>
  <c r="K73" i="3"/>
  <c r="J73" i="3"/>
  <c r="I73" i="3"/>
  <c r="N72" i="3"/>
  <c r="M72" i="3"/>
  <c r="K72" i="3"/>
  <c r="L72" i="3" s="1"/>
  <c r="J72" i="3"/>
  <c r="I72" i="3"/>
  <c r="N71" i="3"/>
  <c r="M71" i="3"/>
  <c r="K71" i="3"/>
  <c r="J71" i="3"/>
  <c r="I71" i="3"/>
  <c r="N70" i="3"/>
  <c r="M70" i="3"/>
  <c r="K70" i="3"/>
  <c r="J70" i="3"/>
  <c r="I70" i="3"/>
  <c r="N69" i="3"/>
  <c r="M69" i="3"/>
  <c r="K69" i="3"/>
  <c r="J69" i="3"/>
  <c r="I69" i="3"/>
  <c r="N68" i="3"/>
  <c r="M68" i="3"/>
  <c r="K68" i="3"/>
  <c r="L68" i="3" s="1"/>
  <c r="J68" i="3"/>
  <c r="I68" i="3"/>
  <c r="N67" i="3"/>
  <c r="M67" i="3"/>
  <c r="K67" i="3"/>
  <c r="J67" i="3"/>
  <c r="I67" i="3"/>
  <c r="N66" i="3"/>
  <c r="M66" i="3"/>
  <c r="K66" i="3"/>
  <c r="J66" i="3"/>
  <c r="I66" i="3"/>
  <c r="N65" i="3"/>
  <c r="M65" i="3"/>
  <c r="K65" i="3"/>
  <c r="J65" i="3"/>
  <c r="I65" i="3"/>
  <c r="N64" i="3"/>
  <c r="M64" i="3"/>
  <c r="K64" i="3"/>
  <c r="L64" i="3" s="1"/>
  <c r="J64" i="3"/>
  <c r="I64" i="3"/>
  <c r="N63" i="3"/>
  <c r="M63" i="3"/>
  <c r="K63" i="3"/>
  <c r="J63" i="3"/>
  <c r="I63" i="3"/>
  <c r="N62" i="3"/>
  <c r="M62" i="3"/>
  <c r="K62" i="3"/>
  <c r="J62" i="3"/>
  <c r="I62" i="3"/>
  <c r="N61" i="3"/>
  <c r="M61" i="3"/>
  <c r="K61" i="3"/>
  <c r="J61" i="3"/>
  <c r="I61" i="3"/>
  <c r="N60" i="3"/>
  <c r="M60" i="3"/>
  <c r="K60" i="3"/>
  <c r="L60" i="3" s="1"/>
  <c r="J60" i="3"/>
  <c r="I60" i="3"/>
  <c r="N59" i="3"/>
  <c r="M59" i="3"/>
  <c r="K59" i="3"/>
  <c r="J59" i="3"/>
  <c r="I59" i="3"/>
  <c r="N58" i="3"/>
  <c r="M58" i="3"/>
  <c r="K58" i="3"/>
  <c r="J58" i="3"/>
  <c r="I58" i="3"/>
  <c r="N57" i="3"/>
  <c r="M57" i="3"/>
  <c r="K57" i="3"/>
  <c r="J57" i="3"/>
  <c r="I57" i="3"/>
  <c r="N56" i="3"/>
  <c r="M56" i="3"/>
  <c r="K56" i="3"/>
  <c r="L56" i="3" s="1"/>
  <c r="J56" i="3"/>
  <c r="I56" i="3"/>
  <c r="N55" i="3"/>
  <c r="M55" i="3"/>
  <c r="K55" i="3"/>
  <c r="L55" i="3" s="1"/>
  <c r="J55" i="3"/>
  <c r="I55" i="3"/>
  <c r="N54" i="3"/>
  <c r="M54" i="3"/>
  <c r="K54" i="3"/>
  <c r="J54" i="3"/>
  <c r="I54" i="3"/>
  <c r="N53" i="3"/>
  <c r="M53" i="3"/>
  <c r="K53" i="3"/>
  <c r="J53" i="3"/>
  <c r="I53" i="3"/>
  <c r="N52" i="3"/>
  <c r="M52" i="3"/>
  <c r="K52" i="3"/>
  <c r="L52" i="3" s="1"/>
  <c r="J52" i="3"/>
  <c r="I52" i="3"/>
  <c r="N51" i="3"/>
  <c r="M51" i="3"/>
  <c r="K51" i="3"/>
  <c r="L51" i="3" s="1"/>
  <c r="J51" i="3"/>
  <c r="I51" i="3"/>
  <c r="N50" i="3"/>
  <c r="M50" i="3"/>
  <c r="K50" i="3"/>
  <c r="J50" i="3"/>
  <c r="I50" i="3"/>
  <c r="N49" i="3"/>
  <c r="M49" i="3"/>
  <c r="K49" i="3"/>
  <c r="J49" i="3"/>
  <c r="I49" i="3"/>
  <c r="N48" i="3"/>
  <c r="M48" i="3"/>
  <c r="K48" i="3"/>
  <c r="L48" i="3" s="1"/>
  <c r="J48" i="3"/>
  <c r="I48" i="3"/>
  <c r="N47" i="3"/>
  <c r="M47" i="3"/>
  <c r="K47" i="3"/>
  <c r="L47" i="3" s="1"/>
  <c r="J47" i="3"/>
  <c r="I47" i="3"/>
  <c r="N46" i="3"/>
  <c r="M46" i="3"/>
  <c r="K46" i="3"/>
  <c r="J46" i="3"/>
  <c r="I46" i="3"/>
  <c r="N45" i="3"/>
  <c r="M45" i="3"/>
  <c r="K45" i="3"/>
  <c r="J45" i="3"/>
  <c r="I45" i="3"/>
  <c r="N44" i="3"/>
  <c r="M44" i="3"/>
  <c r="K44" i="3"/>
  <c r="L44" i="3" s="1"/>
  <c r="J44" i="3"/>
  <c r="I44" i="3"/>
  <c r="N43" i="3"/>
  <c r="M43" i="3"/>
  <c r="K43" i="3"/>
  <c r="L43" i="3" s="1"/>
  <c r="J43" i="3"/>
  <c r="I43" i="3"/>
  <c r="N42" i="3"/>
  <c r="M42" i="3"/>
  <c r="K42" i="3"/>
  <c r="J42" i="3"/>
  <c r="I42" i="3"/>
  <c r="N41" i="3"/>
  <c r="M41" i="3"/>
  <c r="K41" i="3"/>
  <c r="J41" i="3"/>
  <c r="I41" i="3"/>
  <c r="N40" i="3"/>
  <c r="M40" i="3"/>
  <c r="K40" i="3"/>
  <c r="L40" i="3" s="1"/>
  <c r="J40" i="3"/>
  <c r="I40" i="3"/>
  <c r="N39" i="3"/>
  <c r="M39" i="3"/>
  <c r="K39" i="3"/>
  <c r="L39" i="3" s="1"/>
  <c r="J39" i="3"/>
  <c r="I39" i="3"/>
  <c r="N38" i="3"/>
  <c r="M38" i="3"/>
  <c r="K38" i="3"/>
  <c r="J38" i="3"/>
  <c r="I38" i="3"/>
  <c r="N37" i="3"/>
  <c r="M37" i="3"/>
  <c r="K37" i="3"/>
  <c r="J37" i="3"/>
  <c r="I37" i="3"/>
  <c r="N36" i="3"/>
  <c r="M36" i="3"/>
  <c r="K36" i="3"/>
  <c r="L36" i="3" s="1"/>
  <c r="J36" i="3"/>
  <c r="I36" i="3"/>
  <c r="N35" i="3"/>
  <c r="M35" i="3"/>
  <c r="K35" i="3"/>
  <c r="L35" i="3" s="1"/>
  <c r="J35" i="3"/>
  <c r="I35" i="3"/>
  <c r="N34" i="3"/>
  <c r="M34" i="3"/>
  <c r="K34" i="3"/>
  <c r="J34" i="3"/>
  <c r="I34" i="3"/>
  <c r="N33" i="3"/>
  <c r="M33" i="3"/>
  <c r="K33" i="3"/>
  <c r="J33" i="3"/>
  <c r="I33" i="3"/>
  <c r="N32" i="3"/>
  <c r="M32" i="3"/>
  <c r="K32" i="3"/>
  <c r="L32" i="3" s="1"/>
  <c r="J32" i="3"/>
  <c r="I32" i="3"/>
  <c r="N31" i="3"/>
  <c r="M31" i="3"/>
  <c r="K31" i="3"/>
  <c r="L31" i="3" s="1"/>
  <c r="J31" i="3"/>
  <c r="I31" i="3"/>
  <c r="N30" i="3"/>
  <c r="M30" i="3"/>
  <c r="K30" i="3"/>
  <c r="J30" i="3"/>
  <c r="I30" i="3"/>
  <c r="N29" i="3"/>
  <c r="M29" i="3"/>
  <c r="K29" i="3"/>
  <c r="J29" i="3"/>
  <c r="I29" i="3"/>
  <c r="N28" i="3"/>
  <c r="M28" i="3"/>
  <c r="K28" i="3"/>
  <c r="L28" i="3" s="1"/>
  <c r="J28" i="3"/>
  <c r="I28" i="3"/>
  <c r="N27" i="3"/>
  <c r="M27" i="3"/>
  <c r="K27" i="3"/>
  <c r="L27" i="3" s="1"/>
  <c r="J27" i="3"/>
  <c r="I27" i="3"/>
  <c r="N26" i="3"/>
  <c r="M26" i="3"/>
  <c r="K26" i="3"/>
  <c r="J26" i="3"/>
  <c r="I26" i="3"/>
  <c r="N25" i="3"/>
  <c r="M25" i="3"/>
  <c r="K25" i="3"/>
  <c r="J25" i="3"/>
  <c r="I25" i="3"/>
  <c r="N24" i="3"/>
  <c r="M24" i="3"/>
  <c r="K24" i="3"/>
  <c r="L24" i="3" s="1"/>
  <c r="J24" i="3"/>
  <c r="I24" i="3"/>
  <c r="N23" i="3"/>
  <c r="M23" i="3"/>
  <c r="K23" i="3"/>
  <c r="L23" i="3" s="1"/>
  <c r="J23" i="3"/>
  <c r="I23" i="3"/>
  <c r="N22" i="3"/>
  <c r="M22" i="3"/>
  <c r="K22" i="3"/>
  <c r="J22" i="3"/>
  <c r="I22" i="3"/>
  <c r="N21" i="3"/>
  <c r="M21" i="3"/>
  <c r="K21" i="3"/>
  <c r="J21" i="3"/>
  <c r="I21" i="3"/>
  <c r="N20" i="3"/>
  <c r="M20" i="3"/>
  <c r="K20" i="3"/>
  <c r="L20" i="3" s="1"/>
  <c r="J20" i="3"/>
  <c r="I20" i="3"/>
  <c r="N19" i="3"/>
  <c r="M19" i="3"/>
  <c r="K19" i="3"/>
  <c r="L19" i="3" s="1"/>
  <c r="J19" i="3"/>
  <c r="I19" i="3"/>
  <c r="N18" i="3"/>
  <c r="M18" i="3"/>
  <c r="K18" i="3"/>
  <c r="J18" i="3"/>
  <c r="I18" i="3"/>
  <c r="N17" i="3"/>
  <c r="M17" i="3"/>
  <c r="K17" i="3"/>
  <c r="J17" i="3"/>
  <c r="I17" i="3"/>
  <c r="N16" i="3"/>
  <c r="M16" i="3"/>
  <c r="K16" i="3"/>
  <c r="L16" i="3" s="1"/>
  <c r="J16" i="3"/>
  <c r="I16" i="3"/>
  <c r="N15" i="3"/>
  <c r="M15" i="3"/>
  <c r="K15" i="3"/>
  <c r="L15" i="3" s="1"/>
  <c r="J15" i="3"/>
  <c r="I15" i="3"/>
  <c r="N14" i="3"/>
  <c r="M14" i="3"/>
  <c r="K14" i="3"/>
  <c r="J14" i="3"/>
  <c r="I14" i="3"/>
  <c r="N13" i="3"/>
  <c r="M13" i="3"/>
  <c r="K13" i="3"/>
  <c r="J13" i="3"/>
  <c r="I13" i="3"/>
  <c r="N12" i="3"/>
  <c r="M12" i="3"/>
  <c r="K12" i="3"/>
  <c r="L12" i="3" s="1"/>
  <c r="J12" i="3"/>
  <c r="I12" i="3"/>
  <c r="N11" i="3"/>
  <c r="M11" i="3"/>
  <c r="K11" i="3"/>
  <c r="L11" i="3" s="1"/>
  <c r="J11" i="3"/>
  <c r="I11" i="3"/>
  <c r="N10" i="3"/>
  <c r="M10" i="3"/>
  <c r="K10" i="3"/>
  <c r="J10" i="3"/>
  <c r="I10" i="3"/>
  <c r="N9" i="3"/>
  <c r="M9" i="3"/>
  <c r="K9" i="3"/>
  <c r="J9" i="3"/>
  <c r="I9" i="3"/>
  <c r="N8" i="3"/>
  <c r="M8" i="3"/>
  <c r="K8" i="3"/>
  <c r="L8" i="3" s="1"/>
  <c r="J8" i="3"/>
  <c r="I8" i="3"/>
  <c r="N7" i="3"/>
  <c r="M7" i="3"/>
  <c r="K7" i="3"/>
  <c r="L7" i="3" s="1"/>
  <c r="J7" i="3"/>
  <c r="I7" i="3"/>
  <c r="N6" i="3"/>
  <c r="M6" i="3"/>
  <c r="K6" i="3"/>
  <c r="J6" i="3"/>
  <c r="I6" i="3"/>
  <c r="N5" i="3"/>
  <c r="M5" i="3"/>
  <c r="K5" i="3"/>
  <c r="J5" i="3"/>
  <c r="I5" i="3"/>
  <c r="N4" i="3"/>
  <c r="M4" i="3"/>
  <c r="K4" i="3"/>
  <c r="L4" i="3" s="1"/>
  <c r="J4" i="3"/>
  <c r="I4" i="3"/>
  <c r="N3" i="3"/>
  <c r="M3" i="3"/>
  <c r="K3" i="3"/>
  <c r="L3" i="3" s="1"/>
  <c r="J3" i="3"/>
  <c r="I3" i="3"/>
  <c r="N27" i="21"/>
  <c r="M27" i="21"/>
  <c r="K27" i="21"/>
  <c r="L27" i="21" s="1"/>
  <c r="J27" i="21"/>
  <c r="I27" i="21"/>
  <c r="N26" i="21"/>
  <c r="M26" i="21"/>
  <c r="K26" i="21"/>
  <c r="J26" i="21"/>
  <c r="I26" i="21"/>
  <c r="N25" i="21"/>
  <c r="M25" i="21"/>
  <c r="K25" i="21"/>
  <c r="J25" i="21"/>
  <c r="I25" i="21"/>
  <c r="N24" i="21"/>
  <c r="M24" i="21"/>
  <c r="K24" i="21"/>
  <c r="J24" i="21"/>
  <c r="I24" i="21"/>
  <c r="N23" i="21"/>
  <c r="M23" i="21"/>
  <c r="K23" i="21"/>
  <c r="J23" i="21"/>
  <c r="I23" i="21"/>
  <c r="N22" i="21"/>
  <c r="M22" i="21"/>
  <c r="K22" i="21"/>
  <c r="J22" i="21"/>
  <c r="I22" i="21"/>
  <c r="N21" i="21"/>
  <c r="M21" i="21"/>
  <c r="K21" i="21"/>
  <c r="J21" i="21"/>
  <c r="I21" i="21"/>
  <c r="N20" i="21"/>
  <c r="M20" i="21"/>
  <c r="K20" i="21"/>
  <c r="J20" i="21"/>
  <c r="I20" i="21"/>
  <c r="N19" i="21"/>
  <c r="M19" i="21"/>
  <c r="K19" i="21"/>
  <c r="J19" i="21"/>
  <c r="I19" i="21"/>
  <c r="N18" i="21"/>
  <c r="M18" i="21"/>
  <c r="K18" i="21"/>
  <c r="J18" i="21"/>
  <c r="I18" i="21"/>
  <c r="N17" i="21"/>
  <c r="M17" i="21"/>
  <c r="K17" i="21"/>
  <c r="J17" i="21"/>
  <c r="I17" i="21"/>
  <c r="N16" i="21"/>
  <c r="M16" i="21"/>
  <c r="K16" i="21"/>
  <c r="J16" i="21"/>
  <c r="I16" i="21"/>
  <c r="N15" i="21"/>
  <c r="M15" i="21"/>
  <c r="K15" i="21"/>
  <c r="J15" i="21"/>
  <c r="I15" i="21"/>
  <c r="N14" i="21"/>
  <c r="M14" i="21"/>
  <c r="K14" i="21"/>
  <c r="J14" i="21"/>
  <c r="I14" i="21"/>
  <c r="N13" i="21"/>
  <c r="M13" i="21"/>
  <c r="K13" i="21"/>
  <c r="J13" i="21"/>
  <c r="I13" i="21"/>
  <c r="N12" i="21"/>
  <c r="M12" i="21"/>
  <c r="K12" i="21"/>
  <c r="J12" i="21"/>
  <c r="I12" i="21"/>
  <c r="N11" i="21"/>
  <c r="M11" i="21"/>
  <c r="K11" i="21"/>
  <c r="L11" i="21" s="1"/>
  <c r="J11" i="21"/>
  <c r="I11" i="21"/>
  <c r="N10" i="21"/>
  <c r="M10" i="21"/>
  <c r="K10" i="21"/>
  <c r="J10" i="21"/>
  <c r="I10" i="21"/>
  <c r="N9" i="21"/>
  <c r="M9" i="21"/>
  <c r="K9" i="21"/>
  <c r="J9" i="21"/>
  <c r="I9" i="21"/>
  <c r="N8" i="21"/>
  <c r="M8" i="21"/>
  <c r="K8" i="21"/>
  <c r="J8" i="21"/>
  <c r="I8" i="21"/>
  <c r="N7" i="21"/>
  <c r="M7" i="21"/>
  <c r="K7" i="21"/>
  <c r="L7" i="21" s="1"/>
  <c r="J7" i="21"/>
  <c r="I7" i="21"/>
  <c r="N6" i="21"/>
  <c r="M6" i="21"/>
  <c r="K6" i="21"/>
  <c r="J6" i="21"/>
  <c r="I6" i="21"/>
  <c r="N5" i="21"/>
  <c r="M5" i="21"/>
  <c r="K5" i="21"/>
  <c r="J5" i="21"/>
  <c r="I5" i="21"/>
  <c r="N4" i="21"/>
  <c r="M4" i="21"/>
  <c r="K4" i="21"/>
  <c r="J4" i="21"/>
  <c r="I4" i="21"/>
  <c r="N3" i="21"/>
  <c r="M3" i="21"/>
  <c r="K3" i="21"/>
  <c r="L3" i="21" s="1"/>
  <c r="J3" i="21"/>
  <c r="I3" i="21"/>
  <c r="N92" i="2"/>
  <c r="K92" i="2"/>
  <c r="J92" i="2"/>
  <c r="I92" i="2"/>
  <c r="N90" i="2"/>
  <c r="K90" i="2"/>
  <c r="J90" i="2"/>
  <c r="I90" i="2"/>
  <c r="N89" i="2"/>
  <c r="K89" i="2"/>
  <c r="J89" i="2"/>
  <c r="I89" i="2"/>
  <c r="N88" i="2"/>
  <c r="K88" i="2"/>
  <c r="J88" i="2"/>
  <c r="I88" i="2"/>
  <c r="N87" i="2"/>
  <c r="K87" i="2"/>
  <c r="J87" i="2"/>
  <c r="I87" i="2"/>
  <c r="N86" i="2"/>
  <c r="K86" i="2"/>
  <c r="J86" i="2"/>
  <c r="I86" i="2"/>
  <c r="N85" i="2"/>
  <c r="K85" i="2"/>
  <c r="J85" i="2"/>
  <c r="I85" i="2"/>
  <c r="N84" i="2"/>
  <c r="K84" i="2"/>
  <c r="J84" i="2"/>
  <c r="I84" i="2"/>
  <c r="N83" i="2"/>
  <c r="K83" i="2"/>
  <c r="J83" i="2"/>
  <c r="I83" i="2"/>
  <c r="N82" i="2"/>
  <c r="K82" i="2"/>
  <c r="J82" i="2"/>
  <c r="I82" i="2"/>
  <c r="N81" i="2"/>
  <c r="K81" i="2"/>
  <c r="J81" i="2"/>
  <c r="I81" i="2"/>
  <c r="N80" i="2"/>
  <c r="K80" i="2"/>
  <c r="J80" i="2"/>
  <c r="I80" i="2"/>
  <c r="N79" i="2"/>
  <c r="K79" i="2"/>
  <c r="J79" i="2"/>
  <c r="I79" i="2"/>
  <c r="N78" i="2"/>
  <c r="K78" i="2"/>
  <c r="J78" i="2"/>
  <c r="I78" i="2"/>
  <c r="N77" i="2"/>
  <c r="K77" i="2"/>
  <c r="J77" i="2"/>
  <c r="I77" i="2"/>
  <c r="N76" i="2"/>
  <c r="K76" i="2"/>
  <c r="J76" i="2"/>
  <c r="I76" i="2"/>
  <c r="N75" i="2"/>
  <c r="K75" i="2"/>
  <c r="J75" i="2"/>
  <c r="I75" i="2"/>
  <c r="N74" i="2"/>
  <c r="K74" i="2"/>
  <c r="J74" i="2"/>
  <c r="I74" i="2"/>
  <c r="N73" i="2"/>
  <c r="K73" i="2"/>
  <c r="J73" i="2"/>
  <c r="I73" i="2"/>
  <c r="N72" i="2"/>
  <c r="K72" i="2"/>
  <c r="J72" i="2"/>
  <c r="I72" i="2"/>
  <c r="N71" i="2"/>
  <c r="K71" i="2"/>
  <c r="J71" i="2"/>
  <c r="I71" i="2"/>
  <c r="N70" i="2"/>
  <c r="K70" i="2"/>
  <c r="J70" i="2"/>
  <c r="I70" i="2"/>
  <c r="N69" i="2"/>
  <c r="K69" i="2"/>
  <c r="J69" i="2"/>
  <c r="I69" i="2"/>
  <c r="N68" i="2"/>
  <c r="K68" i="2"/>
  <c r="J68" i="2"/>
  <c r="I68" i="2"/>
  <c r="N67" i="2"/>
  <c r="K67" i="2"/>
  <c r="J67" i="2"/>
  <c r="I67" i="2"/>
  <c r="N66" i="2"/>
  <c r="K66" i="2"/>
  <c r="J66" i="2"/>
  <c r="I66" i="2"/>
  <c r="N65" i="2"/>
  <c r="K65" i="2"/>
  <c r="J65" i="2"/>
  <c r="I65" i="2"/>
  <c r="N64" i="2"/>
  <c r="K64" i="2"/>
  <c r="J64" i="2"/>
  <c r="I64" i="2"/>
  <c r="N63" i="2"/>
  <c r="K63" i="2"/>
  <c r="J63" i="2"/>
  <c r="I63" i="2"/>
  <c r="N62" i="2"/>
  <c r="K62" i="2"/>
  <c r="J62" i="2"/>
  <c r="I62" i="2"/>
  <c r="N61" i="2"/>
  <c r="K61" i="2"/>
  <c r="J61" i="2"/>
  <c r="I61" i="2"/>
  <c r="N60" i="2"/>
  <c r="K60" i="2"/>
  <c r="J60" i="2"/>
  <c r="I60" i="2"/>
  <c r="N59" i="2"/>
  <c r="K59" i="2"/>
  <c r="J59" i="2"/>
  <c r="I59" i="2"/>
  <c r="N58" i="2"/>
  <c r="K58" i="2"/>
  <c r="J58" i="2"/>
  <c r="I58" i="2"/>
  <c r="N57" i="2"/>
  <c r="K57" i="2"/>
  <c r="J57" i="2"/>
  <c r="I57" i="2"/>
  <c r="N56" i="2"/>
  <c r="K56" i="2"/>
  <c r="J56" i="2"/>
  <c r="I56" i="2"/>
  <c r="N55" i="2"/>
  <c r="K55" i="2"/>
  <c r="J55" i="2"/>
  <c r="I55" i="2"/>
  <c r="N54" i="2"/>
  <c r="K54" i="2"/>
  <c r="J54" i="2"/>
  <c r="I54" i="2"/>
  <c r="N53" i="2"/>
  <c r="K53" i="2"/>
  <c r="J53" i="2"/>
  <c r="I53" i="2"/>
  <c r="N52" i="2"/>
  <c r="K52" i="2"/>
  <c r="J52" i="2"/>
  <c r="I52" i="2"/>
  <c r="N51" i="2"/>
  <c r="K51" i="2"/>
  <c r="J51" i="2"/>
  <c r="I51" i="2"/>
  <c r="N50" i="2"/>
  <c r="K50" i="2"/>
  <c r="J50" i="2"/>
  <c r="I50" i="2"/>
  <c r="N49" i="2"/>
  <c r="K49" i="2"/>
  <c r="J49" i="2"/>
  <c r="I49" i="2"/>
  <c r="N48" i="2"/>
  <c r="K48" i="2"/>
  <c r="J48" i="2"/>
  <c r="I48" i="2"/>
  <c r="N47" i="2"/>
  <c r="K47" i="2"/>
  <c r="J47" i="2"/>
  <c r="I47" i="2"/>
  <c r="N46" i="2"/>
  <c r="K46" i="2"/>
  <c r="J46" i="2"/>
  <c r="I46" i="2"/>
  <c r="N45" i="2"/>
  <c r="K45" i="2"/>
  <c r="J45" i="2"/>
  <c r="I45" i="2"/>
  <c r="N44" i="2"/>
  <c r="K44" i="2"/>
  <c r="J44" i="2"/>
  <c r="I44" i="2"/>
  <c r="N43" i="2"/>
  <c r="K43" i="2"/>
  <c r="J43" i="2"/>
  <c r="I43" i="2"/>
  <c r="N42" i="2"/>
  <c r="K42" i="2"/>
  <c r="J42" i="2"/>
  <c r="I42" i="2"/>
  <c r="N41" i="2"/>
  <c r="K41" i="2"/>
  <c r="J41" i="2"/>
  <c r="I41" i="2"/>
  <c r="N40" i="2"/>
  <c r="K40" i="2"/>
  <c r="J40" i="2"/>
  <c r="I40" i="2"/>
  <c r="N39" i="2"/>
  <c r="K39" i="2"/>
  <c r="J39" i="2"/>
  <c r="I39" i="2"/>
  <c r="N38" i="2"/>
  <c r="K38" i="2"/>
  <c r="J38" i="2"/>
  <c r="I38" i="2"/>
  <c r="N37" i="2"/>
  <c r="K37" i="2"/>
  <c r="J37" i="2"/>
  <c r="I37" i="2"/>
  <c r="N36" i="2"/>
  <c r="K36" i="2"/>
  <c r="J36" i="2"/>
  <c r="I36" i="2"/>
  <c r="N35" i="2"/>
  <c r="K35" i="2"/>
  <c r="J35" i="2"/>
  <c r="I35" i="2"/>
  <c r="N34" i="2"/>
  <c r="K34" i="2"/>
  <c r="J34" i="2"/>
  <c r="I34" i="2"/>
  <c r="N33" i="2"/>
  <c r="K33" i="2"/>
  <c r="J33" i="2"/>
  <c r="I33" i="2"/>
  <c r="N32" i="2"/>
  <c r="K32" i="2"/>
  <c r="J32" i="2"/>
  <c r="I32" i="2"/>
  <c r="N31" i="2"/>
  <c r="K31" i="2"/>
  <c r="J31" i="2"/>
  <c r="I31" i="2"/>
  <c r="N30" i="2"/>
  <c r="K30" i="2"/>
  <c r="J30" i="2"/>
  <c r="I30" i="2"/>
  <c r="N29" i="2"/>
  <c r="K29" i="2"/>
  <c r="J29" i="2"/>
  <c r="I29" i="2"/>
  <c r="N28" i="2"/>
  <c r="K28" i="2"/>
  <c r="J28" i="2"/>
  <c r="I28" i="2"/>
  <c r="N27" i="2"/>
  <c r="K27" i="2"/>
  <c r="J27" i="2"/>
  <c r="I27" i="2"/>
  <c r="N26" i="2"/>
  <c r="K26" i="2"/>
  <c r="J26" i="2"/>
  <c r="I26" i="2"/>
  <c r="N25" i="2"/>
  <c r="K25" i="2"/>
  <c r="J25" i="2"/>
  <c r="I25" i="2"/>
  <c r="N24" i="2"/>
  <c r="K24" i="2"/>
  <c r="J24" i="2"/>
  <c r="I24" i="2"/>
  <c r="N23" i="2"/>
  <c r="K23" i="2"/>
  <c r="J23" i="2"/>
  <c r="I23" i="2"/>
  <c r="N22" i="2"/>
  <c r="K22" i="2"/>
  <c r="J22" i="2"/>
  <c r="I22" i="2"/>
  <c r="N21" i="2"/>
  <c r="K21" i="2"/>
  <c r="J21" i="2"/>
  <c r="I21" i="2"/>
  <c r="N20" i="2"/>
  <c r="K20" i="2"/>
  <c r="J20" i="2"/>
  <c r="I20" i="2"/>
  <c r="N19" i="2"/>
  <c r="K19" i="2"/>
  <c r="J19" i="2"/>
  <c r="I19" i="2"/>
  <c r="N18" i="2"/>
  <c r="K18" i="2"/>
  <c r="J18" i="2"/>
  <c r="I18" i="2"/>
  <c r="N17" i="2"/>
  <c r="K17" i="2"/>
  <c r="J17" i="2"/>
  <c r="I17" i="2"/>
  <c r="N16" i="2"/>
  <c r="K16" i="2"/>
  <c r="J16" i="2"/>
  <c r="I16" i="2"/>
  <c r="N15" i="2"/>
  <c r="K15" i="2"/>
  <c r="J15" i="2"/>
  <c r="I15" i="2"/>
  <c r="N14" i="2"/>
  <c r="K14" i="2"/>
  <c r="J14" i="2"/>
  <c r="I14" i="2"/>
  <c r="N13" i="2"/>
  <c r="K13" i="2"/>
  <c r="J13" i="2"/>
  <c r="I13" i="2"/>
  <c r="N12" i="2"/>
  <c r="K12" i="2"/>
  <c r="J12" i="2"/>
  <c r="I12" i="2"/>
  <c r="N11" i="2"/>
  <c r="K11" i="2"/>
  <c r="J11" i="2"/>
  <c r="I11" i="2"/>
  <c r="N10" i="2"/>
  <c r="K10" i="2"/>
  <c r="J10" i="2"/>
  <c r="I10" i="2"/>
  <c r="N9" i="2"/>
  <c r="K9" i="2"/>
  <c r="J9" i="2"/>
  <c r="I9" i="2"/>
  <c r="N8" i="2"/>
  <c r="K8" i="2"/>
  <c r="J8" i="2"/>
  <c r="I8" i="2"/>
  <c r="N7" i="2"/>
  <c r="K7" i="2"/>
  <c r="J7" i="2"/>
  <c r="I7" i="2"/>
  <c r="N6" i="2"/>
  <c r="K6" i="2"/>
  <c r="J6" i="2"/>
  <c r="I6" i="2"/>
  <c r="N5" i="2"/>
  <c r="K5" i="2"/>
  <c r="J5" i="2"/>
  <c r="I5" i="2"/>
  <c r="N4" i="2"/>
  <c r="K4" i="2"/>
  <c r="J4" i="2"/>
  <c r="I4" i="2"/>
  <c r="N3" i="2"/>
  <c r="K3" i="2"/>
  <c r="J3" i="2"/>
  <c r="I3" i="2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C103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M72" i="30" l="1"/>
  <c r="M76" i="30"/>
  <c r="M80" i="30"/>
  <c r="L5" i="23"/>
  <c r="L6" i="5"/>
  <c r="L10" i="5"/>
  <c r="L14" i="5"/>
  <c r="L18" i="5"/>
  <c r="L22" i="5"/>
  <c r="L26" i="5"/>
  <c r="L30" i="5"/>
  <c r="L34" i="5"/>
  <c r="L38" i="5"/>
  <c r="L42" i="5"/>
  <c r="L46" i="5"/>
  <c r="L50" i="5"/>
  <c r="L54" i="5"/>
  <c r="L58" i="5"/>
  <c r="L62" i="5"/>
  <c r="L66" i="5"/>
  <c r="L70" i="5"/>
  <c r="L74" i="5"/>
  <c r="L78" i="5"/>
  <c r="L82" i="5"/>
  <c r="L86" i="5"/>
  <c r="L90" i="5"/>
  <c r="L92" i="5"/>
  <c r="L91" i="5"/>
  <c r="L92" i="17"/>
  <c r="L91" i="17"/>
  <c r="L92" i="2"/>
  <c r="L91" i="2"/>
  <c r="L13" i="3"/>
  <c r="L17" i="3"/>
  <c r="L29" i="3"/>
  <c r="L6" i="3"/>
  <c r="L10" i="3"/>
  <c r="L14" i="3"/>
  <c r="L18" i="3"/>
  <c r="L22" i="3"/>
  <c r="L26" i="3"/>
  <c r="L30" i="3"/>
  <c r="L34" i="3"/>
  <c r="L38" i="3"/>
  <c r="L42" i="3"/>
  <c r="L46" i="3"/>
  <c r="L50" i="3"/>
  <c r="L54" i="3"/>
  <c r="L58" i="3"/>
  <c r="L62" i="3"/>
  <c r="L66" i="3"/>
  <c r="L70" i="3"/>
  <c r="L74" i="3"/>
  <c r="L78" i="3"/>
  <c r="L82" i="3"/>
  <c r="L5" i="3"/>
  <c r="L9" i="3"/>
  <c r="L21" i="3"/>
  <c r="L25" i="3"/>
  <c r="L33" i="3"/>
  <c r="L37" i="3"/>
  <c r="L41" i="3"/>
  <c r="L45" i="3"/>
  <c r="L49" i="3"/>
  <c r="L53" i="3"/>
  <c r="L87" i="5"/>
  <c r="L60" i="17"/>
  <c r="L19" i="21"/>
  <c r="L15" i="21"/>
  <c r="L88" i="2"/>
  <c r="L4" i="5"/>
  <c r="L8" i="5"/>
  <c r="L12" i="5"/>
  <c r="L16" i="5"/>
  <c r="L20" i="5"/>
  <c r="L24" i="5"/>
  <c r="L28" i="5"/>
  <c r="L32" i="5"/>
  <c r="L36" i="5"/>
  <c r="L40" i="5"/>
  <c r="L44" i="5"/>
  <c r="L48" i="5"/>
  <c r="L52" i="5"/>
  <c r="L56" i="5"/>
  <c r="L60" i="5"/>
  <c r="L64" i="5"/>
  <c r="L68" i="5"/>
  <c r="L72" i="5"/>
  <c r="L76" i="5"/>
  <c r="L80" i="5"/>
  <c r="L84" i="5"/>
  <c r="L88" i="5"/>
  <c r="L5" i="5"/>
  <c r="L9" i="5"/>
  <c r="L13" i="5"/>
  <c r="L17" i="5"/>
  <c r="L2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87" i="2"/>
  <c r="L3" i="2"/>
  <c r="L7" i="2"/>
  <c r="M5" i="30"/>
  <c r="M9" i="30"/>
  <c r="M13" i="30"/>
  <c r="M17" i="30"/>
  <c r="M21" i="30"/>
  <c r="M25" i="30"/>
  <c r="M29" i="30"/>
  <c r="M33" i="30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M3" i="30"/>
  <c r="M7" i="30"/>
  <c r="M11" i="30"/>
  <c r="M15" i="30"/>
  <c r="M19" i="30"/>
  <c r="M23" i="30"/>
  <c r="M27" i="30"/>
  <c r="M31" i="30"/>
  <c r="M35" i="30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3"/>
  <c r="L63" i="3"/>
  <c r="L67" i="3"/>
  <c r="L71" i="3"/>
  <c r="L75" i="3"/>
  <c r="L57" i="3"/>
  <c r="L61" i="3"/>
  <c r="L65" i="3"/>
  <c r="L69" i="3"/>
  <c r="L73" i="3"/>
  <c r="L4" i="21"/>
  <c r="L8" i="21"/>
  <c r="L12" i="21"/>
  <c r="L16" i="21"/>
  <c r="L5" i="21"/>
  <c r="L9" i="21"/>
  <c r="L13" i="21"/>
  <c r="L23" i="21"/>
  <c r="L6" i="21"/>
  <c r="L10" i="21"/>
  <c r="L14" i="21"/>
  <c r="L18" i="21"/>
  <c r="L22" i="21"/>
  <c r="L26" i="21"/>
  <c r="L8" i="2"/>
  <c r="L9" i="2"/>
  <c r="L10" i="2"/>
  <c r="L11" i="2"/>
  <c r="L12" i="2"/>
  <c r="L13" i="2"/>
  <c r="L14" i="2"/>
  <c r="L15" i="2"/>
  <c r="L19" i="2"/>
  <c r="L23" i="2"/>
  <c r="L31" i="2"/>
  <c r="L32" i="2"/>
  <c r="L33" i="2"/>
  <c r="L34" i="2"/>
  <c r="L35" i="2"/>
  <c r="L43" i="2"/>
  <c r="L51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79" i="2"/>
  <c r="L86" i="2"/>
  <c r="L44" i="2"/>
  <c r="L46" i="2"/>
  <c r="L49" i="2"/>
  <c r="L84" i="2"/>
  <c r="L89" i="2"/>
  <c r="L90" i="2"/>
  <c r="L16" i="2"/>
  <c r="L17" i="2"/>
  <c r="L18" i="2"/>
  <c r="L36" i="2"/>
  <c r="L37" i="2"/>
  <c r="L38" i="2"/>
  <c r="L39" i="2"/>
  <c r="L40" i="2"/>
  <c r="L41" i="2"/>
  <c r="L42" i="2"/>
  <c r="L68" i="2"/>
  <c r="L69" i="2"/>
  <c r="L70" i="2"/>
  <c r="L71" i="2"/>
  <c r="L72" i="2"/>
  <c r="L73" i="2"/>
  <c r="L74" i="2"/>
  <c r="L75" i="2"/>
  <c r="L76" i="2"/>
  <c r="L77" i="2"/>
  <c r="L78" i="2"/>
  <c r="L20" i="2"/>
  <c r="L21" i="2"/>
  <c r="L22" i="2"/>
  <c r="L45" i="2"/>
  <c r="L47" i="2"/>
  <c r="L48" i="2"/>
  <c r="L50" i="2"/>
  <c r="L80" i="2"/>
  <c r="L81" i="2"/>
  <c r="L82" i="2"/>
  <c r="L83" i="2"/>
  <c r="L85" i="2"/>
  <c r="L4" i="2"/>
  <c r="L5" i="2"/>
  <c r="L6" i="2"/>
  <c r="L24" i="2"/>
  <c r="L25" i="2"/>
  <c r="L26" i="2"/>
  <c r="L27" i="2"/>
  <c r="L28" i="2"/>
  <c r="L29" i="2"/>
  <c r="L30" i="2"/>
  <c r="L52" i="2"/>
  <c r="L53" i="2"/>
  <c r="L54" i="2"/>
  <c r="L9" i="23"/>
  <c r="L13" i="23"/>
  <c r="L4" i="23"/>
  <c r="L8" i="23"/>
  <c r="L12" i="23"/>
  <c r="L16" i="23"/>
  <c r="L20" i="23"/>
  <c r="L17" i="23"/>
  <c r="L21" i="23"/>
  <c r="L6" i="23"/>
  <c r="L10" i="23"/>
  <c r="L14" i="23"/>
  <c r="L18" i="23"/>
  <c r="L22" i="23"/>
  <c r="L26" i="23"/>
  <c r="M39" i="30"/>
  <c r="M43" i="30"/>
  <c r="M47" i="30"/>
  <c r="M51" i="30"/>
  <c r="M55" i="30"/>
  <c r="M59" i="30"/>
  <c r="M63" i="30"/>
  <c r="M37" i="30"/>
  <c r="M41" i="30"/>
  <c r="M45" i="30"/>
  <c r="M49" i="30"/>
  <c r="M53" i="30"/>
  <c r="M57" i="30"/>
  <c r="M61" i="30"/>
  <c r="M67" i="30"/>
  <c r="M71" i="30"/>
  <c r="M75" i="30"/>
  <c r="M79" i="30"/>
  <c r="M83" i="30"/>
  <c r="M65" i="30"/>
  <c r="M69" i="30"/>
  <c r="M73" i="30"/>
  <c r="M77" i="30"/>
  <c r="M81" i="30"/>
  <c r="L64" i="17"/>
  <c r="L77" i="3"/>
  <c r="L81" i="3"/>
  <c r="L79" i="3"/>
  <c r="L83" i="3"/>
  <c r="L20" i="21"/>
  <c r="L17" i="21"/>
  <c r="L24" i="23"/>
  <c r="L25" i="23"/>
  <c r="L5" i="26"/>
  <c r="L21" i="26"/>
  <c r="L25" i="26"/>
  <c r="L29" i="26"/>
  <c r="L37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9" i="26"/>
  <c r="L13" i="26"/>
  <c r="L17" i="26"/>
  <c r="L33" i="26"/>
  <c r="L41" i="26"/>
  <c r="L45" i="26"/>
  <c r="L3" i="26"/>
  <c r="L7" i="26"/>
  <c r="L11" i="26"/>
  <c r="L15" i="26"/>
  <c r="L19" i="26"/>
  <c r="L23" i="26"/>
  <c r="L27" i="26"/>
  <c r="L31" i="26"/>
  <c r="L35" i="26"/>
  <c r="L39" i="26"/>
  <c r="L43" i="26"/>
  <c r="L24" i="21"/>
  <c r="L21" i="21"/>
  <c r="L25" i="21"/>
  <c r="L57" i="18"/>
  <c r="L61" i="18"/>
  <c r="L65" i="18"/>
  <c r="L69" i="18"/>
  <c r="L73" i="18"/>
  <c r="L77" i="18"/>
  <c r="L81" i="18"/>
  <c r="L59" i="18"/>
  <c r="L63" i="18"/>
  <c r="L67" i="18"/>
  <c r="L71" i="18"/>
  <c r="L75" i="18"/>
  <c r="L79" i="18"/>
  <c r="L83" i="18"/>
  <c r="L66" i="17"/>
  <c r="L70" i="17"/>
  <c r="L74" i="17"/>
  <c r="L68" i="17"/>
  <c r="L72" i="17"/>
  <c r="L76" i="17"/>
  <c r="L47" i="26"/>
  <c r="L51" i="26"/>
  <c r="L55" i="26"/>
  <c r="L59" i="26"/>
  <c r="L63" i="26"/>
  <c r="L67" i="26"/>
  <c r="L71" i="26"/>
  <c r="L75" i="26"/>
  <c r="L79" i="26"/>
  <c r="L49" i="26"/>
  <c r="L53" i="26"/>
  <c r="L57" i="26"/>
  <c r="L61" i="26"/>
  <c r="L65" i="26"/>
  <c r="L69" i="26"/>
  <c r="L73" i="26"/>
  <c r="L77" i="26"/>
  <c r="L83" i="26"/>
  <c r="L81" i="26"/>
  <c r="M84" i="25"/>
  <c r="L5" i="24"/>
  <c r="L13" i="24"/>
  <c r="L25" i="24"/>
  <c r="L29" i="24"/>
  <c r="L41" i="24"/>
  <c r="L53" i="24"/>
  <c r="L57" i="24"/>
  <c r="L6" i="24"/>
  <c r="L10" i="24"/>
  <c r="L14" i="24"/>
  <c r="L18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70" i="24"/>
  <c r="L74" i="24"/>
  <c r="L78" i="24"/>
  <c r="L82" i="24"/>
  <c r="L9" i="24"/>
  <c r="L17" i="24"/>
  <c r="L21" i="24"/>
  <c r="L33" i="24"/>
  <c r="L37" i="24"/>
  <c r="L45" i="24"/>
  <c r="L49" i="24"/>
  <c r="L61" i="24"/>
  <c r="L65" i="24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L78" i="17"/>
  <c r="L82" i="17"/>
  <c r="L86" i="17"/>
  <c r="L90" i="17"/>
  <c r="L80" i="17"/>
  <c r="L84" i="17"/>
  <c r="L88" i="17"/>
  <c r="I84" i="25"/>
  <c r="L69" i="24"/>
  <c r="L73" i="24"/>
  <c r="L77" i="24"/>
  <c r="L81" i="24"/>
  <c r="L71" i="24"/>
  <c r="L75" i="24"/>
  <c r="L79" i="24"/>
  <c r="L83" i="24"/>
  <c r="K84" i="25"/>
  <c r="L84" i="25" s="1"/>
  <c r="L79" i="25" l="1"/>
  <c r="L63" i="25"/>
  <c r="L47" i="25"/>
  <c r="L31" i="25"/>
  <c r="L15" i="25"/>
  <c r="L82" i="25"/>
  <c r="L66" i="25"/>
  <c r="L50" i="25"/>
  <c r="L34" i="25"/>
  <c r="L18" i="25"/>
  <c r="L81" i="25"/>
  <c r="L65" i="25"/>
  <c r="L49" i="25"/>
  <c r="L33" i="25"/>
  <c r="L17" i="25"/>
  <c r="L80" i="25"/>
  <c r="L64" i="25"/>
  <c r="L48" i="25"/>
  <c r="L32" i="25"/>
  <c r="L16" i="25"/>
  <c r="L75" i="25"/>
  <c r="L59" i="25"/>
  <c r="L43" i="25"/>
  <c r="L27" i="25"/>
  <c r="L11" i="25"/>
  <c r="L78" i="25"/>
  <c r="L62" i="25"/>
  <c r="L46" i="25"/>
  <c r="L30" i="25"/>
  <c r="L14" i="25"/>
  <c r="L77" i="25"/>
  <c r="L61" i="25"/>
  <c r="L45" i="25"/>
  <c r="L29" i="25"/>
  <c r="L13" i="25"/>
  <c r="L76" i="25"/>
  <c r="L60" i="25"/>
  <c r="L44" i="25"/>
  <c r="L28" i="25"/>
  <c r="L12" i="25"/>
  <c r="L71" i="25"/>
  <c r="L55" i="25"/>
  <c r="L39" i="25"/>
  <c r="L23" i="25"/>
  <c r="L7" i="25"/>
  <c r="L74" i="25"/>
  <c r="L58" i="25"/>
  <c r="L42" i="25"/>
  <c r="L26" i="25"/>
  <c r="L10" i="25"/>
  <c r="L73" i="25"/>
  <c r="L57" i="25"/>
  <c r="L41" i="25"/>
  <c r="L25" i="25"/>
  <c r="L9" i="25"/>
  <c r="L72" i="25"/>
  <c r="L56" i="25"/>
  <c r="L40" i="25"/>
  <c r="L24" i="25"/>
  <c r="L8" i="25"/>
  <c r="L83" i="25"/>
  <c r="L67" i="25"/>
  <c r="L51" i="25"/>
  <c r="L35" i="25"/>
  <c r="L19" i="25"/>
  <c r="L3" i="25"/>
  <c r="L70" i="25"/>
  <c r="L54" i="25"/>
  <c r="L38" i="25"/>
  <c r="L22" i="25"/>
  <c r="L6" i="25"/>
  <c r="L69" i="25"/>
  <c r="L53" i="25"/>
  <c r="L37" i="25"/>
  <c r="L21" i="25"/>
  <c r="L5" i="25"/>
  <c r="L68" i="25"/>
  <c r="L52" i="25"/>
  <c r="L36" i="25"/>
  <c r="L20" i="25"/>
  <c r="L4" i="25"/>
</calcChain>
</file>

<file path=xl/sharedStrings.xml><?xml version="1.0" encoding="utf-8"?>
<sst xmlns="http://schemas.openxmlformats.org/spreadsheetml/2006/main" count="1692" uniqueCount="359">
  <si>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</si>
  <si>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</si>
  <si>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</si>
  <si>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</si>
  <si>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</si>
  <si>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</si>
  <si>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</si>
  <si>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</si>
  <si>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</si>
  <si>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</si>
  <si>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</si>
  <si>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</si>
  <si>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</si>
  <si>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</si>
  <si>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</si>
  <si>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</si>
  <si>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</si>
  <si>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</si>
  <si>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</si>
  <si>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</si>
  <si>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</si>
  <si>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</si>
  <si>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</si>
  <si>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</si>
  <si>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</si>
  <si>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</si>
  <si>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</si>
  <si>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</si>
  <si>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</si>
  <si>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</si>
  <si>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</si>
  <si>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</si>
  <si>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</si>
  <si>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</si>
  <si>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</si>
  <si>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</si>
  <si>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</si>
  <si>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</si>
  <si>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</si>
  <si>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</si>
  <si>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</si>
  <si>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</si>
  <si>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</si>
  <si>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</si>
  <si>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</si>
  <si>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</si>
  <si>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</si>
  <si>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</si>
  <si>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</si>
  <si>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</si>
  <si>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</si>
  <si>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</si>
  <si>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</si>
  <si>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</si>
  <si>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</si>
  <si>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</si>
  <si>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</si>
  <si>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</si>
  <si>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</si>
  <si>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</si>
  <si>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</si>
  <si>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</si>
  <si>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</si>
  <si>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</si>
  <si>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</si>
  <si>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</si>
  <si>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</si>
  <si>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</si>
  <si>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</si>
  <si>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</si>
  <si>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</si>
  <si>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</si>
  <si>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</si>
  <si>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</si>
  <si>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</si>
  <si>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</si>
  <si>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</si>
  <si>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</si>
  <si>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</si>
  <si>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</si>
  <si>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</si>
  <si>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</si>
  <si>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</si>
  <si>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</si>
  <si>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</si>
  <si>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</si>
  <si>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</si>
  <si>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</si>
  <si>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</si>
  <si>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</si>
  <si>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</si>
  <si>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</si>
  <si>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</si>
  <si>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</si>
  <si>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</si>
  <si>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</si>
  <si>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</si>
  <si>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</si>
  <si>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</si>
  <si>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</si>
  <si>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</si>
  <si>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</si>
  <si>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</si>
  <si>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</si>
  <si>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</si>
  <si>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</si>
  <si>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</si>
  <si>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</si>
  <si>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</si>
  <si>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</si>
  <si>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</si>
  <si>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</si>
  <si>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</si>
  <si>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</si>
  <si>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</si>
  <si>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</si>
  <si>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</si>
  <si>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</si>
  <si>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</si>
  <si>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</si>
  <si>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</si>
  <si>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</si>
  <si>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</si>
  <si>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</si>
  <si>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</si>
  <si>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</si>
  <si>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</si>
  <si>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</si>
  <si>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</si>
  <si>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</si>
  <si>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</si>
  <si>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</si>
  <si>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</si>
  <si>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</si>
  <si>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</si>
  <si>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</si>
  <si>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</si>
  <si>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</si>
  <si>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</si>
  <si>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</si>
  <si>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</si>
  <si>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</si>
  <si>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</si>
  <si>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</si>
  <si>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</si>
  <si>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</si>
  <si>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</si>
  <si>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</si>
  <si>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</si>
  <si>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</si>
  <si>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</si>
  <si>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</si>
  <si>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</si>
  <si>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</si>
  <si>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</si>
  <si>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</si>
  <si>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</si>
  <si>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</si>
  <si>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</si>
  <si>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</si>
  <si>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</si>
  <si>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</si>
  <si>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</si>
  <si>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</si>
  <si>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</si>
  <si>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</si>
  <si>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</si>
  <si>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</si>
  <si>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</si>
  <si>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</si>
  <si>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</si>
  <si>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</si>
  <si>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</si>
  <si>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</si>
  <si>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</si>
  <si>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</si>
  <si>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</si>
  <si>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</si>
  <si>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</si>
  <si>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</si>
  <si>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</si>
  <si>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</si>
  <si>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</si>
  <si>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</si>
  <si>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</si>
  <si>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</si>
  <si>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</si>
  <si>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</si>
  <si>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</si>
  <si>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</si>
  <si>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</si>
  <si>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</si>
  <si>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</si>
  <si>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</si>
  <si>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</si>
  <si>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</si>
  <si>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</si>
  <si>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</si>
  <si>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</si>
  <si>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</si>
  <si>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</si>
  <si>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</si>
  <si>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</si>
  <si>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</si>
  <si>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</si>
  <si>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</si>
  <si>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</si>
  <si>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</si>
  <si>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</si>
  <si>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</si>
  <si>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</si>
  <si>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</si>
  <si>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</si>
  <si>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</si>
  <si>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</si>
  <si>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</si>
  <si>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</si>
  <si>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</si>
  <si>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</si>
  <si>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</si>
  <si>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</si>
  <si>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</si>
  <si>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</si>
  <si>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</si>
  <si>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</si>
  <si>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</si>
  <si>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</si>
  <si>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</si>
  <si>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</si>
  <si>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</si>
  <si>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</si>
  <si>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</si>
  <si>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</si>
  <si>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</si>
  <si>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</si>
  <si>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</si>
  <si>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</si>
  <si>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</si>
  <si>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</si>
  <si>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</si>
  <si>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</si>
  <si>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</si>
  <si>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</si>
  <si>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</si>
  <si>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</si>
  <si>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</si>
  <si>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</si>
  <si>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</si>
  <si>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</si>
  <si>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</si>
  <si>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</si>
  <si>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</si>
  <si>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</si>
  <si>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</si>
  <si>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</si>
  <si>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</si>
  <si>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</si>
  <si>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</si>
  <si>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</si>
  <si>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</si>
  <si>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</si>
  <si>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</si>
  <si>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</si>
  <si>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</si>
  <si>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</si>
  <si>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</si>
  <si>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</si>
  <si>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</si>
  <si>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</si>
  <si>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</si>
  <si>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</si>
  <si>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</si>
  <si>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</si>
  <si>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</si>
  <si>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</si>
  <si>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</si>
  <si>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</si>
  <si>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</si>
  <si>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</si>
  <si>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</si>
  <si>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</si>
  <si>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</si>
  <si>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</si>
  <si>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</si>
  <si>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</si>
  <si>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</si>
  <si>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</si>
  <si>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</si>
  <si>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</si>
  <si>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</si>
  <si>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</si>
  <si>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</si>
  <si>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</si>
  <si>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</si>
  <si>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</si>
  <si>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</si>
  <si>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</si>
  <si>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</si>
  <si>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</si>
  <si>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</si>
  <si>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 xml:space="preserve">DİĞER MADENCİLİK VE TAŞ NisanÇILIĞI  </t>
  </si>
  <si>
    <t>f</t>
  </si>
  <si>
    <t xml:space="preserve">DİĞER MADENCİLİK VE TAŞ Nisan.  </t>
  </si>
  <si>
    <t xml:space="preserve">DİĞER MADENCİLİK VE TAŞ MayısÇILIĞI  </t>
  </si>
  <si>
    <t>İlin Payı (Eylül 2018)</t>
  </si>
  <si>
    <t>Sektörün payı (Eylül 2018)</t>
  </si>
  <si>
    <t>Çalışan Sayısında Değişim (Eylül 2018 - Eylül 2017)</t>
  </si>
  <si>
    <t>Çalışan Sayısındaki Fark (Eylül 2018 - Eylül 2017)</t>
  </si>
  <si>
    <t>Artışta Sektörün Payı (%) (Eylül 2018)</t>
  </si>
  <si>
    <t>Çalışan Sayısındaki Fark (Eylül 2018- Ağustos 2018)</t>
  </si>
  <si>
    <t>Çalışan Sayısındaki Fark-MA (Eylül 2018 - Ağustos 2018)</t>
  </si>
  <si>
    <t>Çalışan Sayısındaki Fark (Eylül 2018 - Ağustos 2018)</t>
  </si>
  <si>
    <t>Artışta İlin Payı (%) (Eylül 2018)</t>
  </si>
  <si>
    <t>Esnaf Sayısında Değişim (Eylül 2018 - Eylül 2017)</t>
  </si>
  <si>
    <t>Esnaf Sayısındaki Fark (Eylül 2018 - Eylül 2017)</t>
  </si>
  <si>
    <t>Esnaf Sayısındaki Fark (Eylül 2018 - Ağustos 2018)</t>
  </si>
  <si>
    <t>Esnaf Sayısındaki Fark-MA (Eylül 2018 - Ağustos 2018)</t>
  </si>
  <si>
    <t>Çiftçi Sayısında Değişim (Eylül 2018 - Eylül 2017)</t>
  </si>
  <si>
    <t>Çiftçi Sayısındaki Fark (Eylül 2018 - Eylül 2017)</t>
  </si>
  <si>
    <t>Çiftçi Sayısındaki Fark (Eylül 2018 - Ağustos 2018)</t>
  </si>
  <si>
    <t>Çiftçi Sayısındaki Fark-MA (Eylül 2018 - Ağustos 2018)</t>
  </si>
  <si>
    <t>İşyeri Sayısında Değişim (Eylül 2018 - Eylül 2017)</t>
  </si>
  <si>
    <t>İşyeri Sayısındaki Fark (Eylül 2018 -Eylül 2017)</t>
  </si>
  <si>
    <t>İşyeri Sayısındaki Fark (Eylül 2018 - Ağustos 2018)</t>
  </si>
  <si>
    <t>İşyeri Sayısındaki Fark-MA (Eylül 2018 - Ağustos 2018)</t>
  </si>
  <si>
    <t>İşyeri Sayısındaki Fark (Eylül 2018 - Eylül 2017)</t>
  </si>
  <si>
    <t>İşyeri Sayısındaki Fark-MA(Eylül 2018 - Ağustos 2018)</t>
  </si>
  <si>
    <t>Sektörün Sigortalı Kadın İstihdamındaki Payı (Eylül 2018)</t>
  </si>
  <si>
    <t>Çalışan Sayısında Değişim (Eylül 2018- Eylül 2017)</t>
  </si>
  <si>
    <t>İldeki Kadın İstihdamının Toplam İstihdama Oranı (Eylül 2018)</t>
  </si>
  <si>
    <t>Kadın İstihdamındaki Değişim (Eylül 2018 - Eylül 2017)</t>
  </si>
  <si>
    <t>Kadın İstihdamındaki Fark (Eylül 2018 - Eylül 2017)</t>
  </si>
  <si>
    <t>Kadın İstihdamındaki Fark (Eylül 2018 - Ağustos 2018)</t>
  </si>
  <si>
    <t>İlin Payı (Ekim 2018)</t>
  </si>
  <si>
    <t>Başvuru Sayısındaki Değişim (Ekim 2018 - Ekim 2017)</t>
  </si>
  <si>
    <t>Başvuru Sayısındaki Fark (Ekim 2018 - Ekim 2017)</t>
  </si>
  <si>
    <t>Ödeme Yapılan Kişi Sayısındaki Değişim (Ekim 2018 - Ekim 2017)</t>
  </si>
  <si>
    <t>Ödeme Yapılan Kişi Sayısındaki Fark (Ekim 2018 - Ekim 2017)</t>
  </si>
  <si>
    <t>Ortalama Günlük Kazanç Değişim (Eylül 2018 - Eylül 2017)</t>
  </si>
  <si>
    <t>Ortalama Günlük Kazanç Fark (TL) (Eylül 2018 - Eylül 2017)</t>
  </si>
  <si>
    <t>Ortalama Günlük Kazanç Fark (TL) (Eylül 2018 - Ağustos 2018)</t>
  </si>
  <si>
    <t>Ortalama Günlük Kazanç Fark-MA (TL) (Eylül 2018 - Ağustos 2018)</t>
  </si>
  <si>
    <t>Ortalama Günlük Kazanç Fark- MA(TL) (Eylül 2018 - Ağustos 2018)</t>
  </si>
  <si>
    <t>KOBİ İşyeri Sayısı Değişim (Eylül 2018 - Eylül 2017)</t>
  </si>
  <si>
    <t>KOBİ İşyeri Sayısı Fark (Eylül 2018 - Eylül 2017)</t>
  </si>
  <si>
    <t>KOBİ İşyeri Sayısı Fark (Eylül 2018 - Ağustos 2018)</t>
  </si>
  <si>
    <t>KOBİ İşyeri Sayısı Fark- MA (Eylül 2018 - Ağustos 2018)</t>
  </si>
  <si>
    <t>KOBİ İşyeri Sektör Değişim (Eylül 2018 - Eylül 2017)</t>
  </si>
  <si>
    <t>KOBİ İşyeri Sektör Fark (Eylül 2018 - Eylül 2017)</t>
  </si>
  <si>
    <t>KOBİ İşyeri Sektör Fark (Eylül 2018 - Ağustos 2018)</t>
  </si>
  <si>
    <t>KOBİ İşyeri Sektör Fark- MA (Eylül 2018 - Ağustos 2018)</t>
  </si>
  <si>
    <t>KOBİ Sigortalı Sayısı Değişim ( Eylül 2018 - Eylül 2017)</t>
  </si>
  <si>
    <t>KOBİ Sigortalı Sayısı Fark (Eylül 2018 - Eylül 2017)</t>
  </si>
  <si>
    <t>KOBİ Sigortalı Sayısı Fark (Eylül 2018 - Ağustos 2018)</t>
  </si>
  <si>
    <t>KOBİ Sigortalı Sayısı Fark- MA (Eylül 2018 - Ağustos 2018)</t>
  </si>
  <si>
    <t>KOBİ Sigortalı Sektör Değişim (Eylül 2018 - Eylül 2017)</t>
  </si>
  <si>
    <t>KOBİ Sigortalı Sektör Fark (Eylül 2018 - Eylül 2017)</t>
  </si>
  <si>
    <t>KOBİ Sigortalı Sektör Fark (Eylül 2018 - Ağustos 2018)</t>
  </si>
  <si>
    <t>KOBİ Sigortalı Sektör Fark- MA (Eylül 2018 - Ağustos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</si>
</sst>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</cellStyleXfs>
  <cellXfs count="193">
    <xf numFmtId="0" fontId="0" fillId="0" borderId="0" xfId="0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3" applyFont="1" applyFill="1" applyBorder="1"/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5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vertical="center"/>
    </xf>
    <xf numFmtId="168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3" fillId="2" borderId="1" xfId="0" applyNumberFormat="1" applyFont="1" applyFill="1" applyBorder="1" applyAlignment="1">
      <alignment horizontal="center" vertical="center"/>
    </xf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0" fontId="0" fillId="0" borderId="0" xfId="0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4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1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6" fontId="0" fillId="0" borderId="6" xfId="11" applyNumberFormat="1" applyFont="1" applyFill="1" applyBorder="1"/>
    <xf numFmtId="166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4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8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8" fontId="13" fillId="0" borderId="6" xfId="0" applyNumberFormat="1" applyFont="1" applyBorder="1"/>
    <xf numFmtId="0" fontId="9" fillId="2" borderId="6" xfId="3" applyFont="1" applyFill="1" applyBorder="1"/>
    <xf numFmtId="0" fontId="3" fillId="2" borderId="6" xfId="7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8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7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3" fontId="0" fillId="0" borderId="0" xfId="0" applyNumberFormat="1" applyFont="1" applyFill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A130"/>
  <sheetViews>
    <sheetView zoomScaleNormal="100" workbookViewId="0">
      <pane ySplit="1" topLeftCell="A109" activePane="bottomLeft" state="frozen"/>
      <selection pane="bottomLeft" activeCell="V36" sqref="V36"/>
    </sheetView>
  </sheetViews>
  <sheetFormatPr defaultColWidth="8.85546875" defaultRowHeight="15"/>
  <cols>
    <col min="1" max="1" width="9.140625" style="5" customWidth="1"/>
    <col min="2" max="2" width="17.7109375" style="5" bestFit="1" customWidth="1"/>
    <col min="3" max="3" width="11.5703125" style="5" bestFit="1" customWidth="1"/>
    <col min="4" max="6" width="17.7109375" style="5" bestFit="1" customWidth="1"/>
    <col min="7" max="7" width="18" style="5" customWidth="1"/>
    <col min="8" max="8" width="17.7109375" style="5" bestFit="1" customWidth="1"/>
    <col min="9" max="9" width="11.42578125" style="5" bestFit="1" customWidth="1"/>
    <col min="10" max="10" width="9.85546875" style="5" bestFit="1" customWidth="1"/>
    <col min="11" max="11" width="9.140625" style="5" bestFit="1" customWidth="1"/>
    <col min="12" max="14" width="8.85546875" style="5"/>
    <col min="15" max="15" width="10.140625" style="5" bestFit="1" customWidth="1"/>
    <col min="16" max="16384" width="8.85546875" style="5"/>
  </cols>
  <sheetData>
    <row r="1" spans="1:53">
      <c r="A1" s="24" t="s">
        <v>0</v>
      </c>
      <c r="B1" s="26" t="s">
        <v>255</v>
      </c>
      <c r="C1" s="26" t="s">
        <v>256</v>
      </c>
      <c r="D1" s="26" t="s">
        <v>261</v>
      </c>
      <c r="E1" s="27" t="s">
        <v>282</v>
      </c>
      <c r="F1" s="26" t="s">
        <v>259</v>
      </c>
      <c r="G1" s="28" t="s">
        <v>260</v>
      </c>
      <c r="H1" s="26" t="s">
        <v>258</v>
      </c>
      <c r="I1" s="29" t="s">
        <v>257</v>
      </c>
    </row>
    <row r="2" spans="1:53">
      <c r="A2" s="31">
        <v>39722</v>
      </c>
      <c r="B2" s="35">
        <v>9119936</v>
      </c>
      <c r="C2" s="33">
        <f>(B2/$B$2)*100</f>
        <v>100</v>
      </c>
      <c r="D2" s="35">
        <v>1910373</v>
      </c>
      <c r="E2" s="33">
        <f t="shared" ref="E2:E65" si="0">(D2/$D$2)*100</f>
        <v>100</v>
      </c>
      <c r="F2" s="35">
        <v>1137405</v>
      </c>
      <c r="G2" s="33">
        <f>(F2/$F$2)*100</f>
        <v>100</v>
      </c>
      <c r="H2" s="35">
        <v>2187772</v>
      </c>
      <c r="I2" s="34">
        <f>(H2/$H$2)*100</f>
        <v>100</v>
      </c>
      <c r="J2" s="6"/>
      <c r="K2" s="15"/>
      <c r="O2" s="14"/>
      <c r="P2" s="7"/>
    </row>
    <row r="3" spans="1:53">
      <c r="A3" s="31">
        <v>39753</v>
      </c>
      <c r="B3" s="35">
        <v>9022823</v>
      </c>
      <c r="C3" s="33">
        <f t="shared" ref="C3:C66" si="1">(B3/$B$2)*100</f>
        <v>98.935157001101757</v>
      </c>
      <c r="D3" s="35">
        <v>1911654</v>
      </c>
      <c r="E3" s="33">
        <f t="shared" si="0"/>
        <v>100.06705496779948</v>
      </c>
      <c r="F3" s="35">
        <v>1140518</v>
      </c>
      <c r="G3" s="33">
        <f t="shared" ref="G3:G66" si="2">(F3/$F$2)*100</f>
        <v>100.27369318756291</v>
      </c>
      <c r="H3" s="35">
        <v>2199425</v>
      </c>
      <c r="I3" s="34">
        <f t="shared" ref="I3:I66" si="3">(H3/$H$2)*100</f>
        <v>100.53264234115804</v>
      </c>
      <c r="J3" s="6"/>
      <c r="K3" s="15"/>
      <c r="O3" s="14"/>
      <c r="P3" s="7"/>
    </row>
    <row r="4" spans="1:53">
      <c r="A4" s="31">
        <v>39783</v>
      </c>
      <c r="B4" s="35">
        <v>8802989</v>
      </c>
      <c r="C4" s="33">
        <f t="shared" si="1"/>
        <v>96.524679559154805</v>
      </c>
      <c r="D4" s="35">
        <v>1897864</v>
      </c>
      <c r="E4" s="33">
        <f t="shared" si="0"/>
        <v>99.345206407335112</v>
      </c>
      <c r="F4" s="35">
        <v>1141467</v>
      </c>
      <c r="G4" s="33">
        <f t="shared" si="2"/>
        <v>100.35712872723437</v>
      </c>
      <c r="H4" s="35">
        <v>2205676</v>
      </c>
      <c r="I4" s="34">
        <f t="shared" si="3"/>
        <v>100.81836681336081</v>
      </c>
      <c r="J4" s="6"/>
      <c r="K4" s="15"/>
      <c r="O4" s="14"/>
      <c r="P4" s="7"/>
    </row>
    <row r="5" spans="1:53">
      <c r="A5" s="31">
        <v>39814</v>
      </c>
      <c r="B5" s="35">
        <v>8481011</v>
      </c>
      <c r="C5" s="33">
        <f t="shared" si="1"/>
        <v>92.994194257503565</v>
      </c>
      <c r="D5" s="35">
        <v>1912296</v>
      </c>
      <c r="E5" s="33">
        <f t="shared" si="0"/>
        <v>100.10066097039687</v>
      </c>
      <c r="F5" s="35">
        <v>1144082</v>
      </c>
      <c r="G5" s="33">
        <f t="shared" si="2"/>
        <v>100.58703803834166</v>
      </c>
      <c r="H5" s="35">
        <v>2208984</v>
      </c>
      <c r="I5" s="34">
        <f t="shared" si="3"/>
        <v>100.96957086935933</v>
      </c>
      <c r="J5" s="6"/>
      <c r="K5" s="15"/>
      <c r="O5" s="14"/>
      <c r="P5" s="7"/>
    </row>
    <row r="6" spans="1:53">
      <c r="A6" s="31">
        <v>39845</v>
      </c>
      <c r="B6" s="35">
        <v>8362290</v>
      </c>
      <c r="C6" s="33">
        <f t="shared" si="1"/>
        <v>91.692419771366815</v>
      </c>
      <c r="D6" s="35">
        <v>1918636</v>
      </c>
      <c r="E6" s="33">
        <f t="shared" si="0"/>
        <v>100.43253333249579</v>
      </c>
      <c r="F6" s="35">
        <v>1146634</v>
      </c>
      <c r="G6" s="33">
        <f t="shared" si="2"/>
        <v>100.81140842531904</v>
      </c>
      <c r="H6" s="35">
        <v>2213460</v>
      </c>
      <c r="I6" s="34">
        <f t="shared" si="3"/>
        <v>101.17416257269953</v>
      </c>
      <c r="J6" s="6"/>
      <c r="K6" s="15"/>
      <c r="O6" s="14"/>
      <c r="P6" s="7"/>
    </row>
    <row r="7" spans="1:53">
      <c r="A7" s="31">
        <v>39873</v>
      </c>
      <c r="B7" s="35">
        <v>8410234</v>
      </c>
      <c r="C7" s="33">
        <f t="shared" si="1"/>
        <v>92.218125214913798</v>
      </c>
      <c r="D7" s="35">
        <v>1916016</v>
      </c>
      <c r="E7" s="33">
        <f t="shared" si="0"/>
        <v>100.29538734058741</v>
      </c>
      <c r="F7" s="35">
        <v>1150295</v>
      </c>
      <c r="G7" s="33">
        <f t="shared" si="2"/>
        <v>101.13328146086926</v>
      </c>
      <c r="H7" s="35">
        <v>2279020</v>
      </c>
      <c r="I7" s="34">
        <f t="shared" si="3"/>
        <v>104.17081853136432</v>
      </c>
      <c r="J7" s="6"/>
      <c r="K7" s="15"/>
      <c r="O7" s="14"/>
      <c r="P7" s="7"/>
    </row>
    <row r="8" spans="1:53">
      <c r="A8" s="31">
        <v>39904</v>
      </c>
      <c r="B8" s="35">
        <v>8503053</v>
      </c>
      <c r="C8" s="33">
        <f t="shared" si="1"/>
        <v>93.235884550067013</v>
      </c>
      <c r="D8" s="35">
        <v>1931510</v>
      </c>
      <c r="E8" s="33">
        <f t="shared" si="0"/>
        <v>101.10643314159067</v>
      </c>
      <c r="F8" s="35">
        <v>1149546</v>
      </c>
      <c r="G8" s="33">
        <f t="shared" si="2"/>
        <v>101.06742980732457</v>
      </c>
      <c r="H8" s="35">
        <v>2271908</v>
      </c>
      <c r="I8" s="34">
        <f t="shared" si="3"/>
        <v>103.84573895268794</v>
      </c>
      <c r="J8" s="6"/>
      <c r="K8" s="15"/>
      <c r="O8" s="14"/>
      <c r="P8" s="7"/>
    </row>
    <row r="9" spans="1:53">
      <c r="A9" s="31">
        <v>39934</v>
      </c>
      <c r="B9" s="35">
        <v>8674726</v>
      </c>
      <c r="C9" s="33">
        <f t="shared" si="1"/>
        <v>95.118277145804527</v>
      </c>
      <c r="D9" s="35">
        <v>1945342</v>
      </c>
      <c r="E9" s="33">
        <f t="shared" si="0"/>
        <v>101.83048022558945</v>
      </c>
      <c r="F9" s="35">
        <v>1153672</v>
      </c>
      <c r="G9" s="33">
        <f t="shared" si="2"/>
        <v>101.4301853781195</v>
      </c>
      <c r="H9" s="35">
        <v>2270276</v>
      </c>
      <c r="I9" s="34">
        <f t="shared" si="3"/>
        <v>103.77114251393655</v>
      </c>
      <c r="J9" s="6"/>
      <c r="K9" s="15"/>
      <c r="O9" s="14"/>
      <c r="P9" s="7"/>
    </row>
    <row r="10" spans="1:53">
      <c r="A10" s="31">
        <v>39965</v>
      </c>
      <c r="B10" s="35">
        <v>8922743</v>
      </c>
      <c r="C10" s="33">
        <f t="shared" si="1"/>
        <v>97.837780879164058</v>
      </c>
      <c r="D10" s="35">
        <v>1894680</v>
      </c>
      <c r="E10" s="33">
        <f t="shared" si="0"/>
        <v>99.178537385107518</v>
      </c>
      <c r="F10" s="35">
        <v>1158562</v>
      </c>
      <c r="G10" s="33">
        <f t="shared" si="2"/>
        <v>101.86011139391861</v>
      </c>
      <c r="H10" s="35">
        <v>2271485</v>
      </c>
      <c r="I10" s="34">
        <f t="shared" si="3"/>
        <v>103.82640421396745</v>
      </c>
      <c r="J10" s="6"/>
      <c r="K10" s="15"/>
      <c r="O10" s="14"/>
      <c r="P10" s="7"/>
    </row>
    <row r="11" spans="1:53">
      <c r="A11" s="31">
        <v>39995</v>
      </c>
      <c r="B11" s="35">
        <v>9013349</v>
      </c>
      <c r="C11" s="33">
        <f t="shared" si="1"/>
        <v>98.831274693155748</v>
      </c>
      <c r="D11" s="35">
        <v>1830370</v>
      </c>
      <c r="E11" s="33">
        <f t="shared" si="0"/>
        <v>95.812179087539448</v>
      </c>
      <c r="F11" s="35">
        <v>1049015</v>
      </c>
      <c r="G11" s="33">
        <f t="shared" si="2"/>
        <v>92.228801526281316</v>
      </c>
      <c r="H11" s="35">
        <v>2260614</v>
      </c>
      <c r="I11" s="34">
        <f t="shared" si="3"/>
        <v>103.32950599971112</v>
      </c>
      <c r="J11" s="6"/>
      <c r="K11" s="15"/>
      <c r="O11" s="14"/>
      <c r="P11" s="7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>
      <c r="A12" s="31">
        <v>40026</v>
      </c>
      <c r="B12" s="35">
        <v>8977653</v>
      </c>
      <c r="C12" s="33">
        <f t="shared" si="1"/>
        <v>98.439868437673255</v>
      </c>
      <c r="D12" s="35">
        <v>1786003</v>
      </c>
      <c r="E12" s="33">
        <f t="shared" si="0"/>
        <v>93.489753048226703</v>
      </c>
      <c r="F12" s="35">
        <v>1053385</v>
      </c>
      <c r="G12" s="33">
        <f t="shared" si="2"/>
        <v>92.613009438150883</v>
      </c>
      <c r="H12" s="35">
        <v>2248048</v>
      </c>
      <c r="I12" s="34">
        <f t="shared" si="3"/>
        <v>102.75513170476631</v>
      </c>
      <c r="J12" s="6"/>
      <c r="K12" s="15"/>
      <c r="O12" s="14"/>
      <c r="P12" s="7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</row>
    <row r="13" spans="1:53">
      <c r="A13" s="31">
        <v>40057</v>
      </c>
      <c r="B13" s="35">
        <v>8950211</v>
      </c>
      <c r="C13" s="33">
        <f t="shared" si="1"/>
        <v>98.138967203278611</v>
      </c>
      <c r="D13" s="35">
        <v>1820914</v>
      </c>
      <c r="E13" s="33">
        <f t="shared" si="0"/>
        <v>95.317197217506731</v>
      </c>
      <c r="F13" s="35">
        <v>1059182</v>
      </c>
      <c r="G13" s="33">
        <f t="shared" si="2"/>
        <v>93.122678377534825</v>
      </c>
      <c r="H13" s="35">
        <v>2262750</v>
      </c>
      <c r="I13" s="34">
        <f t="shared" si="3"/>
        <v>103.42713957395927</v>
      </c>
      <c r="J13" s="6"/>
      <c r="K13" s="15"/>
      <c r="O13" s="14"/>
      <c r="P13" s="7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</row>
    <row r="14" spans="1:53">
      <c r="A14" s="31">
        <v>40087</v>
      </c>
      <c r="B14" s="35">
        <v>9046769</v>
      </c>
      <c r="C14" s="33">
        <f t="shared" si="1"/>
        <v>99.197724633155318</v>
      </c>
      <c r="D14" s="35">
        <v>1831341</v>
      </c>
      <c r="E14" s="33">
        <f t="shared" si="0"/>
        <v>95.863006857823052</v>
      </c>
      <c r="F14" s="35">
        <v>1061647</v>
      </c>
      <c r="G14" s="33">
        <f t="shared" si="2"/>
        <v>93.339399774047067</v>
      </c>
      <c r="H14" s="35">
        <v>2279402</v>
      </c>
      <c r="I14" s="34">
        <f t="shared" si="3"/>
        <v>104.1882792173956</v>
      </c>
      <c r="J14" s="6"/>
      <c r="K14" s="15"/>
      <c r="O14" s="14"/>
      <c r="P14" s="7"/>
    </row>
    <row r="15" spans="1:53">
      <c r="A15" s="31">
        <v>40118</v>
      </c>
      <c r="B15" s="35">
        <v>8975981</v>
      </c>
      <c r="C15" s="33">
        <f t="shared" si="1"/>
        <v>98.42153497568404</v>
      </c>
      <c r="D15" s="35">
        <v>1833978</v>
      </c>
      <c r="E15" s="33">
        <f t="shared" si="0"/>
        <v>96.001042728304881</v>
      </c>
      <c r="F15" s="35">
        <v>1066653</v>
      </c>
      <c r="G15" s="33">
        <f t="shared" si="2"/>
        <v>93.779524443799701</v>
      </c>
      <c r="H15" s="35">
        <v>2266276</v>
      </c>
      <c r="I15" s="34">
        <f t="shared" si="3"/>
        <v>103.58830810523216</v>
      </c>
      <c r="J15" s="6"/>
      <c r="K15" s="15"/>
      <c r="O15" s="14"/>
      <c r="P15" s="7"/>
    </row>
    <row r="16" spans="1:53">
      <c r="A16" s="31">
        <v>40148</v>
      </c>
      <c r="B16" s="35">
        <v>9030202</v>
      </c>
      <c r="C16" s="33">
        <f t="shared" si="1"/>
        <v>99.016067656615135</v>
      </c>
      <c r="D16" s="35">
        <v>1832133</v>
      </c>
      <c r="E16" s="33">
        <f t="shared" si="0"/>
        <v>95.904464730186206</v>
      </c>
      <c r="F16" s="35">
        <v>1016692</v>
      </c>
      <c r="G16" s="33">
        <f t="shared" si="2"/>
        <v>89.386981769906058</v>
      </c>
      <c r="H16" s="35">
        <v>2241418</v>
      </c>
      <c r="I16" s="34">
        <f t="shared" si="3"/>
        <v>102.4520836723388</v>
      </c>
      <c r="J16" s="6"/>
      <c r="K16" s="15"/>
      <c r="O16" s="14"/>
      <c r="P16" s="7"/>
    </row>
    <row r="17" spans="1:16">
      <c r="A17" s="31">
        <v>40179</v>
      </c>
      <c r="B17" s="35">
        <v>8874966</v>
      </c>
      <c r="C17" s="33">
        <f t="shared" si="1"/>
        <v>97.31390658881817</v>
      </c>
      <c r="D17" s="35">
        <v>1829450</v>
      </c>
      <c r="E17" s="33">
        <f t="shared" si="0"/>
        <v>95.76402095297621</v>
      </c>
      <c r="F17" s="35">
        <v>1023665</v>
      </c>
      <c r="G17" s="33">
        <f t="shared" si="2"/>
        <v>90.000043959715313</v>
      </c>
      <c r="H17" s="35">
        <v>2224741</v>
      </c>
      <c r="I17" s="34">
        <f t="shared" si="3"/>
        <v>101.68980131384806</v>
      </c>
      <c r="J17" s="6"/>
      <c r="K17" s="15"/>
      <c r="O17" s="14"/>
      <c r="P17" s="7"/>
    </row>
    <row r="18" spans="1:16">
      <c r="A18" s="31">
        <v>40210</v>
      </c>
      <c r="B18" s="35">
        <v>8900113</v>
      </c>
      <c r="C18" s="33">
        <f t="shared" si="1"/>
        <v>97.589643172934544</v>
      </c>
      <c r="D18" s="35">
        <v>1836308</v>
      </c>
      <c r="E18" s="33">
        <f t="shared" si="0"/>
        <v>96.123008438666176</v>
      </c>
      <c r="F18" s="35">
        <v>1036251</v>
      </c>
      <c r="G18" s="33">
        <f t="shared" si="2"/>
        <v>91.106597913671919</v>
      </c>
      <c r="H18" s="35">
        <v>2232394</v>
      </c>
      <c r="I18" s="34">
        <f t="shared" si="3"/>
        <v>102.03960924630171</v>
      </c>
      <c r="J18" s="6"/>
      <c r="K18" s="15"/>
      <c r="O18" s="14"/>
      <c r="P18" s="7"/>
    </row>
    <row r="19" spans="1:16">
      <c r="A19" s="31">
        <v>40238</v>
      </c>
      <c r="B19" s="35">
        <v>9136036</v>
      </c>
      <c r="C19" s="33">
        <f t="shared" si="1"/>
        <v>100.17653632657071</v>
      </c>
      <c r="D19" s="35">
        <v>1836519</v>
      </c>
      <c r="E19" s="33">
        <f t="shared" si="0"/>
        <v>96.134053402136658</v>
      </c>
      <c r="F19" s="35">
        <v>1044023</v>
      </c>
      <c r="G19" s="33">
        <f t="shared" si="2"/>
        <v>91.789907728557552</v>
      </c>
      <c r="H19" s="35">
        <v>2233661</v>
      </c>
      <c r="I19" s="34">
        <f t="shared" si="3"/>
        <v>102.09752204525884</v>
      </c>
      <c r="J19" s="6"/>
      <c r="K19" s="15"/>
      <c r="O19" s="14"/>
      <c r="P19" s="7"/>
    </row>
    <row r="20" spans="1:16">
      <c r="A20" s="31">
        <v>40269</v>
      </c>
      <c r="B20" s="35">
        <v>9361665</v>
      </c>
      <c r="C20" s="33">
        <f t="shared" si="1"/>
        <v>102.65055588109391</v>
      </c>
      <c r="D20" s="35">
        <v>1840882</v>
      </c>
      <c r="E20" s="33">
        <f t="shared" si="0"/>
        <v>96.362438120723027</v>
      </c>
      <c r="F20" s="35">
        <v>1049270</v>
      </c>
      <c r="G20" s="33">
        <f t="shared" si="2"/>
        <v>92.251220981092928</v>
      </c>
      <c r="H20" s="35">
        <v>2228659</v>
      </c>
      <c r="I20" s="34">
        <f t="shared" si="3"/>
        <v>101.86888761717401</v>
      </c>
      <c r="J20" s="6"/>
      <c r="K20" s="15"/>
      <c r="O20" s="14"/>
      <c r="P20" s="7"/>
    </row>
    <row r="21" spans="1:16">
      <c r="A21" s="31">
        <v>40299</v>
      </c>
      <c r="B21" s="35">
        <v>9604589</v>
      </c>
      <c r="C21" s="33">
        <f t="shared" si="1"/>
        <v>105.31421492431525</v>
      </c>
      <c r="D21" s="35">
        <v>1850444</v>
      </c>
      <c r="E21" s="33">
        <f t="shared" si="0"/>
        <v>96.862968645390197</v>
      </c>
      <c r="F21" s="35">
        <v>1047511</v>
      </c>
      <c r="G21" s="33">
        <f t="shared" si="2"/>
        <v>92.096570702608133</v>
      </c>
      <c r="H21" s="35">
        <v>2220134</v>
      </c>
      <c r="I21" s="34">
        <f t="shared" si="3"/>
        <v>101.47922178362279</v>
      </c>
      <c r="J21" s="6"/>
      <c r="K21" s="15"/>
      <c r="O21" s="14"/>
      <c r="P21" s="7"/>
    </row>
    <row r="22" spans="1:16">
      <c r="A22" s="31">
        <v>40330</v>
      </c>
      <c r="B22" s="35">
        <v>9743072</v>
      </c>
      <c r="C22" s="33">
        <f t="shared" si="1"/>
        <v>106.83267952757562</v>
      </c>
      <c r="D22" s="35">
        <v>1849129</v>
      </c>
      <c r="E22" s="33">
        <f t="shared" si="0"/>
        <v>96.794133920443798</v>
      </c>
      <c r="F22" s="35">
        <v>1054916</v>
      </c>
      <c r="G22" s="33">
        <f t="shared" si="2"/>
        <v>92.747614086451179</v>
      </c>
      <c r="H22" s="35">
        <v>2250200</v>
      </c>
      <c r="I22" s="34">
        <f t="shared" si="3"/>
        <v>102.85349661664927</v>
      </c>
      <c r="J22" s="6"/>
      <c r="K22" s="15"/>
      <c r="O22" s="14"/>
      <c r="P22" s="7"/>
    </row>
    <row r="23" spans="1:16">
      <c r="A23" s="31">
        <v>40360</v>
      </c>
      <c r="B23" s="35">
        <v>9976855</v>
      </c>
      <c r="C23" s="33">
        <f t="shared" si="1"/>
        <v>109.39610760426388</v>
      </c>
      <c r="D23" s="35">
        <v>1859828.0926363636</v>
      </c>
      <c r="E23" s="33">
        <f t="shared" si="0"/>
        <v>97.354186467059762</v>
      </c>
      <c r="F23" s="35">
        <v>1068099</v>
      </c>
      <c r="G23" s="33">
        <f t="shared" si="2"/>
        <v>93.906655940496137</v>
      </c>
      <c r="H23" s="35">
        <v>2238882</v>
      </c>
      <c r="I23" s="34">
        <f t="shared" si="3"/>
        <v>102.33616665722023</v>
      </c>
      <c r="J23" s="6"/>
      <c r="K23" s="15"/>
      <c r="O23" s="14"/>
      <c r="P23" s="7"/>
    </row>
    <row r="24" spans="1:16">
      <c r="A24" s="31">
        <v>40391</v>
      </c>
      <c r="B24" s="35">
        <v>9937919</v>
      </c>
      <c r="C24" s="33">
        <f t="shared" si="1"/>
        <v>108.96917478368269</v>
      </c>
      <c r="D24" s="35">
        <v>1861234</v>
      </c>
      <c r="E24" s="33">
        <f t="shared" si="0"/>
        <v>97.427779810539619</v>
      </c>
      <c r="F24" s="35">
        <v>1075781</v>
      </c>
      <c r="G24" s="33">
        <f t="shared" si="2"/>
        <v>94.582053006624733</v>
      </c>
      <c r="H24" s="35">
        <v>2244534</v>
      </c>
      <c r="I24" s="34">
        <f t="shared" si="3"/>
        <v>102.59451167671952</v>
      </c>
      <c r="J24" s="6"/>
      <c r="K24" s="15"/>
      <c r="O24" s="7"/>
    </row>
    <row r="25" spans="1:16">
      <c r="A25" s="31">
        <v>40422</v>
      </c>
      <c r="B25" s="35">
        <v>9959685</v>
      </c>
      <c r="C25" s="33">
        <f t="shared" si="1"/>
        <v>109.20783873921923</v>
      </c>
      <c r="D25" s="35">
        <v>1817693.7794000001</v>
      </c>
      <c r="E25" s="33">
        <f t="shared" si="0"/>
        <v>95.14863219905223</v>
      </c>
      <c r="F25" s="35">
        <v>1083929</v>
      </c>
      <c r="G25" s="33">
        <f t="shared" si="2"/>
        <v>95.298420527428661</v>
      </c>
      <c r="H25" s="35">
        <v>2246537</v>
      </c>
      <c r="I25" s="34">
        <f t="shared" si="3"/>
        <v>102.68606600687824</v>
      </c>
      <c r="J25" s="6"/>
      <c r="K25" s="15"/>
      <c r="M25" s="11"/>
      <c r="N25" s="11"/>
      <c r="O25" s="17"/>
    </row>
    <row r="26" spans="1:16">
      <c r="A26" s="31">
        <v>40452</v>
      </c>
      <c r="B26" s="35">
        <v>9992591</v>
      </c>
      <c r="C26" s="33">
        <f t="shared" si="1"/>
        <v>109.56865267475561</v>
      </c>
      <c r="D26" s="35">
        <v>1824281.3330515001</v>
      </c>
      <c r="E26" s="33">
        <f t="shared" si="0"/>
        <v>95.493462954695246</v>
      </c>
      <c r="F26" s="35">
        <v>1089543</v>
      </c>
      <c r="G26" s="33">
        <f t="shared" si="2"/>
        <v>95.792000211006638</v>
      </c>
      <c r="H26" s="35">
        <v>2263441</v>
      </c>
      <c r="I26" s="34">
        <f t="shared" si="3"/>
        <v>103.45872421806294</v>
      </c>
      <c r="J26" s="6"/>
      <c r="K26" s="15"/>
      <c r="O26" s="14"/>
      <c r="P26" s="7"/>
    </row>
    <row r="27" spans="1:16">
      <c r="A27" s="31">
        <v>40483</v>
      </c>
      <c r="B27" s="35">
        <v>9914876</v>
      </c>
      <c r="C27" s="33">
        <f t="shared" si="1"/>
        <v>108.71650853690203</v>
      </c>
      <c r="D27" s="35">
        <v>1832451.5024645755</v>
      </c>
      <c r="E27" s="33">
        <f t="shared" si="0"/>
        <v>95.921136995998964</v>
      </c>
      <c r="F27" s="35">
        <v>1095643</v>
      </c>
      <c r="G27" s="33">
        <f t="shared" si="2"/>
        <v>96.328308737872618</v>
      </c>
      <c r="H27" s="35">
        <v>2260299</v>
      </c>
      <c r="I27" s="34">
        <f t="shared" si="3"/>
        <v>103.31510779002566</v>
      </c>
      <c r="J27" s="6"/>
      <c r="K27" s="15"/>
      <c r="O27" s="14"/>
      <c r="P27" s="7"/>
    </row>
    <row r="28" spans="1:16">
      <c r="A28" s="31">
        <v>40513</v>
      </c>
      <c r="B28" s="35">
        <v>10030810</v>
      </c>
      <c r="C28" s="33">
        <f t="shared" si="1"/>
        <v>109.98772359806033</v>
      </c>
      <c r="D28" s="35">
        <v>1862191.7550279992</v>
      </c>
      <c r="E28" s="33">
        <f t="shared" si="0"/>
        <v>97.477914262188548</v>
      </c>
      <c r="F28" s="35">
        <v>1101131</v>
      </c>
      <c r="G28" s="33">
        <f t="shared" si="2"/>
        <v>96.810810573190736</v>
      </c>
      <c r="H28" s="35">
        <v>2282511</v>
      </c>
      <c r="I28" s="34">
        <f t="shared" si="3"/>
        <v>104.33038726156107</v>
      </c>
      <c r="J28" s="6"/>
      <c r="K28" s="15"/>
      <c r="O28" s="14"/>
      <c r="P28" s="7"/>
    </row>
    <row r="29" spans="1:16">
      <c r="A29" s="31">
        <v>40544</v>
      </c>
      <c r="B29" s="35">
        <v>9960858</v>
      </c>
      <c r="C29" s="33">
        <f t="shared" si="1"/>
        <v>109.22070067158367</v>
      </c>
      <c r="D29" s="35">
        <v>1876534.0000000005</v>
      </c>
      <c r="E29" s="33">
        <f t="shared" si="0"/>
        <v>98.228670526645871</v>
      </c>
      <c r="F29" s="35">
        <v>1115031</v>
      </c>
      <c r="G29" s="33">
        <f t="shared" si="2"/>
        <v>98.032890659000088</v>
      </c>
      <c r="H29" s="35">
        <v>2287486</v>
      </c>
      <c r="I29" s="34">
        <f t="shared" si="3"/>
        <v>104.55778755738716</v>
      </c>
      <c r="J29" s="6"/>
      <c r="K29" s="15"/>
      <c r="O29" s="14"/>
      <c r="P29" s="7"/>
    </row>
    <row r="30" spans="1:16">
      <c r="A30" s="31">
        <v>40575</v>
      </c>
      <c r="B30" s="35">
        <v>9970036</v>
      </c>
      <c r="C30" s="33">
        <f t="shared" si="1"/>
        <v>109.32133734271821</v>
      </c>
      <c r="D30" s="35">
        <v>1883401.7738148256</v>
      </c>
      <c r="E30" s="33">
        <f t="shared" si="0"/>
        <v>98.588169630476642</v>
      </c>
      <c r="F30" s="35">
        <v>1144364</v>
      </c>
      <c r="G30" s="33">
        <f t="shared" si="2"/>
        <v>100.61183131778037</v>
      </c>
      <c r="H30" s="35">
        <v>2301439</v>
      </c>
      <c r="I30" s="34">
        <f t="shared" si="3"/>
        <v>105.19555968355021</v>
      </c>
      <c r="J30" s="6"/>
      <c r="K30" s="15"/>
      <c r="O30" s="14"/>
      <c r="P30" s="7"/>
    </row>
    <row r="31" spans="1:16">
      <c r="A31" s="31">
        <v>40603</v>
      </c>
      <c r="B31" s="35">
        <v>10252034</v>
      </c>
      <c r="C31" s="33">
        <f t="shared" si="1"/>
        <v>112.41344237503421</v>
      </c>
      <c r="D31" s="35">
        <v>1901118.7959576449</v>
      </c>
      <c r="E31" s="33">
        <f t="shared" si="0"/>
        <v>99.515581300491846</v>
      </c>
      <c r="F31" s="35">
        <v>1157888</v>
      </c>
      <c r="G31" s="33">
        <f t="shared" si="2"/>
        <v>101.80085369767144</v>
      </c>
      <c r="H31" s="35">
        <v>2306478</v>
      </c>
      <c r="I31" s="34">
        <f t="shared" si="3"/>
        <v>105.42588532991554</v>
      </c>
      <c r="J31" s="6"/>
      <c r="K31" s="15"/>
      <c r="O31" s="14"/>
      <c r="P31" s="7"/>
    </row>
    <row r="32" spans="1:16">
      <c r="A32" s="31">
        <v>40634</v>
      </c>
      <c r="B32" s="35">
        <v>10511792</v>
      </c>
      <c r="C32" s="33">
        <f t="shared" si="1"/>
        <v>115.26168604691962</v>
      </c>
      <c r="D32" s="35">
        <v>1906281.7196028521</v>
      </c>
      <c r="E32" s="33">
        <f t="shared" si="0"/>
        <v>99.785838660976268</v>
      </c>
      <c r="F32" s="35">
        <v>1195761</v>
      </c>
      <c r="G32" s="33">
        <f t="shared" si="2"/>
        <v>105.13062629406411</v>
      </c>
      <c r="H32" s="35">
        <v>2305863</v>
      </c>
      <c r="I32" s="34">
        <f t="shared" si="3"/>
        <v>105.39777453957726</v>
      </c>
      <c r="J32" s="6"/>
      <c r="K32" s="15"/>
      <c r="O32" s="14"/>
      <c r="P32" s="7"/>
    </row>
    <row r="33" spans="1:16">
      <c r="A33" s="31">
        <v>40664</v>
      </c>
      <c r="B33" s="35">
        <v>10771209</v>
      </c>
      <c r="C33" s="33">
        <f t="shared" si="1"/>
        <v>118.10619065747829</v>
      </c>
      <c r="D33" s="35">
        <v>1885039.9718485156</v>
      </c>
      <c r="E33" s="33">
        <f t="shared" si="0"/>
        <v>98.673922414550219</v>
      </c>
      <c r="F33" s="35">
        <v>1218210</v>
      </c>
      <c r="G33" s="33">
        <f t="shared" si="2"/>
        <v>107.10432959236155</v>
      </c>
      <c r="H33" s="35">
        <v>2312096</v>
      </c>
      <c r="I33" s="34">
        <f t="shared" si="3"/>
        <v>105.68267625694085</v>
      </c>
      <c r="J33" s="6"/>
      <c r="K33" s="15"/>
      <c r="O33" s="14"/>
      <c r="P33" s="7"/>
    </row>
    <row r="34" spans="1:16">
      <c r="A34" s="31">
        <v>40695</v>
      </c>
      <c r="B34" s="35">
        <v>11045909</v>
      </c>
      <c r="C34" s="33">
        <f t="shared" si="1"/>
        <v>121.1182731984084</v>
      </c>
      <c r="D34" s="35">
        <v>1889623.9999999995</v>
      </c>
      <c r="E34" s="33">
        <f t="shared" si="0"/>
        <v>98.913877028203373</v>
      </c>
      <c r="F34" s="35">
        <v>1199684</v>
      </c>
      <c r="G34" s="33">
        <f t="shared" si="2"/>
        <v>105.47553422044038</v>
      </c>
      <c r="H34" s="35">
        <v>2370551</v>
      </c>
      <c r="I34" s="34">
        <f t="shared" si="3"/>
        <v>108.3545725971445</v>
      </c>
      <c r="J34" s="6"/>
      <c r="K34" s="15"/>
      <c r="O34" s="14"/>
      <c r="P34" s="7"/>
    </row>
    <row r="35" spans="1:16">
      <c r="A35" s="31">
        <v>40725</v>
      </c>
      <c r="B35" s="35">
        <v>11112453</v>
      </c>
      <c r="C35" s="33">
        <f t="shared" si="1"/>
        <v>121.84792744159607</v>
      </c>
      <c r="D35" s="35">
        <v>1868398.0000000002</v>
      </c>
      <c r="E35" s="33">
        <f t="shared" si="0"/>
        <v>97.802785110551724</v>
      </c>
      <c r="F35" s="35">
        <v>1184844</v>
      </c>
      <c r="G35" s="33">
        <f t="shared" si="2"/>
        <v>104.1708098698353</v>
      </c>
      <c r="H35" s="35">
        <v>2376533</v>
      </c>
      <c r="I35" s="34">
        <f t="shared" si="3"/>
        <v>108.62800145536188</v>
      </c>
      <c r="J35" s="6"/>
      <c r="K35" s="15"/>
      <c r="O35" s="14"/>
      <c r="P35" s="7"/>
    </row>
    <row r="36" spans="1:16">
      <c r="A36" s="31">
        <v>40756</v>
      </c>
      <c r="B36" s="35">
        <v>10886860</v>
      </c>
      <c r="C36" s="33">
        <f t="shared" si="1"/>
        <v>119.37430262668509</v>
      </c>
      <c r="D36" s="35">
        <v>1876833</v>
      </c>
      <c r="E36" s="33">
        <f t="shared" si="0"/>
        <v>98.244321920378894</v>
      </c>
      <c r="F36" s="35">
        <v>1166692</v>
      </c>
      <c r="G36" s="33">
        <f t="shared" si="2"/>
        <v>102.57489636497115</v>
      </c>
      <c r="H36" s="35">
        <v>2509484</v>
      </c>
      <c r="I36" s="34">
        <f t="shared" si="3"/>
        <v>114.70500582327591</v>
      </c>
      <c r="J36" s="6"/>
      <c r="K36" s="15"/>
      <c r="O36" s="14"/>
      <c r="P36" s="7"/>
    </row>
    <row r="37" spans="1:16">
      <c r="A37" s="31">
        <v>40787</v>
      </c>
      <c r="B37" s="35">
        <v>11061597</v>
      </c>
      <c r="C37" s="33">
        <f t="shared" si="1"/>
        <v>121.29029194941718</v>
      </c>
      <c r="D37" s="35">
        <v>1864766</v>
      </c>
      <c r="E37" s="33">
        <f t="shared" si="0"/>
        <v>97.612665170623742</v>
      </c>
      <c r="F37" s="35">
        <v>1155959</v>
      </c>
      <c r="G37" s="33">
        <f t="shared" si="2"/>
        <v>101.63125711597891</v>
      </c>
      <c r="H37" s="35">
        <v>2537648</v>
      </c>
      <c r="I37" s="34">
        <f t="shared" si="3"/>
        <v>115.99234289496346</v>
      </c>
      <c r="J37" s="6"/>
      <c r="K37" s="15"/>
      <c r="O37" s="14"/>
      <c r="P37" s="7"/>
    </row>
    <row r="38" spans="1:16">
      <c r="A38" s="31">
        <v>40817</v>
      </c>
      <c r="B38" s="35">
        <v>11078121</v>
      </c>
      <c r="C38" s="33">
        <f t="shared" si="1"/>
        <v>121.47147743142057</v>
      </c>
      <c r="D38" s="35">
        <v>1869097</v>
      </c>
      <c r="E38" s="33">
        <f t="shared" si="0"/>
        <v>97.839374823660094</v>
      </c>
      <c r="F38" s="35">
        <v>1154076</v>
      </c>
      <c r="G38" s="33">
        <f t="shared" si="2"/>
        <v>101.46570482809554</v>
      </c>
      <c r="H38" s="35">
        <v>2579366</v>
      </c>
      <c r="I38" s="34">
        <f t="shared" si="3"/>
        <v>117.8992143605458</v>
      </c>
      <c r="J38" s="6"/>
      <c r="K38" s="15"/>
      <c r="O38" s="14"/>
      <c r="P38" s="7"/>
    </row>
    <row r="39" spans="1:16">
      <c r="A39" s="31">
        <v>40848</v>
      </c>
      <c r="B39" s="35">
        <v>10984191</v>
      </c>
      <c r="C39" s="33">
        <f t="shared" si="1"/>
        <v>120.44153599323504</v>
      </c>
      <c r="D39" s="35">
        <v>1878909</v>
      </c>
      <c r="E39" s="33">
        <f t="shared" si="0"/>
        <v>98.352991797936838</v>
      </c>
      <c r="F39" s="35">
        <v>1142647</v>
      </c>
      <c r="G39" s="33">
        <f t="shared" si="2"/>
        <v>100.46087365538222</v>
      </c>
      <c r="H39" s="35">
        <v>2543634</v>
      </c>
      <c r="I39" s="34">
        <f t="shared" si="3"/>
        <v>116.26595458758958</v>
      </c>
      <c r="J39" s="6"/>
      <c r="K39" s="15"/>
      <c r="O39" s="7"/>
    </row>
    <row r="40" spans="1:16">
      <c r="A40" s="31">
        <v>40878</v>
      </c>
      <c r="B40" s="35">
        <v>11030939</v>
      </c>
      <c r="C40" s="33">
        <f t="shared" si="1"/>
        <v>120.95412730966532</v>
      </c>
      <c r="D40" s="35">
        <v>1880740</v>
      </c>
      <c r="E40" s="33">
        <f t="shared" si="0"/>
        <v>98.448836954877393</v>
      </c>
      <c r="F40" s="35">
        <v>1121777</v>
      </c>
      <c r="G40" s="33">
        <f t="shared" si="2"/>
        <v>98.625995138055487</v>
      </c>
      <c r="H40" s="35">
        <v>2554200</v>
      </c>
      <c r="I40" s="34">
        <f t="shared" si="3"/>
        <v>116.74891167818218</v>
      </c>
      <c r="J40" s="6"/>
      <c r="K40" s="15"/>
      <c r="O40" s="7"/>
    </row>
    <row r="41" spans="1:16">
      <c r="A41" s="31">
        <v>40909</v>
      </c>
      <c r="B41" s="35">
        <v>10957242</v>
      </c>
      <c r="C41" s="33">
        <f t="shared" si="1"/>
        <v>120.14604049852981</v>
      </c>
      <c r="D41" s="35">
        <v>1900471</v>
      </c>
      <c r="E41" s="33">
        <f t="shared" si="0"/>
        <v>99.481671903863798</v>
      </c>
      <c r="F41" s="35">
        <v>1139504</v>
      </c>
      <c r="G41" s="33">
        <f t="shared" si="2"/>
        <v>100.18454288490028</v>
      </c>
      <c r="H41" s="35">
        <v>2563237</v>
      </c>
      <c r="I41" s="34">
        <f t="shared" si="3"/>
        <v>117.16198031604756</v>
      </c>
      <c r="J41" s="6"/>
      <c r="K41" s="15"/>
    </row>
    <row r="42" spans="1:16">
      <c r="A42" s="31">
        <v>40940</v>
      </c>
      <c r="B42" s="35">
        <v>10845430</v>
      </c>
      <c r="C42" s="33">
        <f t="shared" si="1"/>
        <v>118.92002312296927</v>
      </c>
      <c r="D42" s="35">
        <v>1921116</v>
      </c>
      <c r="E42" s="33">
        <f t="shared" si="0"/>
        <v>100.56235091262282</v>
      </c>
      <c r="F42" s="35">
        <v>1138592</v>
      </c>
      <c r="G42" s="33">
        <f t="shared" si="2"/>
        <v>100.10436036416228</v>
      </c>
      <c r="H42" s="35">
        <v>2576419</v>
      </c>
      <c r="I42" s="34">
        <f t="shared" si="3"/>
        <v>117.76451110993284</v>
      </c>
      <c r="J42" s="6"/>
      <c r="K42" s="15"/>
    </row>
    <row r="43" spans="1:16">
      <c r="A43" s="31">
        <v>40969</v>
      </c>
      <c r="B43" s="35">
        <v>11257343</v>
      </c>
      <c r="C43" s="33">
        <f t="shared" si="1"/>
        <v>123.43664473084021</v>
      </c>
      <c r="D43" s="35">
        <v>1932074</v>
      </c>
      <c r="E43" s="33">
        <f t="shared" si="0"/>
        <v>101.1359561719099</v>
      </c>
      <c r="F43" s="35">
        <v>1136096</v>
      </c>
      <c r="G43" s="33">
        <f t="shared" si="2"/>
        <v>99.8849134653004</v>
      </c>
      <c r="H43" s="35">
        <v>2574644</v>
      </c>
      <c r="I43" s="34">
        <f t="shared" si="3"/>
        <v>117.68337834107028</v>
      </c>
      <c r="J43" s="6"/>
      <c r="K43" s="15"/>
    </row>
    <row r="44" spans="1:16">
      <c r="A44" s="31">
        <v>41000</v>
      </c>
      <c r="B44" s="35">
        <v>11521869</v>
      </c>
      <c r="C44" s="33">
        <f t="shared" si="1"/>
        <v>126.3371694713647</v>
      </c>
      <c r="D44" s="35">
        <v>1937480</v>
      </c>
      <c r="E44" s="33">
        <f t="shared" si="0"/>
        <v>101.4189375582674</v>
      </c>
      <c r="F44" s="35">
        <v>1121103</v>
      </c>
      <c r="G44" s="33">
        <f t="shared" si="2"/>
        <v>98.566737441808328</v>
      </c>
      <c r="H44" s="35">
        <v>2569269</v>
      </c>
      <c r="I44" s="34">
        <f t="shared" si="3"/>
        <v>117.43769460437376</v>
      </c>
      <c r="J44" s="6"/>
      <c r="K44" s="15"/>
    </row>
    <row r="45" spans="1:16">
      <c r="A45" s="31">
        <v>41030</v>
      </c>
      <c r="B45" s="35">
        <v>11820778</v>
      </c>
      <c r="C45" s="33">
        <f t="shared" si="1"/>
        <v>129.61470343651536</v>
      </c>
      <c r="D45" s="35">
        <v>1931182</v>
      </c>
      <c r="E45" s="33">
        <f t="shared" si="0"/>
        <v>101.0892637197029</v>
      </c>
      <c r="F45" s="35">
        <v>1113613</v>
      </c>
      <c r="G45" s="33">
        <f t="shared" si="2"/>
        <v>97.908220906361407</v>
      </c>
      <c r="H45" s="35">
        <v>2574350</v>
      </c>
      <c r="I45" s="34">
        <f t="shared" si="3"/>
        <v>117.66994001203051</v>
      </c>
      <c r="J45" s="6"/>
      <c r="K45" s="15"/>
    </row>
    <row r="46" spans="1:16">
      <c r="A46" s="31">
        <v>41061</v>
      </c>
      <c r="B46" s="35">
        <v>12087084</v>
      </c>
      <c r="C46" s="33">
        <f t="shared" si="1"/>
        <v>132.53474585786566</v>
      </c>
      <c r="D46" s="35">
        <v>1935759</v>
      </c>
      <c r="E46" s="33">
        <f t="shared" si="0"/>
        <v>101.32885043915508</v>
      </c>
      <c r="F46" s="35">
        <v>1104403</v>
      </c>
      <c r="G46" s="33">
        <f t="shared" si="2"/>
        <v>97.098482950224422</v>
      </c>
      <c r="H46" s="35">
        <v>2610813</v>
      </c>
      <c r="I46" s="34">
        <f t="shared" si="3"/>
        <v>119.33661277317746</v>
      </c>
      <c r="J46" s="6"/>
      <c r="K46" s="15"/>
    </row>
    <row r="47" spans="1:16">
      <c r="A47" s="31">
        <v>41091</v>
      </c>
      <c r="B47" s="35">
        <v>12107944</v>
      </c>
      <c r="C47" s="33">
        <f t="shared" si="1"/>
        <v>132.76347553316162</v>
      </c>
      <c r="D47" s="35">
        <v>1938997</v>
      </c>
      <c r="E47" s="33">
        <f t="shared" si="0"/>
        <v>101.49834613449835</v>
      </c>
      <c r="F47" s="35">
        <v>1103934</v>
      </c>
      <c r="G47" s="33">
        <f t="shared" si="2"/>
        <v>97.057248737257169</v>
      </c>
      <c r="H47" s="35">
        <v>2613791</v>
      </c>
      <c r="I47" s="34">
        <f t="shared" si="3"/>
        <v>119.47273299045787</v>
      </c>
      <c r="J47" s="6"/>
      <c r="K47" s="15"/>
    </row>
    <row r="48" spans="1:16">
      <c r="A48" s="31">
        <v>41122</v>
      </c>
      <c r="B48" s="35">
        <v>11716148</v>
      </c>
      <c r="C48" s="33">
        <f t="shared" si="1"/>
        <v>128.46743661359028</v>
      </c>
      <c r="D48" s="35">
        <v>1937355</v>
      </c>
      <c r="E48" s="33">
        <f t="shared" si="0"/>
        <v>101.41239433346263</v>
      </c>
      <c r="F48" s="35">
        <v>1101083</v>
      </c>
      <c r="G48" s="33">
        <f t="shared" si="2"/>
        <v>96.80659044052031</v>
      </c>
      <c r="H48" s="35">
        <v>2600540</v>
      </c>
      <c r="I48" s="34">
        <f t="shared" si="3"/>
        <v>118.86704830302244</v>
      </c>
      <c r="J48" s="6"/>
      <c r="K48" s="15"/>
    </row>
    <row r="49" spans="1:11">
      <c r="A49" s="31">
        <v>41153</v>
      </c>
      <c r="B49" s="35">
        <v>12069085</v>
      </c>
      <c r="C49" s="33">
        <f t="shared" si="1"/>
        <v>132.33738701675099</v>
      </c>
      <c r="D49" s="35">
        <v>1937908</v>
      </c>
      <c r="E49" s="33">
        <f t="shared" si="0"/>
        <v>101.44134155999902</v>
      </c>
      <c r="F49" s="35">
        <v>1097163</v>
      </c>
      <c r="G49" s="33">
        <f t="shared" si="2"/>
        <v>96.461946272435938</v>
      </c>
      <c r="H49" s="35">
        <v>2613470</v>
      </c>
      <c r="I49" s="34">
        <f t="shared" si="3"/>
        <v>119.45806052915935</v>
      </c>
      <c r="J49" s="6"/>
      <c r="K49" s="15"/>
    </row>
    <row r="50" spans="1:11">
      <c r="A50" s="31">
        <v>41183</v>
      </c>
      <c r="B50" s="35">
        <v>11743906</v>
      </c>
      <c r="C50" s="33">
        <f t="shared" si="1"/>
        <v>128.77180278458093</v>
      </c>
      <c r="D50" s="35">
        <v>1987922</v>
      </c>
      <c r="E50" s="33">
        <f t="shared" si="0"/>
        <v>104.05936432309292</v>
      </c>
      <c r="F50" s="35">
        <v>1079239</v>
      </c>
      <c r="G50" s="33">
        <f t="shared" si="2"/>
        <v>94.886078397756307</v>
      </c>
      <c r="H50" s="35">
        <v>2688851</v>
      </c>
      <c r="I50" s="34">
        <f t="shared" si="3"/>
        <v>122.90362066979557</v>
      </c>
      <c r="J50" s="6"/>
      <c r="K50" s="15"/>
    </row>
    <row r="51" spans="1:11">
      <c r="A51" s="31">
        <v>41214</v>
      </c>
      <c r="B51" s="35">
        <v>11996881</v>
      </c>
      <c r="C51" s="33">
        <f t="shared" si="1"/>
        <v>131.54567093453286</v>
      </c>
      <c r="D51" s="35">
        <v>1933781</v>
      </c>
      <c r="E51" s="33">
        <f t="shared" si="0"/>
        <v>101.22531044984409</v>
      </c>
      <c r="F51" s="35">
        <v>1071133</v>
      </c>
      <c r="G51" s="33">
        <f t="shared" si="2"/>
        <v>94.173403493038975</v>
      </c>
      <c r="H51" s="35">
        <v>2622715</v>
      </c>
      <c r="I51" s="34">
        <f t="shared" si="3"/>
        <v>119.88063655627734</v>
      </c>
      <c r="J51" s="6"/>
      <c r="K51" s="15"/>
    </row>
    <row r="52" spans="1:11">
      <c r="A52" s="31">
        <v>41244</v>
      </c>
      <c r="B52" s="35">
        <v>11939620</v>
      </c>
      <c r="C52" s="33">
        <f t="shared" si="1"/>
        <v>130.91780468634869</v>
      </c>
      <c r="D52" s="35">
        <v>1910505</v>
      </c>
      <c r="E52" s="33">
        <f t="shared" si="0"/>
        <v>100.00690964539385</v>
      </c>
      <c r="F52" s="35">
        <v>1056852</v>
      </c>
      <c r="G52" s="33">
        <f t="shared" si="2"/>
        <v>92.917826104158152</v>
      </c>
      <c r="H52" s="35">
        <v>2662608</v>
      </c>
      <c r="I52" s="34">
        <f t="shared" si="3"/>
        <v>121.70408982288832</v>
      </c>
      <c r="J52" s="6"/>
      <c r="K52" s="15"/>
    </row>
    <row r="53" spans="1:11">
      <c r="A53" s="31">
        <v>41275</v>
      </c>
      <c r="B53" s="35">
        <v>11698045</v>
      </c>
      <c r="C53" s="33">
        <f t="shared" si="1"/>
        <v>128.26893741359589</v>
      </c>
      <c r="D53" s="35">
        <v>1913440</v>
      </c>
      <c r="E53" s="33">
        <f t="shared" si="0"/>
        <v>100.16054456381032</v>
      </c>
      <c r="F53" s="35">
        <v>1050279</v>
      </c>
      <c r="G53" s="33">
        <f t="shared" si="2"/>
        <v>92.339931686602398</v>
      </c>
      <c r="H53" s="35">
        <v>2667984</v>
      </c>
      <c r="I53" s="34">
        <f t="shared" si="3"/>
        <v>121.949819268187</v>
      </c>
      <c r="J53" s="6"/>
      <c r="K53" s="15"/>
    </row>
    <row r="54" spans="1:11">
      <c r="A54" s="31">
        <v>41306</v>
      </c>
      <c r="B54" s="35">
        <v>11620928</v>
      </c>
      <c r="C54" s="33">
        <f t="shared" si="1"/>
        <v>127.42335033930064</v>
      </c>
      <c r="D54" s="35">
        <v>1927111.9999999998</v>
      </c>
      <c r="E54" s="33">
        <f t="shared" si="0"/>
        <v>100.87621632005894</v>
      </c>
      <c r="F54" s="35">
        <v>1042120</v>
      </c>
      <c r="G54" s="33">
        <f t="shared" si="2"/>
        <v>91.622597052061494</v>
      </c>
      <c r="H54" s="35">
        <v>2670744</v>
      </c>
      <c r="I54" s="34">
        <f t="shared" si="3"/>
        <v>122.07597501019303</v>
      </c>
      <c r="K54" s="15"/>
    </row>
    <row r="55" spans="1:11">
      <c r="A55" s="31">
        <v>41334</v>
      </c>
      <c r="B55" s="35">
        <v>11896801</v>
      </c>
      <c r="C55" s="33">
        <f t="shared" si="1"/>
        <v>130.44829481259518</v>
      </c>
      <c r="D55" s="35">
        <v>1938193</v>
      </c>
      <c r="E55" s="33">
        <f t="shared" si="0"/>
        <v>101.45626011255393</v>
      </c>
      <c r="F55" s="35">
        <v>1034903</v>
      </c>
      <c r="G55" s="33">
        <f t="shared" si="2"/>
        <v>90.988082521177589</v>
      </c>
      <c r="H55" s="35">
        <v>2651342</v>
      </c>
      <c r="I55" s="34">
        <f t="shared" si="3"/>
        <v>121.18913671077243</v>
      </c>
      <c r="K55" s="15"/>
    </row>
    <row r="56" spans="1:11">
      <c r="A56" s="31">
        <v>41365</v>
      </c>
      <c r="B56" s="35">
        <v>12132681</v>
      </c>
      <c r="C56" s="33">
        <f t="shared" si="1"/>
        <v>133.03471647169454</v>
      </c>
      <c r="D56" s="35">
        <v>1948982</v>
      </c>
      <c r="E56" s="33">
        <f t="shared" si="0"/>
        <v>102.02101893190492</v>
      </c>
      <c r="F56" s="35">
        <v>1027778</v>
      </c>
      <c r="G56" s="33">
        <f t="shared" si="2"/>
        <v>90.361656577912001</v>
      </c>
      <c r="H56" s="35">
        <v>2649513</v>
      </c>
      <c r="I56" s="34">
        <f t="shared" si="3"/>
        <v>121.10553567739235</v>
      </c>
      <c r="J56" s="7"/>
      <c r="K56" s="15"/>
    </row>
    <row r="57" spans="1:11">
      <c r="A57" s="31">
        <v>41395</v>
      </c>
      <c r="B57" s="35">
        <v>12216079</v>
      </c>
      <c r="C57" s="33">
        <f t="shared" si="1"/>
        <v>133.94917464333082</v>
      </c>
      <c r="D57" s="35">
        <v>1958586</v>
      </c>
      <c r="E57" s="33">
        <f t="shared" si="0"/>
        <v>102.52374798010651</v>
      </c>
      <c r="F57" s="35">
        <v>1022716</v>
      </c>
      <c r="G57" s="33">
        <f t="shared" si="2"/>
        <v>89.916608420043872</v>
      </c>
      <c r="H57" s="35">
        <v>2650756</v>
      </c>
      <c r="I57" s="34">
        <f t="shared" si="3"/>
        <v>121.16235146989722</v>
      </c>
      <c r="K57" s="15"/>
    </row>
    <row r="58" spans="1:11">
      <c r="A58" s="31">
        <v>41426</v>
      </c>
      <c r="B58" s="35">
        <v>12274403</v>
      </c>
      <c r="C58" s="33">
        <f t="shared" si="1"/>
        <v>134.5886966750644</v>
      </c>
      <c r="D58" s="35">
        <v>1961927</v>
      </c>
      <c r="E58" s="33">
        <f t="shared" si="0"/>
        <v>102.69863529268892</v>
      </c>
      <c r="F58" s="35">
        <v>1012428</v>
      </c>
      <c r="G58" s="33">
        <f t="shared" si="2"/>
        <v>89.012093317683679</v>
      </c>
      <c r="H58" s="35">
        <v>2663305</v>
      </c>
      <c r="I58" s="34">
        <f t="shared" si="3"/>
        <v>121.73594871860504</v>
      </c>
      <c r="K58" s="15"/>
    </row>
    <row r="59" spans="1:11">
      <c r="A59" s="31">
        <v>41456</v>
      </c>
      <c r="B59" s="35">
        <v>12200031</v>
      </c>
      <c r="C59" s="33">
        <f t="shared" si="1"/>
        <v>133.77320849619997</v>
      </c>
      <c r="D59" s="35">
        <v>1966920</v>
      </c>
      <c r="E59" s="33">
        <f t="shared" si="0"/>
        <v>102.95999786429142</v>
      </c>
      <c r="F59" s="35">
        <v>1003774</v>
      </c>
      <c r="G59" s="33">
        <f t="shared" si="2"/>
        <v>88.251238564979047</v>
      </c>
      <c r="H59" s="35">
        <v>2668898</v>
      </c>
      <c r="I59" s="34">
        <f t="shared" si="3"/>
        <v>121.99159693057595</v>
      </c>
      <c r="K59" s="15"/>
    </row>
    <row r="60" spans="1:11">
      <c r="A60" s="31">
        <v>41487</v>
      </c>
      <c r="B60" s="35">
        <v>12236880</v>
      </c>
      <c r="C60" s="33">
        <f t="shared" si="1"/>
        <v>134.17725738426233</v>
      </c>
      <c r="D60" s="35">
        <v>1945347</v>
      </c>
      <c r="E60" s="33">
        <f t="shared" si="0"/>
        <v>101.83074195458164</v>
      </c>
      <c r="F60" s="35">
        <v>986334</v>
      </c>
      <c r="G60" s="33">
        <f t="shared" si="2"/>
        <v>86.717923694726153</v>
      </c>
      <c r="H60" s="35">
        <v>2663081</v>
      </c>
      <c r="I60" s="34">
        <f t="shared" si="3"/>
        <v>121.72570999171761</v>
      </c>
      <c r="K60" s="15"/>
    </row>
    <row r="61" spans="1:11">
      <c r="A61" s="31">
        <v>41518</v>
      </c>
      <c r="B61" s="35">
        <v>12523723</v>
      </c>
      <c r="C61" s="33">
        <f t="shared" si="1"/>
        <v>137.32248778938799</v>
      </c>
      <c r="D61" s="35">
        <v>1913073</v>
      </c>
      <c r="E61" s="33">
        <f t="shared" si="0"/>
        <v>100.14133365578346</v>
      </c>
      <c r="F61" s="35">
        <v>970007</v>
      </c>
      <c r="G61" s="33">
        <f t="shared" si="2"/>
        <v>85.282463150768635</v>
      </c>
      <c r="H61" s="35">
        <v>2707070</v>
      </c>
      <c r="I61" s="34">
        <f t="shared" si="3"/>
        <v>123.73638569284185</v>
      </c>
      <c r="K61" s="15"/>
    </row>
    <row r="62" spans="1:11">
      <c r="A62" s="31">
        <v>41548</v>
      </c>
      <c r="B62" s="35">
        <v>12297151</v>
      </c>
      <c r="C62" s="33">
        <f t="shared" si="1"/>
        <v>134.83812825002281</v>
      </c>
      <c r="D62" s="35">
        <v>1896377</v>
      </c>
      <c r="E62" s="33">
        <f t="shared" si="0"/>
        <v>99.267368205057338</v>
      </c>
      <c r="F62" s="35">
        <v>960369</v>
      </c>
      <c r="G62" s="33">
        <f t="shared" si="2"/>
        <v>84.43509567832038</v>
      </c>
      <c r="H62" s="35">
        <v>2756891</v>
      </c>
      <c r="I62" s="34">
        <f t="shared" si="3"/>
        <v>126.0136339618571</v>
      </c>
    </row>
    <row r="63" spans="1:11">
      <c r="A63" s="31">
        <v>41579</v>
      </c>
      <c r="B63" s="35">
        <v>12433976</v>
      </c>
      <c r="C63" s="33">
        <f t="shared" si="1"/>
        <v>136.33841290114316</v>
      </c>
      <c r="D63" s="35">
        <v>1860055</v>
      </c>
      <c r="E63" s="33">
        <f t="shared" si="0"/>
        <v>97.366064114180844</v>
      </c>
      <c r="F63" s="35">
        <v>940806</v>
      </c>
      <c r="G63" s="33">
        <f t="shared" si="2"/>
        <v>82.715127856831998</v>
      </c>
      <c r="H63" s="35">
        <v>2766055</v>
      </c>
      <c r="I63" s="34">
        <f t="shared" si="3"/>
        <v>126.43250759219882</v>
      </c>
    </row>
    <row r="64" spans="1:11">
      <c r="A64" s="31">
        <v>41609</v>
      </c>
      <c r="B64" s="35">
        <v>12363785</v>
      </c>
      <c r="C64" s="33">
        <f t="shared" si="1"/>
        <v>135.56876934224101</v>
      </c>
      <c r="D64" s="35">
        <v>1832463</v>
      </c>
      <c r="E64" s="33">
        <f t="shared" si="0"/>
        <v>95.921738843670852</v>
      </c>
      <c r="F64" s="35">
        <v>928454</v>
      </c>
      <c r="G64" s="33">
        <f t="shared" si="2"/>
        <v>81.629147049643706</v>
      </c>
      <c r="H64" s="35">
        <v>2823400</v>
      </c>
      <c r="I64" s="34">
        <f t="shared" si="3"/>
        <v>129.053667383987</v>
      </c>
    </row>
    <row r="65" spans="1:9">
      <c r="A65" s="31">
        <v>41640</v>
      </c>
      <c r="B65" s="35">
        <v>12329012</v>
      </c>
      <c r="C65" s="33">
        <f t="shared" si="1"/>
        <v>135.18748377181595</v>
      </c>
      <c r="D65" s="35">
        <v>1812824</v>
      </c>
      <c r="E65" s="33">
        <f t="shared" si="0"/>
        <v>94.893719708140765</v>
      </c>
      <c r="F65" s="35">
        <v>908141</v>
      </c>
      <c r="G65" s="33">
        <f t="shared" si="2"/>
        <v>79.84323965518</v>
      </c>
      <c r="H65" s="35">
        <v>2838873</v>
      </c>
      <c r="I65" s="34">
        <f t="shared" si="3"/>
        <v>129.76091658545772</v>
      </c>
    </row>
    <row r="66" spans="1:9">
      <c r="A66" s="31">
        <v>41671</v>
      </c>
      <c r="B66" s="35">
        <v>12355589</v>
      </c>
      <c r="C66" s="33">
        <f t="shared" si="1"/>
        <v>135.47890029052837</v>
      </c>
      <c r="D66" s="35">
        <v>1925354</v>
      </c>
      <c r="E66" s="33">
        <f t="shared" ref="E66:E76" si="4">(D66/$D$2)*100</f>
        <v>100.7841924064044</v>
      </c>
      <c r="F66" s="35">
        <v>929946</v>
      </c>
      <c r="G66" s="33">
        <f t="shared" si="2"/>
        <v>81.760322840149286</v>
      </c>
      <c r="H66" s="35">
        <v>2836699</v>
      </c>
      <c r="I66" s="34">
        <f t="shared" si="3"/>
        <v>129.66154608432689</v>
      </c>
    </row>
    <row r="67" spans="1:9">
      <c r="A67" s="31">
        <v>41699</v>
      </c>
      <c r="B67" s="35">
        <v>12566310</v>
      </c>
      <c r="C67" s="33">
        <f t="shared" ref="C67:C76" si="5">(B67/$B$2)*100</f>
        <v>137.7894537856406</v>
      </c>
      <c r="D67" s="35">
        <v>1928800</v>
      </c>
      <c r="E67" s="33">
        <f t="shared" si="4"/>
        <v>100.96457602782283</v>
      </c>
      <c r="F67" s="35">
        <v>942484</v>
      </c>
      <c r="G67" s="33">
        <f t="shared" ref="G67:G121" si="6">(F67/$F$2)*100</f>
        <v>82.862656661435466</v>
      </c>
      <c r="H67" s="35">
        <v>2849623</v>
      </c>
      <c r="I67" s="34">
        <f t="shared" ref="I67:I88" si="7">(H67/$H$2)*100</f>
        <v>130.25228405885073</v>
      </c>
    </row>
    <row r="68" spans="1:9">
      <c r="A68" s="31">
        <v>41730</v>
      </c>
      <c r="B68" s="35">
        <v>12730077</v>
      </c>
      <c r="C68" s="33">
        <f t="shared" si="5"/>
        <v>139.5851571765416</v>
      </c>
      <c r="D68" s="35">
        <v>1902614</v>
      </c>
      <c r="E68" s="33">
        <f t="shared" si="4"/>
        <v>99.593848949917103</v>
      </c>
      <c r="F68" s="35">
        <v>912476</v>
      </c>
      <c r="G68" s="33">
        <f t="shared" si="6"/>
        <v>80.22437038697737</v>
      </c>
      <c r="H68" s="35">
        <v>2844868</v>
      </c>
      <c r="I68" s="34">
        <f t="shared" si="7"/>
        <v>130.03493965550342</v>
      </c>
    </row>
    <row r="69" spans="1:9">
      <c r="A69" s="31">
        <v>41760</v>
      </c>
      <c r="B69" s="35">
        <v>12922571</v>
      </c>
      <c r="C69" s="33">
        <f t="shared" si="5"/>
        <v>141.69585181299519</v>
      </c>
      <c r="D69" s="35">
        <v>1904808</v>
      </c>
      <c r="E69" s="33">
        <f t="shared" si="4"/>
        <v>99.708695631690773</v>
      </c>
      <c r="F69" s="35">
        <v>910468</v>
      </c>
      <c r="G69" s="33">
        <f t="shared" si="6"/>
        <v>80.047828170264765</v>
      </c>
      <c r="H69" s="35">
        <v>2849314</v>
      </c>
      <c r="I69" s="34">
        <f t="shared" si="7"/>
        <v>130.23816010077834</v>
      </c>
    </row>
    <row r="70" spans="1:9">
      <c r="A70" s="31">
        <v>41791</v>
      </c>
      <c r="B70" s="35">
        <v>13034290</v>
      </c>
      <c r="C70" s="33">
        <f t="shared" si="5"/>
        <v>142.92084944455749</v>
      </c>
      <c r="D70" s="35">
        <v>1906518</v>
      </c>
      <c r="E70" s="33">
        <f t="shared" si="4"/>
        <v>99.79820694702029</v>
      </c>
      <c r="F70" s="35">
        <v>910428</v>
      </c>
      <c r="G70" s="33">
        <f t="shared" si="6"/>
        <v>80.044311393039408</v>
      </c>
      <c r="H70" s="35">
        <v>2852087</v>
      </c>
      <c r="I70" s="34">
        <f t="shared" si="7"/>
        <v>130.36491005461264</v>
      </c>
    </row>
    <row r="71" spans="1:9">
      <c r="A71" s="31">
        <v>41821</v>
      </c>
      <c r="B71" s="35">
        <v>12701507</v>
      </c>
      <c r="C71" s="33">
        <f t="shared" si="5"/>
        <v>139.27188743429778</v>
      </c>
      <c r="D71" s="35">
        <v>1948562</v>
      </c>
      <c r="E71" s="33">
        <f t="shared" si="4"/>
        <v>101.99903369656083</v>
      </c>
      <c r="F71" s="35">
        <v>927355</v>
      </c>
      <c r="G71" s="33">
        <f t="shared" si="6"/>
        <v>81.532523595377199</v>
      </c>
      <c r="H71" s="35">
        <v>2864800</v>
      </c>
      <c r="I71" s="34">
        <f t="shared" si="7"/>
        <v>130.94600351407732</v>
      </c>
    </row>
    <row r="72" spans="1:9">
      <c r="A72" s="31">
        <v>41852</v>
      </c>
      <c r="B72" s="35">
        <v>12884711</v>
      </c>
      <c r="C72" s="33">
        <f t="shared" si="5"/>
        <v>141.2807173208233</v>
      </c>
      <c r="D72" s="35">
        <v>1983848</v>
      </c>
      <c r="E72" s="33">
        <f t="shared" si="4"/>
        <v>103.84610754025523</v>
      </c>
      <c r="F72" s="35">
        <v>925809</v>
      </c>
      <c r="G72" s="33">
        <f t="shared" si="6"/>
        <v>81.396600155617392</v>
      </c>
      <c r="H72" s="35">
        <v>2859563</v>
      </c>
      <c r="I72" s="34">
        <f t="shared" si="7"/>
        <v>130.70662756448112</v>
      </c>
    </row>
    <row r="73" spans="1:9">
      <c r="A73" s="31">
        <v>41883</v>
      </c>
      <c r="B73" s="35">
        <v>13155308</v>
      </c>
      <c r="C73" s="33">
        <f t="shared" si="5"/>
        <v>144.24781051095096</v>
      </c>
      <c r="D73" s="35">
        <v>1984653</v>
      </c>
      <c r="E73" s="33">
        <f t="shared" si="4"/>
        <v>103.88824590799808</v>
      </c>
      <c r="F73" s="35">
        <v>922896</v>
      </c>
      <c r="G73" s="33">
        <f t="shared" si="6"/>
        <v>81.140490854181223</v>
      </c>
      <c r="H73" s="35">
        <v>2879940</v>
      </c>
      <c r="I73" s="34">
        <f t="shared" si="7"/>
        <v>131.63803175102342</v>
      </c>
    </row>
    <row r="74" spans="1:9">
      <c r="A74" s="31">
        <v>41913</v>
      </c>
      <c r="B74" s="36">
        <v>13072609</v>
      </c>
      <c r="C74" s="33">
        <f t="shared" si="5"/>
        <v>143.34101686678503</v>
      </c>
      <c r="D74" s="36">
        <v>2001958</v>
      </c>
      <c r="E74" s="33">
        <f t="shared" si="4"/>
        <v>104.79408994997313</v>
      </c>
      <c r="F74" s="36">
        <v>922888</v>
      </c>
      <c r="G74" s="33">
        <f t="shared" si="6"/>
        <v>81.139787498736155</v>
      </c>
      <c r="H74" s="36">
        <v>2908367</v>
      </c>
      <c r="I74" s="34">
        <f t="shared" si="7"/>
        <v>132.93739018508327</v>
      </c>
    </row>
    <row r="75" spans="1:9" s="48" customFormat="1">
      <c r="A75" s="47">
        <v>41944</v>
      </c>
      <c r="B75" s="49">
        <v>13100694</v>
      </c>
      <c r="C75" s="32">
        <f t="shared" si="5"/>
        <v>143.64896858925326</v>
      </c>
      <c r="D75" s="49">
        <v>1990727</v>
      </c>
      <c r="E75" s="32">
        <f t="shared" si="4"/>
        <v>104.20619428771241</v>
      </c>
      <c r="F75" s="49">
        <v>878159</v>
      </c>
      <c r="G75" s="32">
        <f t="shared" si="6"/>
        <v>77.207239285918376</v>
      </c>
      <c r="H75" s="49">
        <v>2929226</v>
      </c>
      <c r="I75" s="34">
        <f t="shared" si="7"/>
        <v>133.89082591787445</v>
      </c>
    </row>
    <row r="76" spans="1:9">
      <c r="A76" s="50">
        <v>41974</v>
      </c>
      <c r="B76" s="51">
        <v>13093230</v>
      </c>
      <c r="C76" s="32">
        <f t="shared" si="5"/>
        <v>143.56712590965549</v>
      </c>
      <c r="D76" s="51">
        <v>1963165</v>
      </c>
      <c r="E76" s="32">
        <f t="shared" si="4"/>
        <v>102.76343939115556</v>
      </c>
      <c r="F76" s="51">
        <v>864468</v>
      </c>
      <c r="G76" s="32">
        <f t="shared" si="6"/>
        <v>76.003534361111477</v>
      </c>
      <c r="H76" s="51">
        <v>2910148</v>
      </c>
      <c r="I76" s="34">
        <f t="shared" si="7"/>
        <v>133.01879720555888</v>
      </c>
    </row>
    <row r="77" spans="1:9">
      <c r="A77" s="50">
        <v>42005</v>
      </c>
      <c r="B77" s="52">
        <v>12913416</v>
      </c>
      <c r="C77" s="32">
        <f t="shared" ref="C77:C86" si="8">(B77/$B$2)*100</f>
        <v>141.59546733661287</v>
      </c>
      <c r="D77" s="98">
        <v>1971494</v>
      </c>
      <c r="E77" s="32">
        <f t="shared" ref="E77:E89" si="9">(D77/$D$2)*100</f>
        <v>103.19942754634828</v>
      </c>
      <c r="F77" s="98">
        <v>850325</v>
      </c>
      <c r="G77" s="32">
        <f t="shared" si="6"/>
        <v>74.760089853658101</v>
      </c>
      <c r="H77" s="98">
        <v>2926680</v>
      </c>
      <c r="I77" s="34">
        <f t="shared" si="7"/>
        <v>133.77445181673411</v>
      </c>
    </row>
    <row r="78" spans="1:9">
      <c r="A78" s="50">
        <v>42036</v>
      </c>
      <c r="B78" s="60">
        <v>12851205</v>
      </c>
      <c r="C78" s="32">
        <f t="shared" si="8"/>
        <v>140.91332439175014</v>
      </c>
      <c r="D78" s="98">
        <v>2027866</v>
      </c>
      <c r="E78" s="32">
        <f t="shared" si="9"/>
        <v>106.150264895913</v>
      </c>
      <c r="F78" s="98">
        <v>886675</v>
      </c>
      <c r="G78" s="32">
        <f t="shared" si="6"/>
        <v>77.955961157195546</v>
      </c>
      <c r="H78" s="98">
        <v>2929385</v>
      </c>
      <c r="I78" s="34">
        <f t="shared" si="7"/>
        <v>133.89809358562044</v>
      </c>
    </row>
    <row r="79" spans="1:9">
      <c r="A79" s="50">
        <v>42064</v>
      </c>
      <c r="B79" s="53">
        <v>13148326</v>
      </c>
      <c r="C79" s="32">
        <f t="shared" si="8"/>
        <v>144.17125295616108</v>
      </c>
      <c r="D79" s="97">
        <v>2025815</v>
      </c>
      <c r="E79" s="32">
        <f t="shared" si="9"/>
        <v>106.04290366331601</v>
      </c>
      <c r="F79" s="97">
        <v>872201</v>
      </c>
      <c r="G79" s="32">
        <f t="shared" si="6"/>
        <v>76.683415318202393</v>
      </c>
      <c r="H79" s="97">
        <v>2926533</v>
      </c>
      <c r="I79" s="34">
        <f t="shared" si="7"/>
        <v>133.76773265221422</v>
      </c>
    </row>
    <row r="80" spans="1:9">
      <c r="A80" s="50">
        <v>42095</v>
      </c>
      <c r="B80" s="60">
        <v>13451823</v>
      </c>
      <c r="C80" s="32">
        <f t="shared" si="8"/>
        <v>147.49909429188978</v>
      </c>
      <c r="D80" s="98">
        <v>1949831</v>
      </c>
      <c r="E80" s="32">
        <f t="shared" si="9"/>
        <v>102.06546051477905</v>
      </c>
      <c r="F80" s="98">
        <v>839337</v>
      </c>
      <c r="G80" s="32">
        <f t="shared" si="6"/>
        <v>73.794031149854277</v>
      </c>
      <c r="H80" s="98">
        <v>2928695</v>
      </c>
      <c r="I80" s="34">
        <f t="shared" si="7"/>
        <v>133.86655465011893</v>
      </c>
    </row>
    <row r="81" spans="1:9">
      <c r="A81" s="50">
        <v>42125</v>
      </c>
      <c r="B81" s="62">
        <v>13585611</v>
      </c>
      <c r="C81" s="32">
        <f t="shared" si="8"/>
        <v>148.96607827072469</v>
      </c>
      <c r="D81" s="98">
        <v>2026587</v>
      </c>
      <c r="E81" s="32">
        <f t="shared" si="9"/>
        <v>106.08331461971039</v>
      </c>
      <c r="F81" s="98">
        <v>848248</v>
      </c>
      <c r="G81" s="32">
        <f t="shared" si="6"/>
        <v>74.577481196231773</v>
      </c>
      <c r="H81" s="98">
        <v>2928677</v>
      </c>
      <c r="I81" s="34">
        <f t="shared" si="7"/>
        <v>133.86573189527977</v>
      </c>
    </row>
    <row r="82" spans="1:9">
      <c r="A82" s="50">
        <v>42156</v>
      </c>
      <c r="B82" s="43">
        <v>13596512</v>
      </c>
      <c r="C82" s="32">
        <f t="shared" si="8"/>
        <v>149.08560761829906</v>
      </c>
      <c r="D82" s="43">
        <v>1996411</v>
      </c>
      <c r="E82" s="32">
        <f t="shared" si="9"/>
        <v>104.50372780603578</v>
      </c>
      <c r="F82" s="43">
        <v>833523</v>
      </c>
      <c r="G82" s="32">
        <f t="shared" si="6"/>
        <v>73.282867580149542</v>
      </c>
      <c r="H82" s="43">
        <v>2936848</v>
      </c>
      <c r="I82" s="34">
        <f t="shared" si="7"/>
        <v>134.23921688366062</v>
      </c>
    </row>
    <row r="83" spans="1:9">
      <c r="A83" s="50">
        <v>42186</v>
      </c>
      <c r="B83" s="68">
        <v>13318215</v>
      </c>
      <c r="C83" s="32">
        <f t="shared" si="8"/>
        <v>146.03408401111585</v>
      </c>
      <c r="D83" s="98">
        <v>2010252</v>
      </c>
      <c r="E83" s="32">
        <f t="shared" si="9"/>
        <v>105.22824600222052</v>
      </c>
      <c r="F83" s="98">
        <v>828359</v>
      </c>
      <c r="G83" s="32">
        <f t="shared" si="6"/>
        <v>72.828851640356774</v>
      </c>
      <c r="H83" s="98">
        <v>2948014</v>
      </c>
      <c r="I83" s="34">
        <f t="shared" si="7"/>
        <v>134.7495991355589</v>
      </c>
    </row>
    <row r="84" spans="1:9">
      <c r="A84" s="50">
        <v>42217</v>
      </c>
      <c r="B84" s="25">
        <v>13566414</v>
      </c>
      <c r="C84" s="32">
        <f t="shared" si="8"/>
        <v>148.75558337251488</v>
      </c>
      <c r="D84" s="25">
        <v>2018645</v>
      </c>
      <c r="E84" s="32">
        <f t="shared" si="9"/>
        <v>105.66758428851328</v>
      </c>
      <c r="F84" s="25">
        <v>611147</v>
      </c>
      <c r="G84" s="32">
        <f t="shared" si="6"/>
        <v>53.731696273534936</v>
      </c>
      <c r="H84" s="25">
        <v>2949836</v>
      </c>
      <c r="I84" s="34">
        <f t="shared" si="7"/>
        <v>134.83288020872376</v>
      </c>
    </row>
    <row r="85" spans="1:9">
      <c r="A85" s="50">
        <v>42248</v>
      </c>
      <c r="B85" s="68">
        <v>13489364</v>
      </c>
      <c r="C85" s="32">
        <f t="shared" si="8"/>
        <v>147.91073095249791</v>
      </c>
      <c r="D85" s="98">
        <v>2027249</v>
      </c>
      <c r="E85" s="32">
        <f t="shared" si="9"/>
        <v>106.11796753827656</v>
      </c>
      <c r="F85" s="98">
        <v>814110</v>
      </c>
      <c r="G85" s="32">
        <f t="shared" si="6"/>
        <v>71.576087673256225</v>
      </c>
      <c r="H85" s="98">
        <v>2967562</v>
      </c>
      <c r="I85" s="34">
        <f t="shared" si="7"/>
        <v>135.64311089089722</v>
      </c>
    </row>
    <row r="86" spans="1:9">
      <c r="A86" s="50">
        <v>42278</v>
      </c>
      <c r="B86" s="68">
        <v>13741124</v>
      </c>
      <c r="C86" s="32">
        <f t="shared" si="8"/>
        <v>150.67127664053783</v>
      </c>
      <c r="D86" s="98">
        <v>2026155</v>
      </c>
      <c r="E86" s="32">
        <f t="shared" si="9"/>
        <v>106.06070123478504</v>
      </c>
      <c r="F86" s="98">
        <v>808113</v>
      </c>
      <c r="G86" s="32">
        <f t="shared" si="6"/>
        <v>71.048834847745525</v>
      </c>
      <c r="H86" s="98">
        <v>3071020</v>
      </c>
      <c r="I86" s="34">
        <f t="shared" si="7"/>
        <v>140.37203145483167</v>
      </c>
    </row>
    <row r="87" spans="1:9">
      <c r="A87" s="50">
        <v>42309</v>
      </c>
      <c r="B87" s="25">
        <v>13755572</v>
      </c>
      <c r="C87" s="32">
        <f>(B87/$B$2)*100</f>
        <v>150.8296988049039</v>
      </c>
      <c r="D87" s="25">
        <v>2027916</v>
      </c>
      <c r="E87" s="32">
        <f t="shared" si="9"/>
        <v>106.15288218583491</v>
      </c>
      <c r="F87" s="25">
        <v>802893</v>
      </c>
      <c r="G87" s="32">
        <f t="shared" si="6"/>
        <v>70.589895419837262</v>
      </c>
      <c r="H87" s="25">
        <v>2996123</v>
      </c>
      <c r="I87" s="34">
        <f t="shared" si="7"/>
        <v>136.94859427764868</v>
      </c>
    </row>
    <row r="88" spans="1:9">
      <c r="A88" s="50">
        <v>42339</v>
      </c>
      <c r="B88" s="68">
        <v>13713717</v>
      </c>
      <c r="C88" s="32">
        <f>(B88/$B$2)*100</f>
        <v>150.37075918076619</v>
      </c>
      <c r="D88" s="98">
        <v>2035701</v>
      </c>
      <c r="E88" s="32">
        <f t="shared" si="9"/>
        <v>106.5603942266772</v>
      </c>
      <c r="F88" s="98">
        <v>797334</v>
      </c>
      <c r="G88" s="32">
        <f t="shared" si="6"/>
        <v>70.101151304944153</v>
      </c>
      <c r="H88" s="98">
        <v>3032971</v>
      </c>
      <c r="I88" s="34">
        <f t="shared" si="7"/>
        <v>138.63286485063341</v>
      </c>
    </row>
    <row r="89" spans="1:9">
      <c r="A89" s="50">
        <v>42370</v>
      </c>
      <c r="B89" s="68">
        <v>13352629</v>
      </c>
      <c r="C89" s="32">
        <f>(B89/$B$2)*100</f>
        <v>146.41143315040807</v>
      </c>
      <c r="D89" s="98">
        <v>2011113</v>
      </c>
      <c r="E89" s="32">
        <f t="shared" si="9"/>
        <v>105.27331573467589</v>
      </c>
      <c r="F89" s="98">
        <v>792615</v>
      </c>
      <c r="G89" s="32">
        <f t="shared" si="6"/>
        <v>69.686259511783405</v>
      </c>
      <c r="H89" s="98">
        <v>3034105</v>
      </c>
      <c r="I89" s="34">
        <f t="shared" ref="I89:I121" si="10">(H89/$H$2)*100</f>
        <v>138.68469840550114</v>
      </c>
    </row>
    <row r="90" spans="1:9">
      <c r="A90" s="50">
        <v>42401</v>
      </c>
      <c r="B90" s="25">
        <v>13258741</v>
      </c>
      <c r="C90" s="32">
        <f>(B90/$B$2)*100</f>
        <v>145.38195224177011</v>
      </c>
      <c r="D90" s="25">
        <v>1949324</v>
      </c>
      <c r="E90" s="32">
        <f t="shared" ref="E90:E121" si="11">(D90/$D$2)*100</f>
        <v>102.03892119497083</v>
      </c>
      <c r="F90" s="25">
        <v>758850</v>
      </c>
      <c r="G90" s="32">
        <f t="shared" si="6"/>
        <v>66.717659936434245</v>
      </c>
      <c r="H90" s="25">
        <v>3059263</v>
      </c>
      <c r="I90" s="34">
        <f t="shared" si="10"/>
        <v>139.83463541904732</v>
      </c>
    </row>
    <row r="91" spans="1:9">
      <c r="A91" s="50">
        <v>42430</v>
      </c>
      <c r="B91" s="25">
        <v>13503330</v>
      </c>
      <c r="C91" s="32">
        <f>(B91/$B$2)*100</f>
        <v>148.06386799205609</v>
      </c>
      <c r="D91" s="25">
        <v>1935899</v>
      </c>
      <c r="E91" s="32">
        <f t="shared" si="11"/>
        <v>101.33617885093645</v>
      </c>
      <c r="F91" s="25">
        <v>748079</v>
      </c>
      <c r="G91" s="32">
        <f t="shared" si="6"/>
        <v>65.770679749077942</v>
      </c>
      <c r="H91" s="25">
        <v>3068719</v>
      </c>
      <c r="I91" s="34">
        <f t="shared" si="10"/>
        <v>140.26685596122448</v>
      </c>
    </row>
    <row r="92" spans="1:9">
      <c r="A92" s="50">
        <v>42461</v>
      </c>
      <c r="B92" s="25">
        <v>13665900</v>
      </c>
      <c r="C92" s="32">
        <f t="shared" ref="C92:C121" si="12">(B92/$B$2)*100</f>
        <v>149.84644629085116</v>
      </c>
      <c r="D92" s="25">
        <v>1931701</v>
      </c>
      <c r="E92" s="32">
        <f t="shared" si="11"/>
        <v>101.1164311890924</v>
      </c>
      <c r="F92" s="25">
        <v>740165</v>
      </c>
      <c r="G92" s="32">
        <f t="shared" si="6"/>
        <v>65.074885375042314</v>
      </c>
      <c r="H92" s="25">
        <v>3062031</v>
      </c>
      <c r="I92" s="34">
        <f t="shared" si="10"/>
        <v>139.96115682987076</v>
      </c>
    </row>
    <row r="93" spans="1:9">
      <c r="A93" s="50">
        <v>42491</v>
      </c>
      <c r="B93" s="25">
        <v>13696518</v>
      </c>
      <c r="C93" s="32">
        <f t="shared" si="12"/>
        <v>150.18217233103391</v>
      </c>
      <c r="D93" s="25">
        <v>1944407</v>
      </c>
      <c r="E93" s="32">
        <f t="shared" si="11"/>
        <v>101.78153690404963</v>
      </c>
      <c r="F93" s="25">
        <v>738719</v>
      </c>
      <c r="G93" s="32">
        <f t="shared" si="6"/>
        <v>64.947753878345878</v>
      </c>
      <c r="H93" s="25">
        <v>3063975</v>
      </c>
      <c r="I93" s="32">
        <f t="shared" si="10"/>
        <v>140.05001435250108</v>
      </c>
    </row>
    <row r="94" spans="1:9">
      <c r="A94" s="50">
        <v>42522</v>
      </c>
      <c r="B94" s="98">
        <v>13686743</v>
      </c>
      <c r="C94" s="157">
        <f t="shared" si="12"/>
        <v>150.07498956133026</v>
      </c>
      <c r="D94" s="98">
        <v>1946198</v>
      </c>
      <c r="E94" s="157">
        <f t="shared" si="11"/>
        <v>101.87528822905266</v>
      </c>
      <c r="F94" s="98">
        <v>733669</v>
      </c>
      <c r="G94" s="157">
        <f t="shared" si="6"/>
        <v>64.503760753645352</v>
      </c>
      <c r="H94" s="98">
        <v>3083240</v>
      </c>
      <c r="I94" s="157">
        <f t="shared" si="10"/>
        <v>140.93059057342356</v>
      </c>
    </row>
    <row r="95" spans="1:9">
      <c r="A95" s="50">
        <v>42552</v>
      </c>
      <c r="B95" s="98">
        <v>13362031</v>
      </c>
      <c r="C95" s="157">
        <f t="shared" si="12"/>
        <v>146.51452597912967</v>
      </c>
      <c r="D95" s="98">
        <v>1954146</v>
      </c>
      <c r="E95" s="157">
        <f t="shared" si="11"/>
        <v>102.29133263504038</v>
      </c>
      <c r="F95" s="98">
        <v>729995</v>
      </c>
      <c r="G95" s="157">
        <f t="shared" si="6"/>
        <v>64.180744765496897</v>
      </c>
      <c r="H95" s="98">
        <v>3071724</v>
      </c>
      <c r="I95" s="157">
        <f t="shared" si="10"/>
        <v>140.40421031076363</v>
      </c>
    </row>
    <row r="96" spans="1:9">
      <c r="A96" s="50">
        <v>42583</v>
      </c>
      <c r="B96" s="98">
        <v>13471407</v>
      </c>
      <c r="C96" s="157">
        <f t="shared" si="12"/>
        <v>147.7138326409308</v>
      </c>
      <c r="D96" s="98">
        <v>1962189</v>
      </c>
      <c r="E96" s="157">
        <f t="shared" si="11"/>
        <v>102.71234989187977</v>
      </c>
      <c r="F96" s="98">
        <v>727885</v>
      </c>
      <c r="G96" s="157">
        <f t="shared" si="6"/>
        <v>63.995234766859653</v>
      </c>
      <c r="H96" s="98">
        <v>3042243</v>
      </c>
      <c r="I96" s="157">
        <f t="shared" si="10"/>
        <v>139.05667501001017</v>
      </c>
    </row>
    <row r="97" spans="1:10">
      <c r="A97" s="50">
        <v>42614</v>
      </c>
      <c r="B97" s="98">
        <v>13470684</v>
      </c>
      <c r="C97" s="157">
        <f t="shared" si="12"/>
        <v>147.70590495371897</v>
      </c>
      <c r="D97" s="98">
        <v>1967273</v>
      </c>
      <c r="E97" s="157">
        <f t="shared" si="11"/>
        <v>102.97847593114015</v>
      </c>
      <c r="F97" s="98">
        <v>725393</v>
      </c>
      <c r="G97" s="157">
        <f t="shared" si="6"/>
        <v>63.776139545720298</v>
      </c>
      <c r="H97" s="98">
        <v>2992784</v>
      </c>
      <c r="I97" s="157">
        <f t="shared" si="10"/>
        <v>136.7959732549827</v>
      </c>
    </row>
    <row r="98" spans="1:10">
      <c r="A98" s="50">
        <v>42644</v>
      </c>
      <c r="B98" s="98">
        <v>13660465</v>
      </c>
      <c r="C98" s="157">
        <f t="shared" si="12"/>
        <v>149.78685157439702</v>
      </c>
      <c r="D98" s="98">
        <v>1970606</v>
      </c>
      <c r="E98" s="157">
        <f t="shared" si="11"/>
        <v>103.15294447733505</v>
      </c>
      <c r="F98" s="98">
        <v>724432</v>
      </c>
      <c r="G98" s="157">
        <f t="shared" si="6"/>
        <v>63.691648972881254</v>
      </c>
      <c r="H98" s="98">
        <v>2994165</v>
      </c>
      <c r="I98" s="157">
        <f t="shared" si="10"/>
        <v>136.85909683458789</v>
      </c>
    </row>
    <row r="99" spans="1:10">
      <c r="A99" s="50">
        <v>42675</v>
      </c>
      <c r="B99" s="98">
        <v>13583875</v>
      </c>
      <c r="C99" s="157">
        <f t="shared" si="12"/>
        <v>148.94704304942491</v>
      </c>
      <c r="D99" s="98">
        <v>1984374</v>
      </c>
      <c r="E99" s="157">
        <f t="shared" si="11"/>
        <v>103.87364143023379</v>
      </c>
      <c r="F99" s="98">
        <v>722235</v>
      </c>
      <c r="G99" s="157">
        <f t="shared" si="6"/>
        <v>63.49848998377886</v>
      </c>
      <c r="H99" s="98">
        <v>2986386</v>
      </c>
      <c r="I99" s="157">
        <f t="shared" si="10"/>
        <v>136.50352961826005</v>
      </c>
    </row>
    <row r="100" spans="1:10">
      <c r="A100" s="50">
        <v>42705</v>
      </c>
      <c r="B100" s="98">
        <v>13415843</v>
      </c>
      <c r="C100" s="157">
        <f t="shared" si="12"/>
        <v>147.10457397946652</v>
      </c>
      <c r="D100" s="98">
        <v>1983661</v>
      </c>
      <c r="E100" s="157">
        <f t="shared" si="11"/>
        <v>103.83631887594727</v>
      </c>
      <c r="F100" s="98">
        <v>717876</v>
      </c>
      <c r="G100" s="157">
        <f t="shared" si="6"/>
        <v>63.11524918564627</v>
      </c>
      <c r="H100" s="98">
        <v>2982548</v>
      </c>
      <c r="I100" s="157">
        <f t="shared" si="10"/>
        <v>136.32810000310818</v>
      </c>
    </row>
    <row r="101" spans="1:10">
      <c r="A101" s="170">
        <v>42736</v>
      </c>
      <c r="B101" s="63">
        <v>13115945</v>
      </c>
      <c r="C101" s="171">
        <f t="shared" si="12"/>
        <v>143.81619563996941</v>
      </c>
      <c r="D101" s="63">
        <v>1806614</v>
      </c>
      <c r="E101" s="171">
        <f t="shared" si="11"/>
        <v>94.568652299838831</v>
      </c>
      <c r="F101" s="63">
        <v>713465</v>
      </c>
      <c r="G101" s="171">
        <f t="shared" si="6"/>
        <v>62.727436577120734</v>
      </c>
      <c r="H101" s="63">
        <v>2970210</v>
      </c>
      <c r="I101" s="171">
        <f t="shared" si="10"/>
        <v>135.76414726945953</v>
      </c>
    </row>
    <row r="102" spans="1:10">
      <c r="A102" s="170">
        <v>42767</v>
      </c>
      <c r="B102" s="63">
        <v>13126079</v>
      </c>
      <c r="C102" s="171">
        <f t="shared" si="12"/>
        <v>143.92731484080591</v>
      </c>
      <c r="D102" s="63">
        <v>1983739</v>
      </c>
      <c r="E102" s="171">
        <f t="shared" si="11"/>
        <v>103.84040184822545</v>
      </c>
      <c r="F102" s="63">
        <v>715201</v>
      </c>
      <c r="G102" s="171">
        <f t="shared" si="6"/>
        <v>62.880064708700942</v>
      </c>
      <c r="H102" s="63">
        <v>2965218</v>
      </c>
      <c r="I102" s="171">
        <f t="shared" si="10"/>
        <v>135.53596992739645</v>
      </c>
    </row>
    <row r="103" spans="1:10">
      <c r="A103" s="170">
        <v>42795</v>
      </c>
      <c r="B103" s="63">
        <v>13558783</v>
      </c>
      <c r="C103" s="171">
        <f t="shared" si="12"/>
        <v>148.67190953971607</v>
      </c>
      <c r="D103" s="63">
        <v>2006893</v>
      </c>
      <c r="E103" s="171">
        <f t="shared" si="11"/>
        <v>105.05241646526619</v>
      </c>
      <c r="F103" s="63">
        <v>727211</v>
      </c>
      <c r="G103" s="171">
        <f t="shared" si="6"/>
        <v>63.935977070612495</v>
      </c>
      <c r="H103" s="63">
        <v>2970810</v>
      </c>
      <c r="I103" s="171">
        <f t="shared" si="10"/>
        <v>135.79157243076517</v>
      </c>
    </row>
    <row r="104" spans="1:10">
      <c r="A104" s="170">
        <v>42826</v>
      </c>
      <c r="B104" s="63">
        <v>13849359</v>
      </c>
      <c r="C104" s="171">
        <f t="shared" si="12"/>
        <v>151.85807224962983</v>
      </c>
      <c r="D104" s="63">
        <v>2031171</v>
      </c>
      <c r="E104" s="171">
        <f t="shared" si="11"/>
        <v>106.32326775975163</v>
      </c>
      <c r="F104" s="63">
        <v>728918</v>
      </c>
      <c r="G104" s="171">
        <f t="shared" si="6"/>
        <v>64.086055538704329</v>
      </c>
      <c r="H104" s="63">
        <v>2969930</v>
      </c>
      <c r="I104" s="171">
        <f t="shared" si="10"/>
        <v>135.75134886085021</v>
      </c>
      <c r="J104" s="140"/>
    </row>
    <row r="105" spans="1:10">
      <c r="A105" s="170">
        <v>42856</v>
      </c>
      <c r="B105" s="63">
        <v>14105505</v>
      </c>
      <c r="C105" s="171">
        <f t="shared" si="12"/>
        <v>154.66671038042372</v>
      </c>
      <c r="D105" s="63">
        <v>2041743</v>
      </c>
      <c r="E105" s="171">
        <f t="shared" si="11"/>
        <v>106.87666754084151</v>
      </c>
      <c r="F105" s="63">
        <v>729891</v>
      </c>
      <c r="G105" s="171">
        <f t="shared" si="6"/>
        <v>64.171601144710991</v>
      </c>
      <c r="H105" s="63">
        <v>2970555</v>
      </c>
      <c r="I105" s="171">
        <f t="shared" si="10"/>
        <v>135.77991673721027</v>
      </c>
    </row>
    <row r="106" spans="1:10">
      <c r="A106" s="170">
        <v>42887</v>
      </c>
      <c r="B106" s="63">
        <v>14009873</v>
      </c>
      <c r="C106" s="171">
        <f t="shared" si="12"/>
        <v>153.61810653057216</v>
      </c>
      <c r="D106" s="63">
        <v>2061171</v>
      </c>
      <c r="E106" s="171">
        <f t="shared" si="11"/>
        <v>107.8936417129011</v>
      </c>
      <c r="F106" s="63">
        <v>728002</v>
      </c>
      <c r="G106" s="171">
        <f t="shared" si="6"/>
        <v>64.005521340243803</v>
      </c>
      <c r="H106" s="63">
        <v>2976758</v>
      </c>
      <c r="I106" s="171">
        <f t="shared" si="10"/>
        <v>136.0634471965086</v>
      </c>
    </row>
    <row r="107" spans="1:10">
      <c r="A107" s="170">
        <v>42917</v>
      </c>
      <c r="B107" s="63">
        <v>14195607</v>
      </c>
      <c r="C107" s="171">
        <f t="shared" si="12"/>
        <v>155.65467783984448</v>
      </c>
      <c r="D107" s="63">
        <v>2025404</v>
      </c>
      <c r="E107" s="171">
        <f t="shared" si="11"/>
        <v>106.02138954015787</v>
      </c>
      <c r="F107" s="63">
        <v>725985</v>
      </c>
      <c r="G107" s="171">
        <f t="shared" si="6"/>
        <v>63.828187848655496</v>
      </c>
      <c r="H107" s="63">
        <v>2975092</v>
      </c>
      <c r="I107" s="171">
        <f t="shared" si="10"/>
        <v>135.98729666528322</v>
      </c>
    </row>
    <row r="108" spans="1:10">
      <c r="A108" s="170">
        <v>42948</v>
      </c>
      <c r="B108" s="63">
        <v>14265038</v>
      </c>
      <c r="C108" s="171">
        <f t="shared" si="12"/>
        <v>156.41598800693339</v>
      </c>
      <c r="D108" s="63">
        <v>2034842</v>
      </c>
      <c r="E108" s="171">
        <f t="shared" si="11"/>
        <v>106.51542918581869</v>
      </c>
      <c r="F108" s="63">
        <v>719077</v>
      </c>
      <c r="G108" s="171">
        <f t="shared" si="6"/>
        <v>63.22084042183743</v>
      </c>
      <c r="H108" s="63">
        <v>2960311</v>
      </c>
      <c r="I108" s="171">
        <f t="shared" si="10"/>
        <v>135.31167781651837</v>
      </c>
    </row>
    <row r="109" spans="1:10">
      <c r="A109" s="170">
        <v>42979</v>
      </c>
      <c r="B109" s="63">
        <v>14547574</v>
      </c>
      <c r="C109" s="171">
        <f t="shared" si="12"/>
        <v>159.51399220345405</v>
      </c>
      <c r="D109" s="63">
        <v>2050491</v>
      </c>
      <c r="E109" s="171">
        <f t="shared" si="11"/>
        <v>107.33458858557989</v>
      </c>
      <c r="F109" s="63">
        <v>721626</v>
      </c>
      <c r="G109" s="171">
        <f t="shared" si="6"/>
        <v>63.444947050522906</v>
      </c>
      <c r="H109" s="63">
        <v>2964754</v>
      </c>
      <c r="I109" s="171">
        <f t="shared" si="10"/>
        <v>135.51476113598676</v>
      </c>
    </row>
    <row r="110" spans="1:10">
      <c r="A110" s="170">
        <v>43009</v>
      </c>
      <c r="B110" s="63">
        <v>14644895</v>
      </c>
      <c r="C110" s="171">
        <f t="shared" si="12"/>
        <v>160.58111592011173</v>
      </c>
      <c r="D110" s="63">
        <v>2051518</v>
      </c>
      <c r="E110" s="171">
        <f t="shared" si="11"/>
        <v>107.38834772057604</v>
      </c>
      <c r="F110" s="63">
        <v>717318</v>
      </c>
      <c r="G110" s="171">
        <f t="shared" si="6"/>
        <v>63.066190143352628</v>
      </c>
      <c r="H110" s="63">
        <v>2976497</v>
      </c>
      <c r="I110" s="171">
        <f t="shared" si="10"/>
        <v>136.05151725134064</v>
      </c>
    </row>
    <row r="111" spans="1:10">
      <c r="A111" s="170">
        <v>43040</v>
      </c>
      <c r="B111" s="63">
        <v>14555878</v>
      </c>
      <c r="C111" s="171">
        <f t="shared" si="12"/>
        <v>159.6050454740033</v>
      </c>
      <c r="D111" s="63">
        <v>2059343</v>
      </c>
      <c r="E111" s="171">
        <f t="shared" si="11"/>
        <v>107.79795359335584</v>
      </c>
      <c r="F111" s="63">
        <v>708447</v>
      </c>
      <c r="G111" s="171">
        <f t="shared" si="6"/>
        <v>62.286256874200483</v>
      </c>
      <c r="H111" s="63">
        <v>2979048</v>
      </c>
      <c r="I111" s="171">
        <f t="shared" si="10"/>
        <v>136.16811989549186</v>
      </c>
    </row>
    <row r="112" spans="1:10">
      <c r="A112" s="170">
        <v>43070</v>
      </c>
      <c r="B112" s="63">
        <v>14477817</v>
      </c>
      <c r="C112" s="171">
        <f t="shared" si="12"/>
        <v>158.74910744987685</v>
      </c>
      <c r="D112" s="63">
        <v>2071892</v>
      </c>
      <c r="E112" s="171">
        <f t="shared" si="11"/>
        <v>108.45484101795829</v>
      </c>
      <c r="F112" s="63">
        <v>705592</v>
      </c>
      <c r="G112" s="171">
        <f t="shared" si="6"/>
        <v>62.035246899741082</v>
      </c>
      <c r="H112" s="63">
        <v>2986088</v>
      </c>
      <c r="I112" s="171">
        <f t="shared" si="10"/>
        <v>136.48990845481157</v>
      </c>
    </row>
    <row r="113" spans="1:9">
      <c r="A113" s="170">
        <v>43101</v>
      </c>
      <c r="B113" s="63">
        <v>14218231</v>
      </c>
      <c r="C113" s="171">
        <f t="shared" si="12"/>
        <v>155.90274975613866</v>
      </c>
      <c r="D113" s="63">
        <v>2052155</v>
      </c>
      <c r="E113" s="171">
        <f t="shared" si="11"/>
        <v>107.42169199418123</v>
      </c>
      <c r="F113" s="63">
        <v>710746</v>
      </c>
      <c r="G113" s="171">
        <f t="shared" si="6"/>
        <v>62.488383645227522</v>
      </c>
      <c r="H113" s="63">
        <v>2989631</v>
      </c>
      <c r="I113" s="171">
        <f t="shared" si="10"/>
        <v>136.65185403232147</v>
      </c>
    </row>
    <row r="114" spans="1:9">
      <c r="A114" s="170">
        <v>43132</v>
      </c>
      <c r="B114" s="63">
        <v>14127524</v>
      </c>
      <c r="C114" s="171">
        <f t="shared" si="12"/>
        <v>154.90814847823492</v>
      </c>
      <c r="D114" s="63">
        <v>2122417</v>
      </c>
      <c r="E114" s="171">
        <f t="shared" si="11"/>
        <v>111.09961248405415</v>
      </c>
      <c r="F114" s="63">
        <v>713378</v>
      </c>
      <c r="G114" s="171">
        <f t="shared" si="6"/>
        <v>62.719787586655585</v>
      </c>
      <c r="H114" s="63">
        <v>2996690</v>
      </c>
      <c r="I114" s="171">
        <f t="shared" si="10"/>
        <v>136.9745110550825</v>
      </c>
    </row>
    <row r="115" spans="1:9">
      <c r="A115" s="170">
        <v>43160</v>
      </c>
      <c r="B115" s="63">
        <v>14325806</v>
      </c>
      <c r="C115" s="171">
        <f t="shared" si="12"/>
        <v>157.08230847234015</v>
      </c>
      <c r="D115" s="63">
        <v>2096645</v>
      </c>
      <c r="E115" s="171">
        <f t="shared" si="11"/>
        <v>109.7505565667019</v>
      </c>
      <c r="F115" s="63">
        <v>708264</v>
      </c>
      <c r="G115" s="171">
        <f t="shared" si="6"/>
        <v>62.270167618394503</v>
      </c>
      <c r="H115" s="63">
        <v>3006828</v>
      </c>
      <c r="I115" s="171">
        <f t="shared" si="10"/>
        <v>137.43790486394377</v>
      </c>
    </row>
    <row r="116" spans="1:9">
      <c r="A116" s="170">
        <v>43191</v>
      </c>
      <c r="B116" s="63">
        <v>14527332</v>
      </c>
      <c r="C116" s="171">
        <f t="shared" si="12"/>
        <v>159.29203889150099</v>
      </c>
      <c r="D116" s="63">
        <v>2106552</v>
      </c>
      <c r="E116" s="171">
        <f t="shared" si="11"/>
        <v>110.2691463918303</v>
      </c>
      <c r="F116" s="63">
        <v>706409</v>
      </c>
      <c r="G116" s="171">
        <f t="shared" si="6"/>
        <v>62.107077074568863</v>
      </c>
      <c r="H116" s="63">
        <v>3011373</v>
      </c>
      <c r="I116" s="171">
        <f t="shared" si="10"/>
        <v>137.64565046083413</v>
      </c>
    </row>
    <row r="117" spans="1:9">
      <c r="A117" s="170">
        <v>43221</v>
      </c>
      <c r="B117" s="63">
        <v>14729306</v>
      </c>
      <c r="C117" s="171">
        <f t="shared" si="12"/>
        <v>161.50668162583597</v>
      </c>
      <c r="D117" s="63">
        <v>2094008</v>
      </c>
      <c r="E117" s="171">
        <f t="shared" si="11"/>
        <v>109.61252069622005</v>
      </c>
      <c r="F117" s="63">
        <v>709685</v>
      </c>
      <c r="G117" s="171">
        <f t="shared" si="6"/>
        <v>62.395101129325084</v>
      </c>
      <c r="H117" s="63">
        <v>3014740</v>
      </c>
      <c r="I117" s="171">
        <f t="shared" si="10"/>
        <v>137.79955132436103</v>
      </c>
    </row>
    <row r="118" spans="1:9">
      <c r="A118" s="170">
        <v>43252</v>
      </c>
      <c r="B118" s="63">
        <v>14570283</v>
      </c>
      <c r="C118" s="171">
        <f t="shared" si="12"/>
        <v>159.76299614383259</v>
      </c>
      <c r="D118" s="63">
        <v>2012848</v>
      </c>
      <c r="E118" s="171">
        <f t="shared" si="11"/>
        <v>105.36413569496636</v>
      </c>
      <c r="F118" s="63">
        <v>690116</v>
      </c>
      <c r="G118" s="171">
        <f t="shared" si="6"/>
        <v>60.674605791252901</v>
      </c>
      <c r="H118" s="63">
        <v>3019444</v>
      </c>
      <c r="I118" s="171">
        <f t="shared" si="10"/>
        <v>138.01456458899739</v>
      </c>
    </row>
    <row r="119" spans="1:9">
      <c r="A119" s="170">
        <v>43282</v>
      </c>
      <c r="B119" s="63">
        <v>14664384</v>
      </c>
      <c r="C119" s="171">
        <f t="shared" si="12"/>
        <v>160.79481259517613</v>
      </c>
      <c r="D119" s="63">
        <v>2125843</v>
      </c>
      <c r="E119" s="171">
        <f t="shared" si="11"/>
        <v>111.27894918950383</v>
      </c>
      <c r="F119" s="63">
        <v>722771</v>
      </c>
      <c r="G119" s="171">
        <f t="shared" si="6"/>
        <v>63.545614798598557</v>
      </c>
      <c r="H119" s="63">
        <v>3010588</v>
      </c>
      <c r="I119" s="171">
        <f t="shared" si="10"/>
        <v>137.6097692081259</v>
      </c>
    </row>
    <row r="120" spans="1:9">
      <c r="A120" s="170">
        <v>43313</v>
      </c>
      <c r="B120" s="63">
        <v>14482653</v>
      </c>
      <c r="C120" s="171">
        <f t="shared" si="12"/>
        <v>158.80213413778341</v>
      </c>
      <c r="D120" s="63">
        <v>2112407</v>
      </c>
      <c r="E120" s="171">
        <f t="shared" si="11"/>
        <v>110.57563104168662</v>
      </c>
      <c r="F120" s="63">
        <v>731726</v>
      </c>
      <c r="G120" s="171">
        <f t="shared" si="6"/>
        <v>64.332933299923951</v>
      </c>
      <c r="H120" s="63">
        <v>2998531</v>
      </c>
      <c r="I120" s="171">
        <f t="shared" si="10"/>
        <v>137.05866059168872</v>
      </c>
    </row>
    <row r="121" spans="1:9">
      <c r="A121" s="170">
        <v>43344</v>
      </c>
      <c r="B121" s="63">
        <v>14809349</v>
      </c>
      <c r="C121" s="171">
        <f t="shared" si="12"/>
        <v>162.38435225861235</v>
      </c>
      <c r="D121" s="63">
        <v>2093566</v>
      </c>
      <c r="E121" s="171">
        <f t="shared" si="11"/>
        <v>109.58938385331032</v>
      </c>
      <c r="F121" s="63">
        <v>717286</v>
      </c>
      <c r="G121" s="171">
        <f t="shared" si="6"/>
        <v>63.063376721572354</v>
      </c>
      <c r="H121" s="63">
        <v>3001713</v>
      </c>
      <c r="I121" s="171">
        <f t="shared" si="10"/>
        <v>137.20410536381306</v>
      </c>
    </row>
    <row r="122" spans="1:9">
      <c r="D122" s="140"/>
    </row>
    <row r="123" spans="1:9">
      <c r="D123" s="140"/>
    </row>
    <row r="124" spans="1:9">
      <c r="D124" s="140"/>
    </row>
    <row r="125" spans="1:9">
      <c r="D125" s="140"/>
    </row>
    <row r="126" spans="1:9">
      <c r="D126" s="140"/>
    </row>
    <row r="127" spans="1:9">
      <c r="D127" s="140"/>
    </row>
    <row r="128" spans="1:9">
      <c r="D128" s="140"/>
    </row>
    <row r="129" spans="4:4">
      <c r="D129" s="140"/>
    </row>
    <row r="130" spans="4:4">
      <c r="D130" s="140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workbookViewId="0">
      <selection activeCell="B73" sqref="B73:F73"/>
    </sheetView>
  </sheetViews>
  <sheetFormatPr defaultRowHeight="15"/>
  <cols>
    <col min="1" max="1" width="9.140625" style="156"/>
    <col min="2" max="2" width="16.7109375" style="156" customWidth="1"/>
    <col min="3" max="3" width="10.140625" style="156" customWidth="1"/>
    <col min="4" max="4" width="21.28515625" style="156" customWidth="1"/>
    <col min="5" max="5" width="9.28515625" style="156" customWidth="1"/>
    <col min="6" max="6" width="11.7109375" style="156" customWidth="1"/>
    <col min="7" max="7" width="8.7109375" style="156" customWidth="1"/>
    <col min="8" max="8" width="10.5703125" style="156" bestFit="1" customWidth="1"/>
    <col min="9" max="16384" width="9.140625" style="156"/>
  </cols>
  <sheetData>
    <row r="1" spans="1:8" ht="45">
      <c r="A1" s="174" t="s">
        <v>0</v>
      </c>
      <c r="B1" s="174" t="s">
        <v>286</v>
      </c>
      <c r="C1" s="174" t="s">
        <v>287</v>
      </c>
      <c r="D1" s="174" t="s">
        <v>288</v>
      </c>
      <c r="E1" s="174" t="s">
        <v>289</v>
      </c>
      <c r="F1" s="174" t="s">
        <v>290</v>
      </c>
      <c r="G1" s="174" t="s">
        <v>291</v>
      </c>
      <c r="H1" s="174" t="s">
        <v>292</v>
      </c>
    </row>
    <row r="2" spans="1:8">
      <c r="A2" s="175">
        <v>41275</v>
      </c>
      <c r="B2" s="158">
        <v>11698045</v>
      </c>
      <c r="C2" s="176">
        <f>(B2/$B$2)*100</f>
        <v>100</v>
      </c>
      <c r="D2" s="158">
        <v>2963719</v>
      </c>
      <c r="E2" s="176">
        <f>(D2/$D$2)*100</f>
        <v>100</v>
      </c>
      <c r="F2" s="158">
        <v>2667984</v>
      </c>
      <c r="G2" s="176">
        <f>(F2/$F$2*100)</f>
        <v>100</v>
      </c>
      <c r="H2" s="158">
        <f>B2+D2+F2</f>
        <v>17329748</v>
      </c>
    </row>
    <row r="3" spans="1:8">
      <c r="A3" s="175">
        <v>41306</v>
      </c>
      <c r="B3" s="158">
        <v>11620928</v>
      </c>
      <c r="C3" s="176">
        <f t="shared" ref="C3:C70" si="0">(B3/$B$2)*100</f>
        <v>99.340770188522953</v>
      </c>
      <c r="D3" s="158">
        <v>2969232</v>
      </c>
      <c r="E3" s="176">
        <f t="shared" ref="E3:E70" si="1">(D3/$D$2)*100</f>
        <v>100.18601628561952</v>
      </c>
      <c r="F3" s="158">
        <v>2670744</v>
      </c>
      <c r="G3" s="176">
        <f t="shared" ref="G3:G63" si="2">(F3/$F$2*100)</f>
        <v>100.10344889624525</v>
      </c>
      <c r="H3" s="158">
        <f>B3+D3+F3</f>
        <v>17260904</v>
      </c>
    </row>
    <row r="4" spans="1:8">
      <c r="A4" s="175">
        <v>41334</v>
      </c>
      <c r="B4" s="158">
        <v>11896801</v>
      </c>
      <c r="C4" s="176">
        <f t="shared" si="0"/>
        <v>101.69905313238236</v>
      </c>
      <c r="D4" s="158">
        <v>2973096</v>
      </c>
      <c r="E4" s="176">
        <f t="shared" si="1"/>
        <v>100.31639301836645</v>
      </c>
      <c r="F4" s="158">
        <v>2651342</v>
      </c>
      <c r="G4" s="176">
        <f t="shared" si="2"/>
        <v>99.376233140828433</v>
      </c>
      <c r="H4" s="158">
        <f t="shared" ref="H4:H63" si="3">B4+D4+F4</f>
        <v>17521239</v>
      </c>
    </row>
    <row r="5" spans="1:8">
      <c r="A5" s="175">
        <v>41365</v>
      </c>
      <c r="B5" s="158">
        <v>12132681</v>
      </c>
      <c r="C5" s="176">
        <f t="shared" si="0"/>
        <v>103.71545843771331</v>
      </c>
      <c r="D5" s="158">
        <v>2976760</v>
      </c>
      <c r="E5" s="176">
        <f t="shared" si="1"/>
        <v>100.44002147302089</v>
      </c>
      <c r="F5" s="158">
        <v>2649513</v>
      </c>
      <c r="G5" s="176">
        <f t="shared" si="2"/>
        <v>99.307679506323879</v>
      </c>
      <c r="H5" s="158">
        <f t="shared" si="3"/>
        <v>17758954</v>
      </c>
    </row>
    <row r="6" spans="1:8">
      <c r="A6" s="175">
        <v>41395</v>
      </c>
      <c r="B6" s="158">
        <v>12216079</v>
      </c>
      <c r="C6" s="176">
        <f t="shared" si="0"/>
        <v>104.42838098160847</v>
      </c>
      <c r="D6" s="158">
        <v>2981302</v>
      </c>
      <c r="E6" s="176">
        <f t="shared" si="1"/>
        <v>100.59327486850135</v>
      </c>
      <c r="F6" s="158">
        <v>2650756</v>
      </c>
      <c r="G6" s="176">
        <f t="shared" si="2"/>
        <v>99.354268991118388</v>
      </c>
      <c r="H6" s="158">
        <f t="shared" si="3"/>
        <v>17848137</v>
      </c>
    </row>
    <row r="7" spans="1:8">
      <c r="A7" s="175">
        <v>41426</v>
      </c>
      <c r="B7" s="158">
        <v>12274403</v>
      </c>
      <c r="C7" s="176">
        <f t="shared" si="0"/>
        <v>104.92696001767816</v>
      </c>
      <c r="D7" s="158">
        <v>2974355</v>
      </c>
      <c r="E7" s="176">
        <f t="shared" si="1"/>
        <v>100.35887342895869</v>
      </c>
      <c r="F7" s="158">
        <v>2663305</v>
      </c>
      <c r="G7" s="176">
        <f t="shared" si="2"/>
        <v>99.82462413567697</v>
      </c>
      <c r="H7" s="158">
        <f t="shared" si="3"/>
        <v>17912063</v>
      </c>
    </row>
    <row r="8" spans="1:8">
      <c r="A8" s="175">
        <v>41456</v>
      </c>
      <c r="B8" s="158">
        <v>12200031</v>
      </c>
      <c r="C8" s="176">
        <f t="shared" si="0"/>
        <v>104.29119566560054</v>
      </c>
      <c r="D8" s="158">
        <v>2970694</v>
      </c>
      <c r="E8" s="176">
        <f t="shared" si="1"/>
        <v>100.23534619847563</v>
      </c>
      <c r="F8" s="158">
        <v>2668898</v>
      </c>
      <c r="G8" s="176">
        <f t="shared" si="2"/>
        <v>100.03425807651021</v>
      </c>
      <c r="H8" s="158">
        <f t="shared" si="3"/>
        <v>17839623</v>
      </c>
    </row>
    <row r="9" spans="1:8">
      <c r="A9" s="175">
        <v>41487</v>
      </c>
      <c r="B9" s="158">
        <v>12236880</v>
      </c>
      <c r="C9" s="176">
        <f t="shared" si="0"/>
        <v>104.60619701839069</v>
      </c>
      <c r="D9" s="158">
        <v>2931681</v>
      </c>
      <c r="E9" s="176">
        <f t="shared" si="1"/>
        <v>98.91899333236384</v>
      </c>
      <c r="F9" s="158">
        <v>2663081</v>
      </c>
      <c r="G9" s="176">
        <f t="shared" si="2"/>
        <v>99.816228283228085</v>
      </c>
      <c r="H9" s="158">
        <f t="shared" si="3"/>
        <v>17831642</v>
      </c>
    </row>
    <row r="10" spans="1:8">
      <c r="A10" s="175">
        <v>41518</v>
      </c>
      <c r="B10" s="158">
        <v>12523723</v>
      </c>
      <c r="C10" s="176">
        <f t="shared" si="0"/>
        <v>107.05825631547836</v>
      </c>
      <c r="D10" s="158">
        <v>2883080</v>
      </c>
      <c r="E10" s="176">
        <f t="shared" si="1"/>
        <v>97.279128014497999</v>
      </c>
      <c r="F10" s="158">
        <v>2707070</v>
      </c>
      <c r="G10" s="176">
        <f t="shared" si="2"/>
        <v>101.46500128936304</v>
      </c>
      <c r="H10" s="158">
        <f t="shared" si="3"/>
        <v>18113873</v>
      </c>
    </row>
    <row r="11" spans="1:8">
      <c r="A11" s="175">
        <v>41548</v>
      </c>
      <c r="B11" s="158">
        <v>12297151</v>
      </c>
      <c r="C11" s="176">
        <f t="shared" si="0"/>
        <v>105.12141986118193</v>
      </c>
      <c r="D11" s="158">
        <v>2856746</v>
      </c>
      <c r="E11" s="176">
        <f t="shared" si="1"/>
        <v>96.390582238059679</v>
      </c>
      <c r="F11" s="158">
        <v>2756891</v>
      </c>
      <c r="G11" s="176">
        <f t="shared" si="2"/>
        <v>103.33236631104235</v>
      </c>
      <c r="H11" s="158">
        <f t="shared" si="3"/>
        <v>17910788</v>
      </c>
    </row>
    <row r="12" spans="1:8">
      <c r="A12" s="175">
        <v>41579</v>
      </c>
      <c r="B12" s="158">
        <v>12433976</v>
      </c>
      <c r="C12" s="176">
        <f t="shared" si="0"/>
        <v>106.29105974545318</v>
      </c>
      <c r="D12" s="158">
        <v>2800861</v>
      </c>
      <c r="E12" s="176">
        <f t="shared" si="1"/>
        <v>94.504944632065317</v>
      </c>
      <c r="F12" s="158">
        <v>2766055</v>
      </c>
      <c r="G12" s="176">
        <f t="shared" si="2"/>
        <v>103.6758466317639</v>
      </c>
      <c r="H12" s="158">
        <f t="shared" si="3"/>
        <v>18000892</v>
      </c>
    </row>
    <row r="13" spans="1:8">
      <c r="A13" s="175">
        <v>41609</v>
      </c>
      <c r="B13" s="158">
        <v>12363785</v>
      </c>
      <c r="C13" s="176">
        <f t="shared" si="0"/>
        <v>105.69103640822036</v>
      </c>
      <c r="D13" s="158">
        <v>2760917</v>
      </c>
      <c r="E13" s="176">
        <f t="shared" si="1"/>
        <v>93.157178531432976</v>
      </c>
      <c r="F13" s="158">
        <v>2822178</v>
      </c>
      <c r="G13" s="176">
        <f t="shared" si="2"/>
        <v>105.77941996653652</v>
      </c>
      <c r="H13" s="158">
        <f t="shared" si="3"/>
        <v>17946880</v>
      </c>
    </row>
    <row r="14" spans="1:8">
      <c r="A14" s="175">
        <v>41640</v>
      </c>
      <c r="B14" s="158">
        <v>12329012</v>
      </c>
      <c r="C14" s="176">
        <f t="shared" si="0"/>
        <v>105.39378161051698</v>
      </c>
      <c r="D14" s="158">
        <v>2720965</v>
      </c>
      <c r="E14" s="176">
        <f t="shared" si="1"/>
        <v>91.809142499676923</v>
      </c>
      <c r="F14" s="158">
        <v>2838873</v>
      </c>
      <c r="G14" s="176">
        <f t="shared" si="2"/>
        <v>106.40517334436788</v>
      </c>
      <c r="H14" s="158">
        <f t="shared" si="3"/>
        <v>17888850</v>
      </c>
    </row>
    <row r="15" spans="1:8">
      <c r="A15" s="175">
        <v>41671</v>
      </c>
      <c r="B15" s="158">
        <v>12355589</v>
      </c>
      <c r="C15" s="176">
        <f t="shared" si="0"/>
        <v>105.62097341906276</v>
      </c>
      <c r="D15" s="158">
        <v>2855300</v>
      </c>
      <c r="E15" s="176">
        <f t="shared" si="1"/>
        <v>96.341792187450963</v>
      </c>
      <c r="F15" s="158">
        <v>2836699</v>
      </c>
      <c r="G15" s="176">
        <f t="shared" si="2"/>
        <v>106.32368859783267</v>
      </c>
      <c r="H15" s="158">
        <f t="shared" si="3"/>
        <v>18047588</v>
      </c>
    </row>
    <row r="16" spans="1:8">
      <c r="A16" s="175">
        <v>41699</v>
      </c>
      <c r="B16" s="158">
        <v>12566310</v>
      </c>
      <c r="C16" s="176">
        <f t="shared" si="0"/>
        <v>107.42230859942836</v>
      </c>
      <c r="D16" s="158">
        <v>2871284</v>
      </c>
      <c r="E16" s="176">
        <f t="shared" si="1"/>
        <v>96.881114572602868</v>
      </c>
      <c r="F16" s="158">
        <v>2849623</v>
      </c>
      <c r="G16" s="176">
        <f t="shared" si="2"/>
        <v>106.80809929894633</v>
      </c>
      <c r="H16" s="158">
        <f t="shared" si="3"/>
        <v>18287217</v>
      </c>
    </row>
    <row r="17" spans="1:8">
      <c r="A17" s="175">
        <v>41730</v>
      </c>
      <c r="B17" s="158">
        <v>12730077</v>
      </c>
      <c r="C17" s="176">
        <f t="shared" si="0"/>
        <v>108.8222604717284</v>
      </c>
      <c r="D17" s="158">
        <v>2815090</v>
      </c>
      <c r="E17" s="176">
        <f t="shared" si="1"/>
        <v>94.985050876955611</v>
      </c>
      <c r="F17" s="158">
        <v>2844868</v>
      </c>
      <c r="G17" s="176">
        <f t="shared" si="2"/>
        <v>106.62987484182813</v>
      </c>
      <c r="H17" s="158">
        <f t="shared" si="3"/>
        <v>18390035</v>
      </c>
    </row>
    <row r="18" spans="1:8">
      <c r="A18" s="175">
        <v>41760</v>
      </c>
      <c r="B18" s="158">
        <v>12922571</v>
      </c>
      <c r="C18" s="176">
        <f t="shared" si="0"/>
        <v>110.46778329199452</v>
      </c>
      <c r="D18" s="158">
        <v>2815276</v>
      </c>
      <c r="E18" s="176">
        <f t="shared" si="1"/>
        <v>94.991326775581626</v>
      </c>
      <c r="F18" s="158">
        <v>2849314</v>
      </c>
      <c r="G18" s="176">
        <f t="shared" si="2"/>
        <v>106.79651752034496</v>
      </c>
      <c r="H18" s="158">
        <f t="shared" si="3"/>
        <v>18587161</v>
      </c>
    </row>
    <row r="19" spans="1:8">
      <c r="A19" s="175">
        <v>41791</v>
      </c>
      <c r="B19" s="158">
        <v>13034290</v>
      </c>
      <c r="C19" s="176">
        <f t="shared" si="0"/>
        <v>111.42280611845825</v>
      </c>
      <c r="D19" s="158">
        <v>2816946</v>
      </c>
      <c r="E19" s="176">
        <f t="shared" si="1"/>
        <v>95.04767489765392</v>
      </c>
      <c r="F19" s="158">
        <v>2852087</v>
      </c>
      <c r="G19" s="176">
        <f t="shared" si="2"/>
        <v>106.90045367588412</v>
      </c>
      <c r="H19" s="158">
        <f t="shared" si="3"/>
        <v>18703323</v>
      </c>
    </row>
    <row r="20" spans="1:8">
      <c r="A20" s="175">
        <v>41821</v>
      </c>
      <c r="B20" s="158">
        <v>12701507</v>
      </c>
      <c r="C20" s="176">
        <f t="shared" si="0"/>
        <v>108.57803162836184</v>
      </c>
      <c r="D20" s="158">
        <v>2875917</v>
      </c>
      <c r="E20" s="176">
        <f t="shared" si="1"/>
        <v>97.037438434615424</v>
      </c>
      <c r="F20" s="158">
        <v>2864800</v>
      </c>
      <c r="G20" s="176">
        <f t="shared" si="2"/>
        <v>107.37695578384279</v>
      </c>
      <c r="H20" s="158">
        <f t="shared" si="3"/>
        <v>18442224</v>
      </c>
    </row>
    <row r="21" spans="1:8">
      <c r="A21" s="175">
        <v>41852</v>
      </c>
      <c r="B21" s="158">
        <v>12884711</v>
      </c>
      <c r="C21" s="176">
        <f t="shared" si="0"/>
        <v>110.14413946945835</v>
      </c>
      <c r="D21" s="158">
        <v>2909657</v>
      </c>
      <c r="E21" s="176">
        <f t="shared" si="1"/>
        <v>98.175872948818693</v>
      </c>
      <c r="F21" s="158">
        <v>2859563</v>
      </c>
      <c r="G21" s="176">
        <f t="shared" si="2"/>
        <v>107.18066525136582</v>
      </c>
      <c r="H21" s="158">
        <f t="shared" si="3"/>
        <v>18653931</v>
      </c>
    </row>
    <row r="22" spans="1:8">
      <c r="A22" s="175">
        <v>41883</v>
      </c>
      <c r="B22" s="158">
        <v>13155308</v>
      </c>
      <c r="C22" s="176">
        <f t="shared" si="0"/>
        <v>112.45732086002404</v>
      </c>
      <c r="D22" s="158">
        <v>2907549</v>
      </c>
      <c r="E22" s="176">
        <f t="shared" si="1"/>
        <v>98.104746097723833</v>
      </c>
      <c r="F22" s="158">
        <v>2879940</v>
      </c>
      <c r="G22" s="176">
        <f t="shared" si="2"/>
        <v>107.94442545382581</v>
      </c>
      <c r="H22" s="158">
        <f t="shared" si="3"/>
        <v>18942797</v>
      </c>
    </row>
    <row r="23" spans="1:8">
      <c r="A23" s="175">
        <v>41913</v>
      </c>
      <c r="B23" s="158">
        <v>13072609</v>
      </c>
      <c r="C23" s="176">
        <f t="shared" si="0"/>
        <v>111.75037367354972</v>
      </c>
      <c r="D23" s="158">
        <v>2924846</v>
      </c>
      <c r="E23" s="176">
        <f t="shared" si="1"/>
        <v>98.688370928552942</v>
      </c>
      <c r="F23" s="158">
        <v>2908367</v>
      </c>
      <c r="G23" s="176">
        <f t="shared" si="2"/>
        <v>109.0099116036678</v>
      </c>
      <c r="H23" s="158">
        <f t="shared" si="3"/>
        <v>18905822</v>
      </c>
    </row>
    <row r="24" spans="1:8">
      <c r="A24" s="175">
        <v>41944</v>
      </c>
      <c r="B24" s="158">
        <v>13100694</v>
      </c>
      <c r="C24" s="176">
        <f t="shared" si="0"/>
        <v>111.99045652500055</v>
      </c>
      <c r="D24" s="158">
        <v>2868886</v>
      </c>
      <c r="E24" s="176">
        <f t="shared" si="1"/>
        <v>96.800202718273894</v>
      </c>
      <c r="F24" s="158">
        <v>2929226</v>
      </c>
      <c r="G24" s="176">
        <f t="shared" si="2"/>
        <v>109.79173788148655</v>
      </c>
      <c r="H24" s="158">
        <f t="shared" si="3"/>
        <v>18898806</v>
      </c>
    </row>
    <row r="25" spans="1:8">
      <c r="A25" s="175">
        <v>41974</v>
      </c>
      <c r="B25" s="158">
        <v>13093230</v>
      </c>
      <c r="C25" s="176">
        <f t="shared" si="0"/>
        <v>111.92665099168279</v>
      </c>
      <c r="D25" s="158">
        <v>2827633</v>
      </c>
      <c r="E25" s="176">
        <f t="shared" si="1"/>
        <v>95.40826913752619</v>
      </c>
      <c r="F25" s="158">
        <v>2909003</v>
      </c>
      <c r="G25" s="176">
        <f t="shared" si="2"/>
        <v>109.03374982758518</v>
      </c>
      <c r="H25" s="158">
        <f t="shared" si="3"/>
        <v>18829866</v>
      </c>
    </row>
    <row r="26" spans="1:8">
      <c r="A26" s="175">
        <v>42005</v>
      </c>
      <c r="B26" s="158">
        <v>12913416</v>
      </c>
      <c r="C26" s="176">
        <f t="shared" si="0"/>
        <v>110.38952235181179</v>
      </c>
      <c r="D26" s="158">
        <v>2821819</v>
      </c>
      <c r="E26" s="176">
        <f t="shared" si="1"/>
        <v>95.212096693377475</v>
      </c>
      <c r="F26" s="158">
        <v>2926680</v>
      </c>
      <c r="G26" s="176">
        <f t="shared" si="2"/>
        <v>109.69631002284872</v>
      </c>
      <c r="H26" s="158">
        <f t="shared" si="3"/>
        <v>18661915</v>
      </c>
    </row>
    <row r="27" spans="1:8">
      <c r="A27" s="175">
        <v>42036</v>
      </c>
      <c r="B27" s="158">
        <v>12851205</v>
      </c>
      <c r="C27" s="176">
        <f t="shared" si="0"/>
        <v>109.85771554135755</v>
      </c>
      <c r="D27" s="158">
        <v>2914541</v>
      </c>
      <c r="E27" s="176">
        <f t="shared" si="1"/>
        <v>98.340665899837333</v>
      </c>
      <c r="F27" s="158">
        <v>2929385</v>
      </c>
      <c r="G27" s="176">
        <f t="shared" si="2"/>
        <v>109.7976974374659</v>
      </c>
      <c r="H27" s="158">
        <f t="shared" si="3"/>
        <v>18695131</v>
      </c>
    </row>
    <row r="28" spans="1:8">
      <c r="A28" s="175">
        <v>42064</v>
      </c>
      <c r="B28" s="158">
        <v>13148326</v>
      </c>
      <c r="C28" s="176">
        <f t="shared" si="0"/>
        <v>112.39763567331123</v>
      </c>
      <c r="D28" s="158">
        <v>2898016</v>
      </c>
      <c r="E28" s="176">
        <f t="shared" si="1"/>
        <v>97.783089422445244</v>
      </c>
      <c r="F28" s="158">
        <v>2926533</v>
      </c>
      <c r="G28" s="176">
        <f t="shared" si="2"/>
        <v>109.69080024467912</v>
      </c>
      <c r="H28" s="158">
        <f t="shared" si="3"/>
        <v>18972875</v>
      </c>
    </row>
    <row r="29" spans="1:8">
      <c r="A29" s="175">
        <v>42095</v>
      </c>
      <c r="B29" s="158">
        <v>13451823</v>
      </c>
      <c r="C29" s="176">
        <f t="shared" si="0"/>
        <v>114.99206063919227</v>
      </c>
      <c r="D29" s="158">
        <v>2789168</v>
      </c>
      <c r="E29" s="176">
        <f t="shared" si="1"/>
        <v>94.110406553387833</v>
      </c>
      <c r="F29" s="158">
        <v>2928695</v>
      </c>
      <c r="G29" s="176">
        <f t="shared" si="2"/>
        <v>109.77183521340457</v>
      </c>
      <c r="H29" s="158">
        <f t="shared" si="3"/>
        <v>19169686</v>
      </c>
    </row>
    <row r="30" spans="1:8">
      <c r="A30" s="175">
        <v>42125</v>
      </c>
      <c r="B30" s="158">
        <v>13585611</v>
      </c>
      <c r="C30" s="176">
        <f t="shared" si="0"/>
        <v>116.13573892047775</v>
      </c>
      <c r="D30" s="158">
        <v>2874835</v>
      </c>
      <c r="E30" s="176">
        <f t="shared" si="1"/>
        <v>97.000930250135056</v>
      </c>
      <c r="F30" s="158">
        <v>2928677</v>
      </c>
      <c r="G30" s="176">
        <f t="shared" si="2"/>
        <v>109.77116054668994</v>
      </c>
      <c r="H30" s="158">
        <f t="shared" si="3"/>
        <v>19389123</v>
      </c>
    </row>
    <row r="31" spans="1:8">
      <c r="A31" s="175">
        <v>42156</v>
      </c>
      <c r="B31" s="158">
        <v>13596512</v>
      </c>
      <c r="C31" s="176">
        <f t="shared" si="0"/>
        <v>116.22892543155716</v>
      </c>
      <c r="D31" s="158">
        <v>2829934</v>
      </c>
      <c r="E31" s="176">
        <f t="shared" si="1"/>
        <v>95.485908076980309</v>
      </c>
      <c r="F31" s="158">
        <v>2936848</v>
      </c>
      <c r="G31" s="176">
        <f t="shared" si="2"/>
        <v>110.0774217536537</v>
      </c>
      <c r="H31" s="158">
        <f t="shared" si="3"/>
        <v>19363294</v>
      </c>
    </row>
    <row r="32" spans="1:8">
      <c r="A32" s="175">
        <v>42186</v>
      </c>
      <c r="B32" s="158">
        <v>13318215</v>
      </c>
      <c r="C32" s="176">
        <f t="shared" si="0"/>
        <v>113.84992107655596</v>
      </c>
      <c r="D32" s="158">
        <v>2838611</v>
      </c>
      <c r="E32" s="176">
        <f t="shared" si="1"/>
        <v>95.778682122023042</v>
      </c>
      <c r="F32" s="158">
        <v>2948014</v>
      </c>
      <c r="G32" s="176">
        <f t="shared" si="2"/>
        <v>110.49594000563721</v>
      </c>
      <c r="H32" s="158">
        <f t="shared" si="3"/>
        <v>19104840</v>
      </c>
    </row>
    <row r="33" spans="1:8">
      <c r="A33" s="175">
        <v>42217</v>
      </c>
      <c r="B33" s="158">
        <v>13566414</v>
      </c>
      <c r="C33" s="176">
        <f t="shared" si="0"/>
        <v>115.97163457654676</v>
      </c>
      <c r="D33" s="158">
        <v>2629792</v>
      </c>
      <c r="E33" s="176">
        <f t="shared" si="1"/>
        <v>88.732838707043413</v>
      </c>
      <c r="F33" s="158">
        <v>2949836</v>
      </c>
      <c r="G33" s="176">
        <f t="shared" si="2"/>
        <v>110.56423126975274</v>
      </c>
      <c r="H33" s="158">
        <f t="shared" si="3"/>
        <v>19146042</v>
      </c>
    </row>
    <row r="34" spans="1:8">
      <c r="A34" s="175">
        <v>42248</v>
      </c>
      <c r="B34" s="158">
        <v>13489364</v>
      </c>
      <c r="C34" s="176">
        <f t="shared" si="0"/>
        <v>115.31297751034468</v>
      </c>
      <c r="D34" s="158">
        <v>2841359</v>
      </c>
      <c r="E34" s="176">
        <f t="shared" si="1"/>
        <v>95.871403463013877</v>
      </c>
      <c r="F34" s="158">
        <v>2967562</v>
      </c>
      <c r="G34" s="176">
        <f t="shared" si="2"/>
        <v>111.22862805773947</v>
      </c>
      <c r="H34" s="158">
        <f t="shared" si="3"/>
        <v>19298285</v>
      </c>
    </row>
    <row r="35" spans="1:8">
      <c r="A35" s="175">
        <v>42278</v>
      </c>
      <c r="B35" s="158">
        <v>13741124</v>
      </c>
      <c r="C35" s="176">
        <f t="shared" si="0"/>
        <v>117.46513199427768</v>
      </c>
      <c r="D35" s="158">
        <v>2834268</v>
      </c>
      <c r="E35" s="176">
        <f t="shared" si="1"/>
        <v>95.6321432632446</v>
      </c>
      <c r="F35" s="158">
        <v>3071020</v>
      </c>
      <c r="G35" s="176">
        <f t="shared" si="2"/>
        <v>115.10638744460238</v>
      </c>
      <c r="H35" s="158">
        <f t="shared" si="3"/>
        <v>19646412</v>
      </c>
    </row>
    <row r="36" spans="1:8">
      <c r="A36" s="175">
        <v>42309</v>
      </c>
      <c r="B36" s="158">
        <v>13755572</v>
      </c>
      <c r="C36" s="176">
        <f t="shared" si="0"/>
        <v>117.58863981118213</v>
      </c>
      <c r="D36" s="158">
        <v>2830809</v>
      </c>
      <c r="E36" s="176">
        <f t="shared" si="1"/>
        <v>95.515431793634946</v>
      </c>
      <c r="F36" s="158">
        <v>2996123</v>
      </c>
      <c r="G36" s="176">
        <f t="shared" si="2"/>
        <v>112.29913672645712</v>
      </c>
      <c r="H36" s="158">
        <f t="shared" si="3"/>
        <v>19582504</v>
      </c>
    </row>
    <row r="37" spans="1:8">
      <c r="A37" s="175">
        <v>42339</v>
      </c>
      <c r="B37" s="158">
        <v>13713717</v>
      </c>
      <c r="C37" s="176">
        <f t="shared" si="0"/>
        <v>117.23084498307195</v>
      </c>
      <c r="D37" s="158">
        <v>2833035</v>
      </c>
      <c r="E37" s="176">
        <f t="shared" si="1"/>
        <v>95.590540128804378</v>
      </c>
      <c r="F37" s="158">
        <v>3031979</v>
      </c>
      <c r="G37" s="176">
        <f t="shared" si="2"/>
        <v>113.64307282202593</v>
      </c>
      <c r="H37" s="158">
        <f t="shared" si="3"/>
        <v>19578731</v>
      </c>
    </row>
    <row r="38" spans="1:8">
      <c r="A38" s="175">
        <v>42370</v>
      </c>
      <c r="B38" s="158">
        <v>13352629</v>
      </c>
      <c r="C38" s="176">
        <f t="shared" si="0"/>
        <v>114.14410698539798</v>
      </c>
      <c r="D38" s="158">
        <v>2803728</v>
      </c>
      <c r="E38" s="176">
        <f t="shared" si="1"/>
        <v>94.601681198521177</v>
      </c>
      <c r="F38" s="158">
        <v>3034105</v>
      </c>
      <c r="G38" s="176">
        <f t="shared" si="2"/>
        <v>113.72275845732209</v>
      </c>
      <c r="H38" s="158">
        <f t="shared" si="3"/>
        <v>19190462</v>
      </c>
    </row>
    <row r="39" spans="1:8">
      <c r="A39" s="175">
        <v>42401</v>
      </c>
      <c r="B39" s="158">
        <v>13258741</v>
      </c>
      <c r="C39" s="176">
        <f t="shared" si="0"/>
        <v>113.34151133800563</v>
      </c>
      <c r="D39" s="158">
        <v>2708174</v>
      </c>
      <c r="E39" s="176">
        <f t="shared" si="1"/>
        <v>91.377556374271649</v>
      </c>
      <c r="F39" s="158">
        <v>3059263</v>
      </c>
      <c r="G39" s="176">
        <f t="shared" si="2"/>
        <v>114.66571763548808</v>
      </c>
      <c r="H39" s="158">
        <f t="shared" si="3"/>
        <v>19026178</v>
      </c>
    </row>
    <row r="40" spans="1:8">
      <c r="A40" s="175">
        <v>42430</v>
      </c>
      <c r="B40" s="158">
        <v>13503330</v>
      </c>
      <c r="C40" s="176">
        <f t="shared" si="0"/>
        <v>115.43236498064419</v>
      </c>
      <c r="D40" s="158">
        <v>2683978</v>
      </c>
      <c r="E40" s="176">
        <f t="shared" si="1"/>
        <v>90.561149690642068</v>
      </c>
      <c r="F40" s="158">
        <v>3068719</v>
      </c>
      <c r="G40" s="176">
        <f t="shared" si="2"/>
        <v>115.02014254958051</v>
      </c>
      <c r="H40" s="158">
        <f t="shared" si="3"/>
        <v>19256027</v>
      </c>
    </row>
    <row r="41" spans="1:8">
      <c r="A41" s="175">
        <v>42461</v>
      </c>
      <c r="B41" s="158">
        <v>13665900</v>
      </c>
      <c r="C41" s="176">
        <f t="shared" si="0"/>
        <v>116.82208437392745</v>
      </c>
      <c r="D41" s="158">
        <v>2671866</v>
      </c>
      <c r="E41" s="176">
        <f t="shared" si="1"/>
        <v>90.152473969360784</v>
      </c>
      <c r="F41" s="158">
        <v>3062031</v>
      </c>
      <c r="G41" s="176">
        <f t="shared" si="2"/>
        <v>114.7694663836065</v>
      </c>
      <c r="H41" s="158">
        <f t="shared" si="3"/>
        <v>19399797</v>
      </c>
    </row>
    <row r="42" spans="1:8">
      <c r="A42" s="175">
        <v>42491</v>
      </c>
      <c r="B42" s="158">
        <v>13696518</v>
      </c>
      <c r="C42" s="176">
        <f t="shared" si="0"/>
        <v>117.08382041614647</v>
      </c>
      <c r="D42" s="158">
        <v>2683126</v>
      </c>
      <c r="E42" s="176">
        <f t="shared" si="1"/>
        <v>90.532402025968054</v>
      </c>
      <c r="F42" s="158">
        <v>3063975</v>
      </c>
      <c r="G42" s="176">
        <f t="shared" si="2"/>
        <v>114.84233038878796</v>
      </c>
      <c r="H42" s="158">
        <f t="shared" si="3"/>
        <v>19443619</v>
      </c>
    </row>
    <row r="43" spans="1:8">
      <c r="A43" s="177">
        <v>42522</v>
      </c>
      <c r="B43" s="158">
        <v>13686743</v>
      </c>
      <c r="C43" s="176">
        <f t="shared" si="0"/>
        <v>117.00025944506112</v>
      </c>
      <c r="D43" s="158">
        <v>2679867</v>
      </c>
      <c r="E43" s="176">
        <f t="shared" si="1"/>
        <v>90.422438834450901</v>
      </c>
      <c r="F43" s="158">
        <v>3083240</v>
      </c>
      <c r="G43" s="176">
        <f t="shared" si="2"/>
        <v>115.56441118087663</v>
      </c>
      <c r="H43" s="158">
        <f t="shared" si="3"/>
        <v>19449850</v>
      </c>
    </row>
    <row r="44" spans="1:8">
      <c r="A44" s="177">
        <v>42552</v>
      </c>
      <c r="B44" s="158">
        <v>13362031</v>
      </c>
      <c r="C44" s="176">
        <f t="shared" si="0"/>
        <v>114.22447938950482</v>
      </c>
      <c r="D44" s="158">
        <v>2684141</v>
      </c>
      <c r="E44" s="176">
        <f t="shared" si="1"/>
        <v>90.566649537287446</v>
      </c>
      <c r="F44" s="158">
        <v>3071724</v>
      </c>
      <c r="G44" s="176">
        <f t="shared" si="2"/>
        <v>115.13277440944174</v>
      </c>
      <c r="H44" s="158">
        <f t="shared" si="3"/>
        <v>19117896</v>
      </c>
    </row>
    <row r="45" spans="1:8">
      <c r="A45" s="177">
        <v>42583</v>
      </c>
      <c r="B45" s="158">
        <v>13471407</v>
      </c>
      <c r="C45" s="176">
        <f t="shared" si="0"/>
        <v>115.15947322821891</v>
      </c>
      <c r="D45" s="158">
        <v>2690074</v>
      </c>
      <c r="E45" s="176">
        <f t="shared" si="1"/>
        <v>90.766837206901201</v>
      </c>
      <c r="F45" s="158">
        <v>3042243</v>
      </c>
      <c r="G45" s="176">
        <f t="shared" si="2"/>
        <v>114.02778277530901</v>
      </c>
      <c r="H45" s="158">
        <f t="shared" si="3"/>
        <v>19203724</v>
      </c>
    </row>
    <row r="46" spans="1:8">
      <c r="A46" s="177">
        <v>42614</v>
      </c>
      <c r="B46" s="158">
        <v>13470684</v>
      </c>
      <c r="C46" s="176">
        <f t="shared" si="0"/>
        <v>115.15329270831151</v>
      </c>
      <c r="D46" s="158">
        <v>2692666</v>
      </c>
      <c r="E46" s="176">
        <f t="shared" si="1"/>
        <v>90.854294890979887</v>
      </c>
      <c r="F46" s="158">
        <v>2992784</v>
      </c>
      <c r="G46" s="176">
        <f t="shared" si="2"/>
        <v>112.17398605089086</v>
      </c>
      <c r="H46" s="158">
        <f t="shared" si="3"/>
        <v>19156134</v>
      </c>
    </row>
    <row r="47" spans="1:8">
      <c r="A47" s="177">
        <v>42644</v>
      </c>
      <c r="B47" s="158">
        <v>13660465</v>
      </c>
      <c r="C47" s="176">
        <f t="shared" si="0"/>
        <v>116.7756236191603</v>
      </c>
      <c r="D47" s="158">
        <v>2695038</v>
      </c>
      <c r="E47" s="176">
        <f t="shared" si="1"/>
        <v>90.934329469156822</v>
      </c>
      <c r="F47" s="158">
        <v>2994165</v>
      </c>
      <c r="G47" s="176">
        <f t="shared" si="2"/>
        <v>112.22574798049763</v>
      </c>
      <c r="H47" s="158">
        <f t="shared" si="3"/>
        <v>19349668</v>
      </c>
    </row>
    <row r="48" spans="1:8">
      <c r="A48" s="177">
        <v>42675</v>
      </c>
      <c r="B48" s="158">
        <v>13583875</v>
      </c>
      <c r="C48" s="176">
        <f t="shared" si="0"/>
        <v>116.12089883395046</v>
      </c>
      <c r="D48" s="158">
        <v>2706609</v>
      </c>
      <c r="E48" s="176">
        <f t="shared" si="1"/>
        <v>91.324751098197908</v>
      </c>
      <c r="F48" s="158">
        <v>2985474</v>
      </c>
      <c r="G48" s="176">
        <f t="shared" si="2"/>
        <v>111.89999640177753</v>
      </c>
      <c r="H48" s="158">
        <f t="shared" si="3"/>
        <v>19275958</v>
      </c>
    </row>
    <row r="49" spans="1:10">
      <c r="A49" s="177">
        <v>42705</v>
      </c>
      <c r="B49" s="158">
        <v>13415843</v>
      </c>
      <c r="C49" s="176">
        <f t="shared" si="0"/>
        <v>114.6844878781027</v>
      </c>
      <c r="D49" s="158">
        <v>2701537</v>
      </c>
      <c r="E49" s="176">
        <f t="shared" si="1"/>
        <v>91.153614765772332</v>
      </c>
      <c r="F49" s="158">
        <v>2981646</v>
      </c>
      <c r="G49" s="176">
        <f t="shared" si="2"/>
        <v>111.75651728046346</v>
      </c>
      <c r="H49" s="158">
        <f t="shared" si="3"/>
        <v>19099026</v>
      </c>
    </row>
    <row r="50" spans="1:10">
      <c r="A50" s="177">
        <v>42736</v>
      </c>
      <c r="B50" s="158">
        <v>13115945</v>
      </c>
      <c r="C50" s="176">
        <f t="shared" si="0"/>
        <v>112.12082873676756</v>
      </c>
      <c r="D50" s="158">
        <v>2520079</v>
      </c>
      <c r="E50" s="176">
        <f t="shared" si="1"/>
        <v>85.030969535235968</v>
      </c>
      <c r="F50" s="158">
        <v>2970210</v>
      </c>
      <c r="G50" s="176">
        <f t="shared" si="2"/>
        <v>111.32787902776029</v>
      </c>
      <c r="H50" s="158">
        <f t="shared" si="3"/>
        <v>18606234</v>
      </c>
      <c r="J50" s="158"/>
    </row>
    <row r="51" spans="1:10">
      <c r="A51" s="177">
        <v>42767</v>
      </c>
      <c r="B51" s="158">
        <v>13126079</v>
      </c>
      <c r="C51" s="176">
        <f t="shared" si="0"/>
        <v>112.20745859671423</v>
      </c>
      <c r="D51" s="158">
        <v>2698940</v>
      </c>
      <c r="E51" s="176">
        <f t="shared" si="1"/>
        <v>91.065988374741323</v>
      </c>
      <c r="F51" s="158">
        <v>2965218</v>
      </c>
      <c r="G51" s="176">
        <f t="shared" si="2"/>
        <v>111.14077145889931</v>
      </c>
      <c r="H51" s="158">
        <f t="shared" si="3"/>
        <v>18790237</v>
      </c>
      <c r="J51" s="158"/>
    </row>
    <row r="52" spans="1:10">
      <c r="A52" s="177">
        <v>42795</v>
      </c>
      <c r="B52" s="158">
        <v>13558783</v>
      </c>
      <c r="C52" s="176">
        <f t="shared" si="0"/>
        <v>115.90640145426011</v>
      </c>
      <c r="D52" s="158">
        <v>2734104</v>
      </c>
      <c r="E52" s="176">
        <f t="shared" si="1"/>
        <v>92.252470628963138</v>
      </c>
      <c r="F52" s="158">
        <v>2970810</v>
      </c>
      <c r="G52" s="176">
        <f t="shared" si="2"/>
        <v>111.35036791824839</v>
      </c>
      <c r="H52" s="158">
        <f t="shared" si="3"/>
        <v>19263697</v>
      </c>
      <c r="J52" s="158"/>
    </row>
    <row r="53" spans="1:10">
      <c r="A53" s="177">
        <v>42826</v>
      </c>
      <c r="B53" s="158">
        <v>13849359</v>
      </c>
      <c r="C53" s="176">
        <f t="shared" si="0"/>
        <v>118.39037206644359</v>
      </c>
      <c r="D53" s="158">
        <v>2760089</v>
      </c>
      <c r="E53" s="176">
        <f t="shared" si="1"/>
        <v>93.129240660130066</v>
      </c>
      <c r="F53" s="158">
        <v>2969930</v>
      </c>
      <c r="G53" s="176">
        <f t="shared" si="2"/>
        <v>111.31738421219917</v>
      </c>
      <c r="H53" s="158">
        <f t="shared" si="3"/>
        <v>19579378</v>
      </c>
      <c r="J53" s="158"/>
    </row>
    <row r="54" spans="1:10">
      <c r="A54" s="177">
        <v>42856</v>
      </c>
      <c r="B54" s="158">
        <v>14105505</v>
      </c>
      <c r="C54" s="176">
        <f t="shared" si="0"/>
        <v>120.580019994794</v>
      </c>
      <c r="D54" s="158">
        <v>2771634</v>
      </c>
      <c r="E54" s="176">
        <f t="shared" si="1"/>
        <v>93.518785013019112</v>
      </c>
      <c r="F54" s="158">
        <v>2970555</v>
      </c>
      <c r="G54" s="176">
        <f t="shared" si="2"/>
        <v>111.34081013979093</v>
      </c>
      <c r="H54" s="158">
        <f t="shared" si="3"/>
        <v>19847694</v>
      </c>
      <c r="J54" s="158"/>
    </row>
    <row r="55" spans="1:10">
      <c r="A55" s="177">
        <v>42887</v>
      </c>
      <c r="B55" s="158">
        <v>14009873</v>
      </c>
      <c r="C55" s="176">
        <f t="shared" si="0"/>
        <v>119.76251587337885</v>
      </c>
      <c r="D55" s="158">
        <v>2789173</v>
      </c>
      <c r="E55" s="176">
        <f t="shared" si="1"/>
        <v>94.110575260340141</v>
      </c>
      <c r="F55" s="158">
        <v>2976758</v>
      </c>
      <c r="G55" s="176">
        <f t="shared" si="2"/>
        <v>111.57330778595373</v>
      </c>
      <c r="H55" s="158">
        <f t="shared" si="3"/>
        <v>19775804</v>
      </c>
      <c r="J55" s="158"/>
    </row>
    <row r="56" spans="1:10">
      <c r="A56" s="177">
        <v>42917</v>
      </c>
      <c r="B56" s="158">
        <v>14195607</v>
      </c>
      <c r="C56" s="176">
        <f t="shared" si="0"/>
        <v>121.35025125993275</v>
      </c>
      <c r="D56" s="158">
        <v>2751389</v>
      </c>
      <c r="E56" s="176">
        <f t="shared" si="1"/>
        <v>92.835690563106681</v>
      </c>
      <c r="F56" s="158">
        <v>2975092</v>
      </c>
      <c r="G56" s="176">
        <f t="shared" si="2"/>
        <v>111.5108636333651</v>
      </c>
      <c r="H56" s="158">
        <f t="shared" si="3"/>
        <v>19922088</v>
      </c>
      <c r="J56" s="158"/>
    </row>
    <row r="57" spans="1:10">
      <c r="A57" s="177">
        <v>42948</v>
      </c>
      <c r="B57" s="158">
        <v>14265038</v>
      </c>
      <c r="C57" s="176">
        <f t="shared" si="0"/>
        <v>121.94377778509144</v>
      </c>
      <c r="D57" s="158">
        <v>2753919</v>
      </c>
      <c r="E57" s="176">
        <f t="shared" si="1"/>
        <v>92.921056280976714</v>
      </c>
      <c r="F57" s="158">
        <v>2960311</v>
      </c>
      <c r="G57" s="176">
        <f t="shared" si="2"/>
        <v>110.95684981619081</v>
      </c>
      <c r="H57" s="158">
        <f t="shared" si="3"/>
        <v>19979268</v>
      </c>
      <c r="J57" s="158"/>
    </row>
    <row r="58" spans="1:10">
      <c r="A58" s="177">
        <v>42979</v>
      </c>
      <c r="B58" s="158">
        <v>14547574</v>
      </c>
      <c r="C58" s="176">
        <f t="shared" si="0"/>
        <v>124.35901896427993</v>
      </c>
      <c r="D58" s="158">
        <v>2772117</v>
      </c>
      <c r="E58" s="176">
        <f t="shared" si="1"/>
        <v>93.535082104612471</v>
      </c>
      <c r="F58" s="158">
        <v>2964754</v>
      </c>
      <c r="G58" s="176">
        <f t="shared" si="2"/>
        <v>111.12338005025518</v>
      </c>
      <c r="H58" s="158">
        <f t="shared" si="3"/>
        <v>20284445</v>
      </c>
      <c r="J58" s="158"/>
    </row>
    <row r="59" spans="1:10">
      <c r="A59" s="177">
        <v>43009</v>
      </c>
      <c r="B59" s="158">
        <v>14644895</v>
      </c>
      <c r="C59" s="176">
        <f t="shared" si="0"/>
        <v>125.1909613956862</v>
      </c>
      <c r="D59" s="158">
        <v>2768836</v>
      </c>
      <c r="E59" s="176">
        <f t="shared" si="1"/>
        <v>93.424376602505163</v>
      </c>
      <c r="F59" s="158">
        <v>2976497</v>
      </c>
      <c r="G59" s="176">
        <f t="shared" si="2"/>
        <v>111.56352511859143</v>
      </c>
      <c r="H59" s="158">
        <f t="shared" si="3"/>
        <v>20390228</v>
      </c>
      <c r="J59" s="158"/>
    </row>
    <row r="60" spans="1:10">
      <c r="A60" s="177">
        <v>43040</v>
      </c>
      <c r="B60" s="178">
        <v>14555878</v>
      </c>
      <c r="C60" s="176">
        <f t="shared" si="0"/>
        <v>124.43000518462701</v>
      </c>
      <c r="D60" s="178">
        <v>2767790</v>
      </c>
      <c r="E60" s="176">
        <f t="shared" si="1"/>
        <v>93.389083108081437</v>
      </c>
      <c r="F60" s="178">
        <v>2979048</v>
      </c>
      <c r="G60" s="176">
        <f t="shared" si="2"/>
        <v>111.65914038464999</v>
      </c>
      <c r="H60" s="158">
        <f t="shared" si="3"/>
        <v>20302716</v>
      </c>
      <c r="J60" s="178"/>
    </row>
    <row r="61" spans="1:10">
      <c r="A61" s="177">
        <v>43070</v>
      </c>
      <c r="B61" s="178">
        <v>14477817</v>
      </c>
      <c r="C61" s="176">
        <f t="shared" si="0"/>
        <v>123.7627056486789</v>
      </c>
      <c r="D61" s="178">
        <v>2777484</v>
      </c>
      <c r="E61" s="176">
        <f t="shared" si="1"/>
        <v>93.716172147224484</v>
      </c>
      <c r="F61" s="178">
        <v>2986088</v>
      </c>
      <c r="G61" s="176">
        <f t="shared" si="2"/>
        <v>111.92301003304368</v>
      </c>
      <c r="H61" s="158">
        <f t="shared" si="3"/>
        <v>20241389</v>
      </c>
      <c r="J61" s="178"/>
    </row>
    <row r="62" spans="1:10">
      <c r="A62" s="177">
        <v>43101</v>
      </c>
      <c r="B62" s="178">
        <v>14218231</v>
      </c>
      <c r="C62" s="176">
        <f t="shared" si="0"/>
        <v>121.543651097256</v>
      </c>
      <c r="D62" s="178">
        <v>2762901</v>
      </c>
      <c r="E62" s="176">
        <f t="shared" si="1"/>
        <v>93.224121450110488</v>
      </c>
      <c r="F62" s="178">
        <v>2989631</v>
      </c>
      <c r="G62" s="176">
        <f t="shared" si="2"/>
        <v>112.05580693137588</v>
      </c>
      <c r="H62" s="158">
        <f t="shared" si="3"/>
        <v>19970763</v>
      </c>
      <c r="J62" s="178"/>
    </row>
    <row r="63" spans="1:10">
      <c r="A63" s="177">
        <v>43132</v>
      </c>
      <c r="B63" s="178">
        <v>14127524</v>
      </c>
      <c r="C63" s="176">
        <f t="shared" si="0"/>
        <v>120.76824802776873</v>
      </c>
      <c r="D63" s="178">
        <v>2835795</v>
      </c>
      <c r="E63" s="176">
        <f t="shared" si="1"/>
        <v>95.683666366480765</v>
      </c>
      <c r="F63" s="178">
        <v>2996690</v>
      </c>
      <c r="G63" s="176">
        <f t="shared" si="2"/>
        <v>112.32038872796839</v>
      </c>
      <c r="H63" s="158">
        <f t="shared" si="3"/>
        <v>19960009</v>
      </c>
      <c r="J63" s="178"/>
    </row>
    <row r="64" spans="1:10">
      <c r="A64" s="177">
        <v>43160</v>
      </c>
      <c r="B64" s="178">
        <v>14325806</v>
      </c>
      <c r="C64" s="176">
        <f t="shared" si="0"/>
        <v>122.46324920104171</v>
      </c>
      <c r="D64" s="178">
        <v>2804909</v>
      </c>
      <c r="E64" s="176">
        <f t="shared" si="1"/>
        <v>94.641529780657336</v>
      </c>
      <c r="F64" s="178">
        <v>3006828</v>
      </c>
      <c r="G64" s="176">
        <f t="shared" ref="G64:G70" si="4">(F64/$F$2*100)</f>
        <v>112.70037601424896</v>
      </c>
      <c r="H64" s="158">
        <f t="shared" ref="H64:H70" si="5">B64+D64+F64</f>
        <v>20137543</v>
      </c>
      <c r="J64" s="178"/>
    </row>
    <row r="65" spans="1:10">
      <c r="A65" s="177">
        <v>43191</v>
      </c>
      <c r="B65" s="178">
        <v>14527332</v>
      </c>
      <c r="C65" s="176">
        <f t="shared" si="0"/>
        <v>124.185981503747</v>
      </c>
      <c r="D65" s="178">
        <v>2812961</v>
      </c>
      <c r="E65" s="176">
        <f t="shared" si="1"/>
        <v>94.913215456661035</v>
      </c>
      <c r="F65" s="178">
        <v>3011373</v>
      </c>
      <c r="G65" s="176">
        <f t="shared" si="4"/>
        <v>112.87072935969631</v>
      </c>
      <c r="H65" s="158">
        <f t="shared" si="5"/>
        <v>20351666</v>
      </c>
      <c r="J65" s="178"/>
    </row>
    <row r="66" spans="1:10">
      <c r="A66" s="177">
        <v>43221</v>
      </c>
      <c r="B66" s="178">
        <v>14729306</v>
      </c>
      <c r="C66" s="176">
        <f t="shared" si="0"/>
        <v>125.91254350620125</v>
      </c>
      <c r="D66" s="178">
        <v>2803693</v>
      </c>
      <c r="E66" s="176">
        <f t="shared" si="1"/>
        <v>94.600500249855003</v>
      </c>
      <c r="F66" s="178">
        <v>3014740</v>
      </c>
      <c r="G66" s="176">
        <f t="shared" si="4"/>
        <v>112.9969295168187</v>
      </c>
      <c r="H66" s="158">
        <f t="shared" si="5"/>
        <v>20547739</v>
      </c>
      <c r="J66" s="178"/>
    </row>
    <row r="67" spans="1:10">
      <c r="A67" s="177">
        <v>43252</v>
      </c>
      <c r="B67" s="178">
        <v>14570283</v>
      </c>
      <c r="C67" s="176">
        <f t="shared" si="0"/>
        <v>124.55314541874304</v>
      </c>
      <c r="D67" s="178">
        <v>2702964</v>
      </c>
      <c r="E67" s="176">
        <f t="shared" si="1"/>
        <v>91.201763729962252</v>
      </c>
      <c r="F67" s="178">
        <v>3019444</v>
      </c>
      <c r="G67" s="176">
        <f t="shared" si="4"/>
        <v>113.17324241824538</v>
      </c>
      <c r="H67" s="158">
        <f t="shared" si="5"/>
        <v>20292691</v>
      </c>
    </row>
    <row r="68" spans="1:10">
      <c r="A68" s="177">
        <v>43282</v>
      </c>
      <c r="B68" s="158">
        <v>14664384</v>
      </c>
      <c r="C68" s="176">
        <f t="shared" si="0"/>
        <v>125.35756188320354</v>
      </c>
      <c r="D68" s="158">
        <v>2848614</v>
      </c>
      <c r="E68" s="176">
        <f t="shared" si="1"/>
        <v>96.116197250818985</v>
      </c>
      <c r="F68" s="158">
        <v>3010588</v>
      </c>
      <c r="G68" s="176">
        <f t="shared" si="4"/>
        <v>112.84130639464105</v>
      </c>
      <c r="H68" s="158">
        <f t="shared" si="5"/>
        <v>20523586</v>
      </c>
    </row>
    <row r="69" spans="1:10">
      <c r="A69" s="177">
        <v>43313</v>
      </c>
      <c r="B69" s="158">
        <v>14482653</v>
      </c>
      <c r="C69" s="176">
        <f t="shared" si="0"/>
        <v>123.80404588971918</v>
      </c>
      <c r="D69" s="158">
        <v>2844133</v>
      </c>
      <c r="E69" s="176">
        <f t="shared" si="1"/>
        <v>95.965002080156722</v>
      </c>
      <c r="F69" s="158">
        <v>2998531</v>
      </c>
      <c r="G69" s="176">
        <f t="shared" si="4"/>
        <v>112.38939214028269</v>
      </c>
      <c r="H69" s="158">
        <f t="shared" si="5"/>
        <v>20325317</v>
      </c>
    </row>
    <row r="70" spans="1:10">
      <c r="A70" s="177">
        <v>43344</v>
      </c>
      <c r="B70" s="158">
        <v>14809349</v>
      </c>
      <c r="C70" s="176">
        <f t="shared" si="0"/>
        <v>126.59678604416381</v>
      </c>
      <c r="D70" s="158">
        <v>2810852</v>
      </c>
      <c r="E70" s="176">
        <f t="shared" si="1"/>
        <v>94.842054864175722</v>
      </c>
      <c r="F70" s="158">
        <v>3001713</v>
      </c>
      <c r="G70" s="176">
        <f t="shared" si="4"/>
        <v>112.50865822283791</v>
      </c>
      <c r="H70" s="158">
        <f t="shared" si="5"/>
        <v>20621914</v>
      </c>
    </row>
    <row r="73" spans="1:10">
      <c r="B73" s="179"/>
      <c r="C73" s="179"/>
      <c r="D73" s="179"/>
      <c r="E73" s="179"/>
      <c r="F73" s="179"/>
      <c r="G73" s="179"/>
      <c r="H73" s="17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workbookViewId="0">
      <selection activeCell="L7" sqref="L7"/>
    </sheetView>
  </sheetViews>
  <sheetFormatPr defaultRowHeight="15"/>
  <cols>
    <col min="1" max="1" width="9.140625" style="156"/>
    <col min="2" max="2" width="15.28515625" style="156" customWidth="1"/>
    <col min="3" max="3" width="16" style="156" customWidth="1"/>
    <col min="4" max="4" width="16.28515625" style="156" customWidth="1"/>
    <col min="5" max="5" width="17" style="156" customWidth="1"/>
    <col min="6" max="6" width="15.85546875" style="156" customWidth="1"/>
    <col min="7" max="7" width="16.42578125" style="156" customWidth="1"/>
    <col min="8" max="16384" width="9.140625" style="156"/>
  </cols>
  <sheetData>
    <row r="1" spans="1:14" ht="60">
      <c r="A1" s="174" t="s">
        <v>0</v>
      </c>
      <c r="B1" s="174" t="s">
        <v>293</v>
      </c>
      <c r="C1" s="174" t="s">
        <v>294</v>
      </c>
      <c r="D1" s="174" t="s">
        <v>295</v>
      </c>
      <c r="E1" s="174" t="s">
        <v>296</v>
      </c>
      <c r="F1" s="174" t="s">
        <v>297</v>
      </c>
      <c r="G1" s="174" t="s">
        <v>298</v>
      </c>
    </row>
    <row r="2" spans="1:14">
      <c r="A2" s="180">
        <v>41275</v>
      </c>
      <c r="B2" s="158">
        <v>11698045</v>
      </c>
      <c r="C2" s="181">
        <v>11906316.6753636</v>
      </c>
      <c r="D2" s="158">
        <v>2963719</v>
      </c>
      <c r="E2" s="181">
        <v>3035964.1022483702</v>
      </c>
      <c r="F2" s="158">
        <v>2667984</v>
      </c>
      <c r="G2" s="181">
        <v>2667984</v>
      </c>
      <c r="J2" s="182"/>
      <c r="L2" s="182"/>
      <c r="N2" s="158"/>
    </row>
    <row r="3" spans="1:14">
      <c r="A3" s="180">
        <v>41306</v>
      </c>
      <c r="B3" s="158">
        <v>11620928</v>
      </c>
      <c r="C3" s="181">
        <v>11918680.050790399</v>
      </c>
      <c r="D3" s="158">
        <v>2969232</v>
      </c>
      <c r="E3" s="181">
        <v>2963794.4562453101</v>
      </c>
      <c r="F3" s="158">
        <v>2670744</v>
      </c>
      <c r="G3" s="181">
        <v>2670744</v>
      </c>
      <c r="J3" s="182"/>
      <c r="L3" s="182"/>
      <c r="N3" s="158"/>
    </row>
    <row r="4" spans="1:14">
      <c r="A4" s="180">
        <v>41334</v>
      </c>
      <c r="B4" s="158">
        <v>11896801</v>
      </c>
      <c r="C4" s="181">
        <v>12015107.5115509</v>
      </c>
      <c r="D4" s="158">
        <v>2973096</v>
      </c>
      <c r="E4" s="181">
        <v>2963505.7381368699</v>
      </c>
      <c r="F4" s="158">
        <v>2651342</v>
      </c>
      <c r="G4" s="181">
        <v>2651342</v>
      </c>
      <c r="J4" s="182"/>
      <c r="L4" s="182"/>
      <c r="N4" s="158"/>
    </row>
    <row r="5" spans="1:14">
      <c r="A5" s="180">
        <v>41365</v>
      </c>
      <c r="B5" s="158">
        <v>12132681</v>
      </c>
      <c r="C5" s="181">
        <v>12043928.7921976</v>
      </c>
      <c r="D5" s="158">
        <v>2976760</v>
      </c>
      <c r="E5" s="181">
        <v>2973917.8537137299</v>
      </c>
      <c r="F5" s="158">
        <v>2649513</v>
      </c>
      <c r="G5" s="181">
        <v>2649513</v>
      </c>
      <c r="J5" s="182"/>
      <c r="L5" s="182"/>
      <c r="N5" s="158"/>
    </row>
    <row r="6" spans="1:14">
      <c r="A6" s="180">
        <v>41395</v>
      </c>
      <c r="B6" s="158">
        <v>12216079</v>
      </c>
      <c r="C6" s="181">
        <v>12075458.0575948</v>
      </c>
      <c r="D6" s="158">
        <v>2981302</v>
      </c>
      <c r="E6" s="181">
        <v>2972688.5711591998</v>
      </c>
      <c r="F6" s="158">
        <v>2650756</v>
      </c>
      <c r="G6" s="181">
        <v>2650756</v>
      </c>
      <c r="J6" s="182"/>
      <c r="L6" s="182"/>
      <c r="N6" s="158"/>
    </row>
    <row r="7" spans="1:14">
      <c r="A7" s="180">
        <v>41426</v>
      </c>
      <c r="B7" s="158">
        <v>12274403</v>
      </c>
      <c r="C7" s="181">
        <v>12117378.194392599</v>
      </c>
      <c r="D7" s="158">
        <v>2974355</v>
      </c>
      <c r="E7" s="181">
        <v>2967912.31172011</v>
      </c>
      <c r="F7" s="158">
        <v>2663305</v>
      </c>
      <c r="G7" s="181">
        <v>2663305</v>
      </c>
      <c r="J7" s="182"/>
      <c r="L7" s="182"/>
      <c r="N7" s="158"/>
    </row>
    <row r="8" spans="1:14">
      <c r="A8" s="180">
        <v>41456</v>
      </c>
      <c r="B8" s="158">
        <v>12200031</v>
      </c>
      <c r="C8" s="181">
        <v>12228097.881684899</v>
      </c>
      <c r="D8" s="158">
        <v>2970694</v>
      </c>
      <c r="E8" s="181">
        <v>2946218.5203667502</v>
      </c>
      <c r="F8" s="158">
        <v>2668898</v>
      </c>
      <c r="G8" s="181">
        <v>2668898</v>
      </c>
      <c r="J8" s="182"/>
      <c r="L8" s="182"/>
      <c r="N8" s="158"/>
    </row>
    <row r="9" spans="1:14">
      <c r="A9" s="180">
        <v>41487</v>
      </c>
      <c r="B9" s="158">
        <v>12236880</v>
      </c>
      <c r="C9" s="181">
        <v>12242518.155357299</v>
      </c>
      <c r="D9" s="158">
        <v>2931681</v>
      </c>
      <c r="E9" s="181">
        <v>2903594.6235665502</v>
      </c>
      <c r="F9" s="158">
        <v>2663081</v>
      </c>
      <c r="G9" s="181">
        <v>2663081</v>
      </c>
      <c r="J9" s="182"/>
      <c r="L9" s="182"/>
      <c r="N9" s="158"/>
    </row>
    <row r="10" spans="1:14">
      <c r="A10" s="180">
        <v>41518</v>
      </c>
      <c r="B10" s="158">
        <v>12523723</v>
      </c>
      <c r="C10" s="181">
        <v>12340049.280760299</v>
      </c>
      <c r="D10" s="158">
        <v>2883080</v>
      </c>
      <c r="E10" s="181">
        <v>2868513.5433307602</v>
      </c>
      <c r="F10" s="158">
        <v>2707070</v>
      </c>
      <c r="G10" s="181">
        <v>2707070</v>
      </c>
      <c r="J10" s="182"/>
      <c r="L10" s="182"/>
      <c r="N10" s="158"/>
    </row>
    <row r="11" spans="1:14">
      <c r="A11" s="180">
        <v>41548</v>
      </c>
      <c r="B11" s="158">
        <v>12297151</v>
      </c>
      <c r="C11" s="181">
        <v>12267878.463853801</v>
      </c>
      <c r="D11" s="158">
        <v>2856746</v>
      </c>
      <c r="E11" s="181">
        <v>2844747.8935884102</v>
      </c>
      <c r="F11" s="158">
        <v>2756891</v>
      </c>
      <c r="G11" s="181">
        <v>2756891</v>
      </c>
      <c r="J11" s="182"/>
      <c r="L11" s="182"/>
      <c r="N11" s="158"/>
    </row>
    <row r="12" spans="1:14">
      <c r="A12" s="180">
        <v>41579</v>
      </c>
      <c r="B12" s="158">
        <v>12433976</v>
      </c>
      <c r="C12" s="181">
        <v>12390950.012224199</v>
      </c>
      <c r="D12" s="158">
        <v>2800861</v>
      </c>
      <c r="E12" s="181">
        <v>2813482.93802597</v>
      </c>
      <c r="F12" s="158">
        <v>2766055</v>
      </c>
      <c r="G12" s="181">
        <v>2766055</v>
      </c>
      <c r="J12" s="182"/>
      <c r="L12" s="182"/>
      <c r="N12" s="158"/>
    </row>
    <row r="13" spans="1:14">
      <c r="A13" s="180">
        <v>41609</v>
      </c>
      <c r="B13" s="158">
        <v>12363785</v>
      </c>
      <c r="C13" s="181">
        <v>12411641.6596289</v>
      </c>
      <c r="D13" s="158">
        <v>2760917</v>
      </c>
      <c r="E13" s="181">
        <v>2790295.4308047099</v>
      </c>
      <c r="F13" s="158">
        <v>2822178</v>
      </c>
      <c r="G13" s="181">
        <v>2822178</v>
      </c>
      <c r="J13" s="182"/>
      <c r="L13" s="182"/>
      <c r="N13" s="158"/>
    </row>
    <row r="14" spans="1:14">
      <c r="A14" s="180">
        <v>41640</v>
      </c>
      <c r="B14" s="158">
        <v>12329012</v>
      </c>
      <c r="C14" s="181">
        <v>12561242.212110899</v>
      </c>
      <c r="D14" s="158">
        <v>2720965</v>
      </c>
      <c r="E14" s="181">
        <v>2787156.4901023498</v>
      </c>
      <c r="F14" s="158">
        <v>2838873</v>
      </c>
      <c r="G14" s="181">
        <v>2838873</v>
      </c>
      <c r="J14" s="182"/>
      <c r="L14" s="182"/>
      <c r="N14" s="158"/>
    </row>
    <row r="15" spans="1:14">
      <c r="A15" s="180">
        <v>41671</v>
      </c>
      <c r="B15" s="158">
        <v>12355589</v>
      </c>
      <c r="C15" s="181">
        <v>12666994.850994799</v>
      </c>
      <c r="D15" s="158">
        <v>2855300</v>
      </c>
      <c r="E15" s="181">
        <v>2845611.76797067</v>
      </c>
      <c r="F15" s="158">
        <v>2836699</v>
      </c>
      <c r="G15" s="181">
        <v>2836699</v>
      </c>
      <c r="J15" s="182"/>
      <c r="L15" s="182"/>
      <c r="N15" s="158"/>
    </row>
    <row r="16" spans="1:14">
      <c r="A16" s="180">
        <v>41699</v>
      </c>
      <c r="B16" s="158">
        <v>12566310</v>
      </c>
      <c r="C16" s="181">
        <v>12600569.0791352</v>
      </c>
      <c r="D16" s="158">
        <v>2871284</v>
      </c>
      <c r="E16" s="181">
        <v>2859347.0507089598</v>
      </c>
      <c r="F16" s="158">
        <v>2849623</v>
      </c>
      <c r="G16" s="181">
        <v>2849623</v>
      </c>
      <c r="J16" s="182"/>
      <c r="L16" s="182"/>
      <c r="N16" s="158"/>
    </row>
    <row r="17" spans="1:14">
      <c r="A17" s="180">
        <v>41730</v>
      </c>
      <c r="B17" s="158">
        <v>12730077</v>
      </c>
      <c r="C17" s="181">
        <v>12671625.6636304</v>
      </c>
      <c r="D17" s="158">
        <v>2815090</v>
      </c>
      <c r="E17" s="181">
        <v>2812062.20675126</v>
      </c>
      <c r="F17" s="158">
        <v>2844868</v>
      </c>
      <c r="G17" s="181">
        <v>2844868</v>
      </c>
      <c r="J17" s="182"/>
      <c r="L17" s="182"/>
      <c r="N17" s="158"/>
    </row>
    <row r="18" spans="1:14">
      <c r="A18" s="180">
        <v>41760</v>
      </c>
      <c r="B18" s="158">
        <v>12922571</v>
      </c>
      <c r="C18" s="181">
        <v>12745940.2234386</v>
      </c>
      <c r="D18" s="158">
        <v>2815276</v>
      </c>
      <c r="E18" s="181">
        <v>2808683.1525928299</v>
      </c>
      <c r="F18" s="158">
        <v>2849314</v>
      </c>
      <c r="G18" s="181">
        <v>2849314</v>
      </c>
      <c r="J18" s="182"/>
      <c r="L18" s="182"/>
      <c r="N18" s="158"/>
    </row>
    <row r="19" spans="1:14">
      <c r="A19" s="180">
        <v>41791</v>
      </c>
      <c r="B19" s="158">
        <v>13034290</v>
      </c>
      <c r="C19" s="181">
        <v>12847089.270687001</v>
      </c>
      <c r="D19" s="158">
        <v>2816946</v>
      </c>
      <c r="E19" s="181">
        <v>2813836.5183044001</v>
      </c>
      <c r="F19" s="158">
        <v>2852087</v>
      </c>
      <c r="G19" s="181">
        <v>2852087</v>
      </c>
      <c r="J19" s="182"/>
      <c r="L19" s="182"/>
      <c r="N19" s="158"/>
    </row>
    <row r="20" spans="1:14">
      <c r="A20" s="180">
        <v>41821</v>
      </c>
      <c r="B20" s="158">
        <v>12701507</v>
      </c>
      <c r="C20" s="181">
        <v>12799594.457848299</v>
      </c>
      <c r="D20" s="158">
        <v>2875917</v>
      </c>
      <c r="E20" s="181">
        <v>2855703.5489401799</v>
      </c>
      <c r="F20" s="158">
        <v>2864800</v>
      </c>
      <c r="G20" s="181">
        <v>2864800</v>
      </c>
      <c r="J20" s="182"/>
      <c r="L20" s="182"/>
      <c r="N20" s="158"/>
    </row>
    <row r="21" spans="1:14">
      <c r="A21" s="180">
        <v>41852</v>
      </c>
      <c r="B21" s="158">
        <v>12884711</v>
      </c>
      <c r="C21" s="181">
        <v>12910035.3606677</v>
      </c>
      <c r="D21" s="158">
        <v>2909657</v>
      </c>
      <c r="E21" s="181">
        <v>2883454.9918711898</v>
      </c>
      <c r="F21" s="158">
        <v>2859563</v>
      </c>
      <c r="G21" s="181">
        <v>2859563</v>
      </c>
      <c r="J21" s="182"/>
      <c r="L21" s="182"/>
      <c r="N21" s="158"/>
    </row>
    <row r="22" spans="1:14">
      <c r="A22" s="180">
        <v>41883</v>
      </c>
      <c r="B22" s="158">
        <v>13155308</v>
      </c>
      <c r="C22" s="181">
        <v>13000940.7080021</v>
      </c>
      <c r="D22" s="158">
        <v>2907549</v>
      </c>
      <c r="E22" s="181">
        <v>2893152.8791516898</v>
      </c>
      <c r="F22" s="158">
        <v>2879940</v>
      </c>
      <c r="G22" s="181">
        <v>2879940</v>
      </c>
      <c r="J22" s="182"/>
      <c r="L22" s="182"/>
      <c r="N22" s="158"/>
    </row>
    <row r="23" spans="1:14">
      <c r="A23" s="180">
        <v>41913</v>
      </c>
      <c r="B23" s="158">
        <v>13072609</v>
      </c>
      <c r="C23" s="181">
        <v>13011937.025632899</v>
      </c>
      <c r="D23" s="158">
        <v>2924846</v>
      </c>
      <c r="E23" s="181">
        <v>2912712.5042158999</v>
      </c>
      <c r="F23" s="158">
        <v>2908367</v>
      </c>
      <c r="G23" s="181">
        <v>2908367</v>
      </c>
      <c r="J23" s="182"/>
      <c r="L23" s="182"/>
      <c r="N23" s="158"/>
    </row>
    <row r="24" spans="1:14">
      <c r="A24" s="183">
        <v>41944</v>
      </c>
      <c r="B24" s="158">
        <v>13100694</v>
      </c>
      <c r="C24" s="181">
        <v>13017770.955224499</v>
      </c>
      <c r="D24" s="158">
        <v>2868886</v>
      </c>
      <c r="E24" s="181">
        <v>2880401.9100761199</v>
      </c>
      <c r="F24" s="158">
        <v>2929226</v>
      </c>
      <c r="G24" s="181">
        <v>2929226</v>
      </c>
      <c r="J24" s="182"/>
      <c r="L24" s="182"/>
      <c r="N24" s="158"/>
    </row>
    <row r="25" spans="1:14">
      <c r="A25" s="184">
        <v>41974</v>
      </c>
      <c r="B25" s="158">
        <v>13093230</v>
      </c>
      <c r="C25" s="181">
        <v>13080982.697199499</v>
      </c>
      <c r="D25" s="158">
        <v>2827633</v>
      </c>
      <c r="E25" s="181">
        <v>2855444.9063314898</v>
      </c>
      <c r="F25" s="158">
        <v>2909003</v>
      </c>
      <c r="G25" s="181">
        <v>2909003</v>
      </c>
      <c r="J25" s="182"/>
      <c r="L25" s="182"/>
      <c r="N25" s="158"/>
    </row>
    <row r="26" spans="1:14">
      <c r="A26" s="184">
        <v>42005</v>
      </c>
      <c r="B26" s="158">
        <v>12913416</v>
      </c>
      <c r="C26" s="181">
        <v>13162007.4123767</v>
      </c>
      <c r="D26" s="158">
        <v>2821819</v>
      </c>
      <c r="E26" s="181">
        <v>2886102.96459442</v>
      </c>
      <c r="F26" s="158">
        <v>2926680</v>
      </c>
      <c r="G26" s="181">
        <v>2926680</v>
      </c>
      <c r="J26" s="182"/>
      <c r="L26" s="182"/>
      <c r="N26" s="158"/>
    </row>
    <row r="27" spans="1:14">
      <c r="A27" s="184">
        <v>42036</v>
      </c>
      <c r="B27" s="158">
        <v>12851205</v>
      </c>
      <c r="C27" s="181">
        <v>13201792.9669015</v>
      </c>
      <c r="D27" s="158">
        <v>2914541</v>
      </c>
      <c r="E27" s="181">
        <v>2900857.7468306399</v>
      </c>
      <c r="F27" s="158">
        <v>2929385</v>
      </c>
      <c r="G27" s="181">
        <v>2929385</v>
      </c>
      <c r="J27" s="182"/>
      <c r="L27" s="182"/>
      <c r="N27" s="158"/>
    </row>
    <row r="28" spans="1:14">
      <c r="A28" s="184">
        <v>42064</v>
      </c>
      <c r="B28" s="158">
        <v>13148326</v>
      </c>
      <c r="C28" s="181">
        <v>13258101.5525208</v>
      </c>
      <c r="D28" s="158">
        <v>2898016</v>
      </c>
      <c r="E28" s="181">
        <v>2885411.5284159901</v>
      </c>
      <c r="F28" s="158">
        <v>2926533</v>
      </c>
      <c r="G28" s="181">
        <v>2926533</v>
      </c>
      <c r="J28" s="182"/>
      <c r="L28" s="182"/>
      <c r="N28" s="158"/>
    </row>
    <row r="29" spans="1:14">
      <c r="A29" s="184">
        <v>42095</v>
      </c>
      <c r="B29" s="158">
        <v>13451823</v>
      </c>
      <c r="C29" s="181">
        <v>13354872.731861699</v>
      </c>
      <c r="D29" s="158">
        <v>2789168</v>
      </c>
      <c r="E29" s="181">
        <v>2784120.5289560598</v>
      </c>
      <c r="F29" s="158">
        <v>2928695</v>
      </c>
      <c r="G29" s="181">
        <v>2928695</v>
      </c>
      <c r="J29" s="182"/>
      <c r="L29" s="182"/>
      <c r="N29" s="158"/>
    </row>
    <row r="30" spans="1:14">
      <c r="A30" s="184">
        <v>42125</v>
      </c>
      <c r="B30" s="158">
        <v>13585611</v>
      </c>
      <c r="C30" s="181">
        <v>13413869.9874603</v>
      </c>
      <c r="D30" s="158">
        <v>2874835</v>
      </c>
      <c r="E30" s="181">
        <v>2867143.2314522802</v>
      </c>
      <c r="F30" s="158">
        <v>2928677</v>
      </c>
      <c r="G30" s="181">
        <v>2928677</v>
      </c>
      <c r="J30" s="182"/>
      <c r="L30" s="182"/>
      <c r="N30" s="158"/>
    </row>
    <row r="31" spans="1:14">
      <c r="A31" s="184">
        <v>42156</v>
      </c>
      <c r="B31" s="158">
        <v>13596512</v>
      </c>
      <c r="C31" s="181">
        <v>13427473.1156248</v>
      </c>
      <c r="D31" s="158">
        <v>2829934</v>
      </c>
      <c r="E31" s="181">
        <v>2827365.8306811498</v>
      </c>
      <c r="F31" s="158">
        <v>2936848</v>
      </c>
      <c r="G31" s="181">
        <v>2936848</v>
      </c>
      <c r="J31" s="182"/>
      <c r="L31" s="182"/>
      <c r="N31" s="158"/>
    </row>
    <row r="32" spans="1:14">
      <c r="A32" s="184">
        <v>42186</v>
      </c>
      <c r="B32" s="158">
        <v>13318215</v>
      </c>
      <c r="C32" s="181">
        <v>13427026.338995101</v>
      </c>
      <c r="D32" s="158">
        <v>2838611</v>
      </c>
      <c r="E32" s="181">
        <v>2822767.7731916402</v>
      </c>
      <c r="F32" s="158">
        <v>2948014</v>
      </c>
      <c r="G32" s="181">
        <v>2948014</v>
      </c>
      <c r="J32" s="182"/>
      <c r="L32" s="182"/>
      <c r="N32" s="158"/>
    </row>
    <row r="33" spans="1:14">
      <c r="A33" s="184">
        <v>42217</v>
      </c>
      <c r="B33" s="158">
        <v>13566414</v>
      </c>
      <c r="C33" s="181">
        <v>13498138.0372585</v>
      </c>
      <c r="D33" s="158">
        <v>2629792</v>
      </c>
      <c r="E33" s="181">
        <v>2609945.9356303802</v>
      </c>
      <c r="F33" s="158">
        <v>2949836</v>
      </c>
      <c r="G33" s="181">
        <v>2949836</v>
      </c>
      <c r="J33" s="182"/>
      <c r="L33" s="182"/>
      <c r="N33" s="158"/>
    </row>
    <row r="34" spans="1:14">
      <c r="A34" s="184">
        <v>42248</v>
      </c>
      <c r="B34" s="158">
        <v>13489364</v>
      </c>
      <c r="C34" s="181">
        <v>13401237.653162999</v>
      </c>
      <c r="D34" s="158">
        <v>2841359</v>
      </c>
      <c r="E34" s="181">
        <v>2830396.6943182298</v>
      </c>
      <c r="F34" s="158">
        <v>2967562</v>
      </c>
      <c r="G34" s="181">
        <v>2967562</v>
      </c>
      <c r="J34" s="182"/>
      <c r="L34" s="182"/>
      <c r="N34" s="158"/>
    </row>
    <row r="35" spans="1:14">
      <c r="A35" s="184">
        <v>42278</v>
      </c>
      <c r="B35" s="158">
        <v>13741124</v>
      </c>
      <c r="C35" s="181">
        <v>13613674.6660132</v>
      </c>
      <c r="D35" s="158">
        <v>2834268</v>
      </c>
      <c r="E35" s="181">
        <v>2826480.7523784102</v>
      </c>
      <c r="F35" s="158">
        <v>3071020</v>
      </c>
      <c r="G35" s="181">
        <v>3071020</v>
      </c>
      <c r="J35" s="182"/>
      <c r="L35" s="182"/>
      <c r="N35" s="158"/>
    </row>
    <row r="36" spans="1:14">
      <c r="A36" s="184">
        <v>42309</v>
      </c>
      <c r="B36" s="158">
        <v>13755572</v>
      </c>
      <c r="C36" s="181">
        <v>13617643.8430294</v>
      </c>
      <c r="D36" s="158">
        <v>2830809</v>
      </c>
      <c r="E36" s="181">
        <v>2841523.1335692299</v>
      </c>
      <c r="F36" s="158">
        <v>2996123</v>
      </c>
      <c r="G36" s="181">
        <v>2996123</v>
      </c>
      <c r="J36" s="182"/>
      <c r="L36" s="182"/>
      <c r="N36" s="158"/>
    </row>
    <row r="37" spans="1:14">
      <c r="A37" s="184">
        <v>42339</v>
      </c>
      <c r="B37" s="158">
        <v>13713717</v>
      </c>
      <c r="C37" s="181">
        <v>13723806.7488901</v>
      </c>
      <c r="D37" s="158">
        <v>2833035</v>
      </c>
      <c r="E37" s="181">
        <v>2857050.5780338398</v>
      </c>
      <c r="F37" s="158">
        <v>3031979</v>
      </c>
      <c r="G37" s="181">
        <v>3031979</v>
      </c>
      <c r="J37" s="182"/>
      <c r="L37" s="182"/>
      <c r="N37" s="158"/>
    </row>
    <row r="38" spans="1:14">
      <c r="A38" s="184">
        <v>42370</v>
      </c>
      <c r="B38" s="158">
        <v>13352629</v>
      </c>
      <c r="C38" s="181">
        <v>13650424.3582856</v>
      </c>
      <c r="D38" s="158">
        <v>2803728</v>
      </c>
      <c r="E38" s="181">
        <v>2864251.2479667501</v>
      </c>
      <c r="F38" s="158">
        <v>3034105</v>
      </c>
      <c r="G38" s="181">
        <v>3034105</v>
      </c>
      <c r="J38" s="182"/>
      <c r="L38" s="182"/>
      <c r="N38" s="158"/>
    </row>
    <row r="39" spans="1:14">
      <c r="A39" s="184">
        <v>42401</v>
      </c>
      <c r="B39" s="158">
        <v>13258741</v>
      </c>
      <c r="C39" s="181">
        <v>13587608.130057201</v>
      </c>
      <c r="D39" s="158">
        <v>2708174</v>
      </c>
      <c r="E39" s="181">
        <v>2694742.8272158601</v>
      </c>
      <c r="F39" s="158">
        <v>3059263</v>
      </c>
      <c r="G39" s="181">
        <v>3059263</v>
      </c>
      <c r="J39" s="182"/>
      <c r="L39" s="182"/>
      <c r="N39" s="158"/>
    </row>
    <row r="40" spans="1:14">
      <c r="A40" s="184">
        <v>42430</v>
      </c>
      <c r="B40" s="158">
        <v>13503330</v>
      </c>
      <c r="C40" s="181">
        <v>13626600.6320296</v>
      </c>
      <c r="D40" s="158">
        <v>2683978</v>
      </c>
      <c r="E40" s="181">
        <v>2673385.5365788802</v>
      </c>
      <c r="F40" s="158">
        <v>3068719</v>
      </c>
      <c r="G40" s="181">
        <v>3068719</v>
      </c>
      <c r="J40" s="182"/>
      <c r="L40" s="182"/>
      <c r="N40" s="158"/>
    </row>
    <row r="41" spans="1:14">
      <c r="A41" s="184">
        <v>42461</v>
      </c>
      <c r="B41" s="158">
        <v>13665900</v>
      </c>
      <c r="C41" s="181">
        <v>13596163.8537533</v>
      </c>
      <c r="D41" s="158">
        <v>2671866</v>
      </c>
      <c r="E41" s="181">
        <v>2665925.0283773299</v>
      </c>
      <c r="F41" s="158">
        <v>3062031</v>
      </c>
      <c r="G41" s="181">
        <v>3062031</v>
      </c>
      <c r="J41" s="182"/>
      <c r="L41" s="182"/>
      <c r="N41" s="158"/>
    </row>
    <row r="42" spans="1:14">
      <c r="A42" s="184">
        <v>42491</v>
      </c>
      <c r="B42" s="158">
        <v>13696518</v>
      </c>
      <c r="C42" s="181">
        <v>13504773.0091477</v>
      </c>
      <c r="D42" s="158">
        <v>2683126</v>
      </c>
      <c r="E42" s="181">
        <v>2675023.4853542298</v>
      </c>
      <c r="F42" s="158">
        <v>3063975</v>
      </c>
      <c r="G42" s="181">
        <v>3063975</v>
      </c>
      <c r="J42" s="182"/>
      <c r="L42" s="182"/>
      <c r="N42" s="158"/>
    </row>
    <row r="43" spans="1:14">
      <c r="A43" s="184">
        <v>42522</v>
      </c>
      <c r="B43" s="158">
        <v>13686743</v>
      </c>
      <c r="C43" s="181">
        <v>13544132.9768568</v>
      </c>
      <c r="D43" s="158">
        <v>2679867</v>
      </c>
      <c r="E43" s="181">
        <v>2674899.0543665998</v>
      </c>
      <c r="F43" s="158">
        <v>3083240</v>
      </c>
      <c r="G43" s="181">
        <v>3083240</v>
      </c>
      <c r="J43" s="182"/>
      <c r="L43" s="182"/>
      <c r="N43" s="158"/>
    </row>
    <row r="44" spans="1:14">
      <c r="A44" s="184">
        <v>42552</v>
      </c>
      <c r="B44" s="158">
        <v>13362031</v>
      </c>
      <c r="C44" s="181">
        <v>13438872.350196499</v>
      </c>
      <c r="D44" s="158">
        <v>2684141</v>
      </c>
      <c r="E44" s="181">
        <v>2670244.1463994598</v>
      </c>
      <c r="F44" s="158">
        <v>3071724</v>
      </c>
      <c r="G44" s="181">
        <v>3071724</v>
      </c>
      <c r="J44" s="182"/>
      <c r="L44" s="182"/>
      <c r="N44" s="158"/>
    </row>
    <row r="45" spans="1:14">
      <c r="A45" s="184">
        <v>42583</v>
      </c>
      <c r="B45" s="158">
        <v>13471407</v>
      </c>
      <c r="C45" s="181">
        <v>13436434.973685401</v>
      </c>
      <c r="D45" s="158">
        <v>2690074</v>
      </c>
      <c r="E45" s="181">
        <v>2672267.02922962</v>
      </c>
      <c r="F45" s="158">
        <v>3042243</v>
      </c>
      <c r="G45" s="181">
        <v>3042243</v>
      </c>
      <c r="J45" s="182"/>
      <c r="L45" s="182"/>
      <c r="N45" s="158"/>
    </row>
    <row r="46" spans="1:14">
      <c r="A46" s="184">
        <v>42614</v>
      </c>
      <c r="B46" s="158">
        <v>13470684</v>
      </c>
      <c r="C46" s="181">
        <v>13405087.583052199</v>
      </c>
      <c r="D46" s="158">
        <v>2692666</v>
      </c>
      <c r="E46" s="181">
        <v>2684030.4460377502</v>
      </c>
      <c r="F46" s="158">
        <v>2992784</v>
      </c>
      <c r="G46" s="181">
        <v>2992784</v>
      </c>
      <c r="J46" s="182"/>
      <c r="L46" s="182"/>
      <c r="N46" s="158"/>
    </row>
    <row r="47" spans="1:14">
      <c r="A47" s="184">
        <v>42644</v>
      </c>
      <c r="B47" s="158">
        <v>13660465</v>
      </c>
      <c r="C47" s="181">
        <v>13421754.506970599</v>
      </c>
      <c r="D47" s="158">
        <v>2695038</v>
      </c>
      <c r="E47" s="181">
        <v>2690396.2305856599</v>
      </c>
      <c r="F47" s="158">
        <v>2994165</v>
      </c>
      <c r="G47" s="181">
        <v>2994165</v>
      </c>
      <c r="J47" s="182"/>
      <c r="L47" s="182"/>
      <c r="N47" s="158"/>
    </row>
    <row r="48" spans="1:14">
      <c r="A48" s="184">
        <v>42675</v>
      </c>
      <c r="B48" s="158">
        <v>13583875</v>
      </c>
      <c r="C48" s="181">
        <v>13496453.5996649</v>
      </c>
      <c r="D48" s="158">
        <v>2706609</v>
      </c>
      <c r="E48" s="181">
        <v>2716554.2920746901</v>
      </c>
      <c r="F48" s="158">
        <v>2985474</v>
      </c>
      <c r="G48" s="181">
        <v>2985474</v>
      </c>
      <c r="J48" s="182"/>
      <c r="L48" s="182"/>
      <c r="N48" s="158"/>
    </row>
    <row r="49" spans="1:14">
      <c r="A49" s="184">
        <v>42705</v>
      </c>
      <c r="B49" s="158">
        <v>13415843</v>
      </c>
      <c r="C49" s="181">
        <v>13430368.975998599</v>
      </c>
      <c r="D49" s="158">
        <v>2701537</v>
      </c>
      <c r="E49" s="181">
        <v>2722331.9025232899</v>
      </c>
      <c r="F49" s="158">
        <v>2981646</v>
      </c>
      <c r="G49" s="181">
        <v>2981646</v>
      </c>
      <c r="J49" s="182"/>
      <c r="L49" s="182"/>
      <c r="N49" s="158"/>
    </row>
    <row r="50" spans="1:14">
      <c r="A50" s="184">
        <v>42736</v>
      </c>
      <c r="B50" s="56">
        <v>13115945</v>
      </c>
      <c r="C50" s="181">
        <v>13436791.280381501</v>
      </c>
      <c r="D50" s="158">
        <v>2520079</v>
      </c>
      <c r="E50" s="181">
        <v>2573663.1239501601</v>
      </c>
      <c r="F50" s="185">
        <v>2970210</v>
      </c>
      <c r="G50" s="181">
        <v>2970210</v>
      </c>
      <c r="J50" s="182"/>
      <c r="L50" s="182"/>
      <c r="N50" s="158"/>
    </row>
    <row r="51" spans="1:14">
      <c r="A51" s="184">
        <v>42767</v>
      </c>
      <c r="B51" s="56">
        <v>13126079</v>
      </c>
      <c r="C51" s="181">
        <v>13538912.7082427</v>
      </c>
      <c r="D51" s="158">
        <v>2698940</v>
      </c>
      <c r="E51" s="181">
        <v>2686547.1948340898</v>
      </c>
      <c r="F51" s="185">
        <v>2965218</v>
      </c>
      <c r="G51" s="181">
        <v>2965218</v>
      </c>
      <c r="J51" s="182"/>
      <c r="L51" s="182"/>
      <c r="N51" s="158"/>
    </row>
    <row r="52" spans="1:14">
      <c r="A52" s="184">
        <v>42795</v>
      </c>
      <c r="B52" s="56">
        <v>13558783</v>
      </c>
      <c r="C52" s="181">
        <v>13716427.135515301</v>
      </c>
      <c r="D52" s="158">
        <v>2734104</v>
      </c>
      <c r="E52" s="181">
        <v>2724446.0051809298</v>
      </c>
      <c r="F52" s="185">
        <v>2970810</v>
      </c>
      <c r="G52" s="181">
        <v>2970810</v>
      </c>
      <c r="J52" s="182"/>
      <c r="L52" s="182"/>
      <c r="N52" s="158"/>
    </row>
    <row r="53" spans="1:14">
      <c r="A53" s="184">
        <v>42826</v>
      </c>
      <c r="B53" s="56">
        <v>13849359</v>
      </c>
      <c r="C53" s="181">
        <v>13791891.759604201</v>
      </c>
      <c r="D53" s="158">
        <v>2760089</v>
      </c>
      <c r="E53" s="181">
        <v>2752373.3638205202</v>
      </c>
      <c r="F53" s="185">
        <v>2969930</v>
      </c>
      <c r="G53" s="181">
        <v>2969930</v>
      </c>
      <c r="J53" s="182"/>
      <c r="L53" s="182"/>
      <c r="N53" s="158"/>
    </row>
    <row r="54" spans="1:14">
      <c r="A54" s="184">
        <v>42856</v>
      </c>
      <c r="B54" s="56">
        <v>14105505</v>
      </c>
      <c r="C54" s="181">
        <v>13879236.198861901</v>
      </c>
      <c r="D54" s="158">
        <v>2771634</v>
      </c>
      <c r="E54" s="181">
        <v>2762371.8386875498</v>
      </c>
      <c r="F54" s="185">
        <v>2970555</v>
      </c>
      <c r="G54" s="181">
        <v>2970555</v>
      </c>
      <c r="J54" s="182"/>
      <c r="L54" s="182"/>
      <c r="N54" s="158"/>
    </row>
    <row r="55" spans="1:14">
      <c r="A55" s="184">
        <v>42887</v>
      </c>
      <c r="B55" s="56">
        <v>14009873</v>
      </c>
      <c r="C55" s="181">
        <v>13967081.018820999</v>
      </c>
      <c r="D55" s="158">
        <v>2789173</v>
      </c>
      <c r="E55" s="181">
        <v>2781138.0677236998</v>
      </c>
      <c r="F55" s="185">
        <v>2976758</v>
      </c>
      <c r="G55" s="181">
        <v>2976758</v>
      </c>
      <c r="J55" s="182"/>
      <c r="L55" s="182"/>
      <c r="N55" s="158"/>
    </row>
    <row r="56" spans="1:14">
      <c r="A56" s="184">
        <v>42917</v>
      </c>
      <c r="B56" s="56">
        <v>14195607</v>
      </c>
      <c r="C56" s="181">
        <v>14120990.6124078</v>
      </c>
      <c r="D56" s="158">
        <v>2751389</v>
      </c>
      <c r="E56" s="181">
        <v>2736635.4268556102</v>
      </c>
      <c r="F56" s="185">
        <v>2975092</v>
      </c>
      <c r="G56" s="181">
        <v>2975092</v>
      </c>
      <c r="J56" s="182"/>
      <c r="L56" s="182"/>
      <c r="N56" s="158"/>
    </row>
    <row r="57" spans="1:14">
      <c r="A57" s="184">
        <v>42948</v>
      </c>
      <c r="B57" s="56">
        <v>14265038</v>
      </c>
      <c r="C57" s="158">
        <v>14275403.0630129</v>
      </c>
      <c r="D57" s="158">
        <v>2753919</v>
      </c>
      <c r="E57" s="158">
        <v>2736680.0003650798</v>
      </c>
      <c r="F57" s="185">
        <v>2960311</v>
      </c>
      <c r="G57" s="158">
        <v>2960311</v>
      </c>
      <c r="J57" s="182"/>
      <c r="L57" s="182"/>
      <c r="N57" s="158"/>
    </row>
    <row r="58" spans="1:14">
      <c r="A58" s="184">
        <v>42979</v>
      </c>
      <c r="B58" s="56">
        <v>14547574</v>
      </c>
      <c r="C58" s="158">
        <v>14374479.9102115</v>
      </c>
      <c r="D58" s="158">
        <v>2772117</v>
      </c>
      <c r="E58" s="158">
        <v>2764273.2539896402</v>
      </c>
      <c r="F58" s="185">
        <v>2964754</v>
      </c>
      <c r="G58" s="158">
        <v>2964754</v>
      </c>
      <c r="J58" s="182"/>
      <c r="L58" s="182"/>
      <c r="N58" s="158"/>
    </row>
    <row r="59" spans="1:14">
      <c r="A59" s="184">
        <v>43009</v>
      </c>
      <c r="B59" s="56">
        <v>14644895</v>
      </c>
      <c r="C59" s="158">
        <v>14421284.735754199</v>
      </c>
      <c r="D59" s="158">
        <v>2768836</v>
      </c>
      <c r="E59" s="158">
        <v>2766330.2478167801</v>
      </c>
      <c r="F59" s="185">
        <v>2976497</v>
      </c>
      <c r="G59" s="158">
        <v>2976497</v>
      </c>
      <c r="J59" s="182"/>
      <c r="L59" s="182"/>
      <c r="N59" s="158"/>
    </row>
    <row r="60" spans="1:14">
      <c r="A60" s="184">
        <v>43040</v>
      </c>
      <c r="B60" s="56">
        <v>14555878</v>
      </c>
      <c r="C60" s="158">
        <v>14403505.031393301</v>
      </c>
      <c r="D60" s="178">
        <v>2767790</v>
      </c>
      <c r="E60" s="158">
        <v>2779173.0204953901</v>
      </c>
      <c r="F60" s="185">
        <v>2979048</v>
      </c>
      <c r="G60" s="158">
        <v>2979048</v>
      </c>
    </row>
    <row r="61" spans="1:14">
      <c r="A61" s="184">
        <v>43070</v>
      </c>
      <c r="B61" s="56">
        <v>14477817</v>
      </c>
      <c r="C61" s="158">
        <v>14483943.2774524</v>
      </c>
      <c r="D61" s="158">
        <v>2777484</v>
      </c>
      <c r="E61" s="158">
        <v>2798570.3614989198</v>
      </c>
      <c r="F61" s="185">
        <v>2986088</v>
      </c>
      <c r="G61" s="158">
        <v>2986088</v>
      </c>
    </row>
    <row r="62" spans="1:14">
      <c r="A62" s="184">
        <v>43101</v>
      </c>
      <c r="B62" s="56">
        <v>14218231</v>
      </c>
      <c r="C62" s="158">
        <v>14505753.301381201</v>
      </c>
      <c r="D62" s="178">
        <v>2762901</v>
      </c>
      <c r="E62" s="158">
        <v>2819864.3572484399</v>
      </c>
      <c r="F62" s="185">
        <v>2989631</v>
      </c>
      <c r="G62" s="158">
        <v>2989631</v>
      </c>
      <c r="H62" s="179"/>
    </row>
    <row r="63" spans="1:14">
      <c r="A63" s="184">
        <v>43132</v>
      </c>
      <c r="B63" s="178">
        <v>14127524</v>
      </c>
      <c r="C63" s="158">
        <v>14550754.484379699</v>
      </c>
      <c r="D63" s="158">
        <v>2835795</v>
      </c>
      <c r="E63" s="158">
        <v>2821389.64972982</v>
      </c>
      <c r="F63" s="158">
        <v>2996690</v>
      </c>
      <c r="G63" s="158">
        <v>2996690</v>
      </c>
    </row>
    <row r="64" spans="1:14">
      <c r="A64" s="184">
        <v>43160</v>
      </c>
      <c r="B64" s="158">
        <v>14325806</v>
      </c>
      <c r="C64" s="158">
        <v>14484682.8537226</v>
      </c>
      <c r="D64" s="158">
        <v>2804909</v>
      </c>
      <c r="E64" s="158">
        <v>2795862.8305571298</v>
      </c>
      <c r="F64" s="158">
        <v>3006828</v>
      </c>
      <c r="G64" s="158">
        <v>3006828</v>
      </c>
      <c r="I64" s="158"/>
    </row>
    <row r="65" spans="1:9">
      <c r="A65" s="184">
        <v>43191</v>
      </c>
      <c r="B65" s="158">
        <v>14527332</v>
      </c>
      <c r="C65" s="158">
        <v>14481139.7556022</v>
      </c>
      <c r="D65" s="158">
        <v>2812961</v>
      </c>
      <c r="E65" s="158">
        <v>2805076.4511941699</v>
      </c>
      <c r="F65" s="158">
        <v>3011373</v>
      </c>
      <c r="G65" s="158">
        <v>3011373</v>
      </c>
      <c r="I65" s="158"/>
    </row>
    <row r="66" spans="1:9">
      <c r="A66" s="184">
        <v>43221</v>
      </c>
      <c r="B66" s="158">
        <v>14729306</v>
      </c>
      <c r="C66" s="158">
        <v>14564790.148293899</v>
      </c>
      <c r="D66" s="158">
        <v>2803693</v>
      </c>
      <c r="E66" s="158">
        <v>2795325.01145487</v>
      </c>
      <c r="F66" s="158">
        <v>3014740</v>
      </c>
      <c r="G66" s="158">
        <v>3014740</v>
      </c>
      <c r="I66" s="158"/>
    </row>
    <row r="67" spans="1:9">
      <c r="A67" s="184">
        <v>43252</v>
      </c>
      <c r="B67" s="158">
        <v>14570283</v>
      </c>
      <c r="C67" s="158">
        <v>14513842.619438799</v>
      </c>
      <c r="D67" s="158">
        <v>2702964</v>
      </c>
      <c r="E67" s="158">
        <v>2694916.8479595901</v>
      </c>
      <c r="F67" s="158">
        <v>3019444</v>
      </c>
      <c r="G67" s="158">
        <v>3019444</v>
      </c>
      <c r="I67" s="158"/>
    </row>
    <row r="68" spans="1:9">
      <c r="A68" s="184">
        <v>43282</v>
      </c>
      <c r="B68" s="158">
        <v>14664384</v>
      </c>
      <c r="C68" s="158">
        <v>14652144.0828165</v>
      </c>
      <c r="D68" s="158">
        <v>2848614</v>
      </c>
      <c r="E68" s="158">
        <v>2831243.8246877599</v>
      </c>
      <c r="F68" s="158">
        <v>3010588</v>
      </c>
      <c r="G68" s="158">
        <v>3010588</v>
      </c>
      <c r="I68" s="158"/>
    </row>
    <row r="69" spans="1:9">
      <c r="A69" s="184">
        <v>43313</v>
      </c>
      <c r="B69" s="158">
        <v>14482653</v>
      </c>
      <c r="C69" s="158">
        <v>14537632.103721101</v>
      </c>
      <c r="D69" s="158">
        <v>2844133</v>
      </c>
      <c r="E69" s="158">
        <v>2824807.0588512798</v>
      </c>
      <c r="F69" s="158">
        <v>2998531</v>
      </c>
      <c r="G69" s="158">
        <v>2998531</v>
      </c>
    </row>
    <row r="70" spans="1:9">
      <c r="A70" s="184">
        <v>43344</v>
      </c>
      <c r="B70" s="158">
        <v>14809349</v>
      </c>
      <c r="C70" s="158">
        <v>14617418.587138399</v>
      </c>
      <c r="D70" s="158">
        <v>2810852</v>
      </c>
      <c r="E70" s="158">
        <v>2803215.6455006502</v>
      </c>
      <c r="F70" s="158">
        <v>3001713</v>
      </c>
      <c r="G70" s="158">
        <v>3001713</v>
      </c>
    </row>
    <row r="71" spans="1:9">
      <c r="B71" s="158"/>
      <c r="C71" s="158"/>
      <c r="D71" s="158"/>
      <c r="E71" s="158"/>
      <c r="F71" s="158"/>
      <c r="G71" s="158"/>
    </row>
    <row r="72" spans="1:9">
      <c r="B72" s="176"/>
      <c r="C72" s="158"/>
      <c r="D72" s="176"/>
      <c r="E72" s="158"/>
      <c r="F72" s="176"/>
      <c r="G72" s="158"/>
    </row>
    <row r="73" spans="1:9">
      <c r="C73" s="158"/>
      <c r="D73" s="158"/>
      <c r="E73" s="158"/>
      <c r="F73" s="158"/>
      <c r="G73" s="158"/>
    </row>
    <row r="75" spans="1:9">
      <c r="B75" s="179"/>
      <c r="C75" s="179"/>
      <c r="D75" s="179"/>
      <c r="E75" s="179"/>
      <c r="F75" s="17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00"/>
  <sheetViews>
    <sheetView topLeftCell="K1" zoomScale="80" zoomScaleNormal="80" workbookViewId="0">
      <pane ySplit="2" topLeftCell="A3" activePane="bottomLeft" state="frozen"/>
      <selection activeCell="X1" sqref="X1"/>
      <selection pane="bottomLeft" activeCell="Q6" sqref="Q6"/>
    </sheetView>
  </sheetViews>
  <sheetFormatPr defaultColWidth="9.140625" defaultRowHeight="15"/>
  <cols>
    <col min="1" max="1" width="17.28515625" style="5" customWidth="1"/>
    <col min="2" max="2" width="34.42578125" style="5" bestFit="1" customWidth="1"/>
    <col min="3" max="8" width="13.42578125" style="5" customWidth="1"/>
    <col min="9" max="9" width="21.85546875" style="5" customWidth="1"/>
    <col min="10" max="10" width="30" style="5" customWidth="1"/>
    <col min="11" max="11" width="26.7109375" style="5" customWidth="1"/>
    <col min="12" max="12" width="22" style="5" customWidth="1"/>
    <col min="13" max="13" width="27.140625" style="5" customWidth="1"/>
    <col min="14" max="14" width="25" style="5" customWidth="1"/>
    <col min="15" max="16384" width="9.140625" style="5"/>
  </cols>
  <sheetData>
    <row r="1" spans="1:14" ht="15.75" thickBot="1">
      <c r="B1" s="159"/>
      <c r="C1" s="187" t="s">
        <v>281</v>
      </c>
      <c r="D1" s="187"/>
      <c r="E1" s="188"/>
      <c r="F1" s="189" t="s">
        <v>280</v>
      </c>
      <c r="G1" s="187"/>
      <c r="H1" s="188"/>
    </row>
    <row r="2" spans="1:14" ht="63" customHeight="1">
      <c r="A2" s="94" t="s">
        <v>1</v>
      </c>
      <c r="B2" s="94" t="s">
        <v>90</v>
      </c>
      <c r="C2" s="93">
        <v>42979</v>
      </c>
      <c r="D2" s="93">
        <v>43313</v>
      </c>
      <c r="E2" s="93">
        <v>43344</v>
      </c>
      <c r="F2" s="93">
        <v>42979</v>
      </c>
      <c r="G2" s="93">
        <v>43313</v>
      </c>
      <c r="H2" s="93">
        <v>43344</v>
      </c>
      <c r="I2" s="92" t="s">
        <v>305</v>
      </c>
      <c r="J2" s="92" t="s">
        <v>306</v>
      </c>
      <c r="K2" s="92" t="s">
        <v>307</v>
      </c>
      <c r="L2" s="92" t="s">
        <v>308</v>
      </c>
      <c r="M2" s="96" t="s">
        <v>309</v>
      </c>
      <c r="N2" s="160" t="s">
        <v>310</v>
      </c>
    </row>
    <row r="3" spans="1:14">
      <c r="A3" s="37">
        <v>1</v>
      </c>
      <c r="B3" s="99" t="s">
        <v>2</v>
      </c>
      <c r="C3" s="97">
        <v>114861</v>
      </c>
      <c r="D3" s="97">
        <v>113738</v>
      </c>
      <c r="E3" s="97">
        <v>115174</v>
      </c>
      <c r="F3" s="97"/>
      <c r="G3" s="97"/>
      <c r="H3" s="97"/>
      <c r="I3" s="100">
        <f t="shared" ref="I3:I34" si="0">E3/$E$92</f>
        <v>7.7771143079955777E-3</v>
      </c>
      <c r="J3" s="100">
        <f t="shared" ref="J3:J34" si="1">(E3-C3)/C3</f>
        <v>2.7250328658117201E-3</v>
      </c>
      <c r="K3" s="97">
        <f t="shared" ref="K3:K34" si="2">E3-C3</f>
        <v>313</v>
      </c>
      <c r="L3" s="101">
        <f>K3/$K$92</f>
        <v>1.1956833158246586E-3</v>
      </c>
      <c r="M3" s="98">
        <f>E3-D3</f>
        <v>1436</v>
      </c>
      <c r="N3" s="98">
        <f t="shared" ref="N3:N34" si="3">H3-G3</f>
        <v>0</v>
      </c>
    </row>
    <row r="4" spans="1:14">
      <c r="A4" s="37">
        <v>2</v>
      </c>
      <c r="B4" s="99" t="s">
        <v>3</v>
      </c>
      <c r="C4" s="97">
        <v>46207</v>
      </c>
      <c r="D4" s="97">
        <v>48545</v>
      </c>
      <c r="E4" s="97">
        <v>49797</v>
      </c>
      <c r="F4" s="97"/>
      <c r="G4" s="97"/>
      <c r="H4" s="97"/>
      <c r="I4" s="100">
        <f t="shared" si="0"/>
        <v>3.3625380832067635E-3</v>
      </c>
      <c r="J4" s="100">
        <f t="shared" si="1"/>
        <v>7.7693855909277812E-2</v>
      </c>
      <c r="K4" s="97">
        <f t="shared" si="2"/>
        <v>3590</v>
      </c>
      <c r="L4" s="101">
        <f t="shared" ref="L4:L67" si="4">K4/$K$92</f>
        <v>1.3714067424314774E-2</v>
      </c>
      <c r="M4" s="98">
        <f t="shared" ref="M4:M67" si="5">E4-D4</f>
        <v>1252</v>
      </c>
      <c r="N4" s="98">
        <f t="shared" si="3"/>
        <v>0</v>
      </c>
    </row>
    <row r="5" spans="1:14">
      <c r="A5" s="37">
        <v>3</v>
      </c>
      <c r="B5" s="99" t="s">
        <v>4</v>
      </c>
      <c r="C5" s="97">
        <v>8669</v>
      </c>
      <c r="D5" s="97">
        <v>8302</v>
      </c>
      <c r="E5" s="97">
        <v>9238</v>
      </c>
      <c r="F5" s="97"/>
      <c r="G5" s="97"/>
      <c r="H5" s="97"/>
      <c r="I5" s="100">
        <f t="shared" si="0"/>
        <v>6.2379514454011448E-4</v>
      </c>
      <c r="J5" s="100">
        <f t="shared" si="1"/>
        <v>6.5636174875994921E-2</v>
      </c>
      <c r="K5" s="97">
        <f t="shared" si="2"/>
        <v>569</v>
      </c>
      <c r="L5" s="101">
        <f t="shared" si="4"/>
        <v>2.1736223856365197E-3</v>
      </c>
      <c r="M5" s="98">
        <f t="shared" si="5"/>
        <v>936</v>
      </c>
      <c r="N5" s="98">
        <f t="shared" si="3"/>
        <v>0</v>
      </c>
    </row>
    <row r="6" spans="1:14">
      <c r="A6" s="37">
        <v>5</v>
      </c>
      <c r="B6" s="99" t="s">
        <v>5</v>
      </c>
      <c r="C6" s="97">
        <v>37587</v>
      </c>
      <c r="D6" s="97">
        <v>35216</v>
      </c>
      <c r="E6" s="97">
        <v>35710</v>
      </c>
      <c r="F6" s="97"/>
      <c r="G6" s="97"/>
      <c r="H6" s="97"/>
      <c r="I6" s="100">
        <f t="shared" si="0"/>
        <v>2.4113146364502587E-3</v>
      </c>
      <c r="J6" s="100">
        <f t="shared" si="1"/>
        <v>-4.9937478383483648E-2</v>
      </c>
      <c r="K6" s="97">
        <f t="shared" si="2"/>
        <v>-1877</v>
      </c>
      <c r="L6" s="101">
        <f t="shared" si="4"/>
        <v>-7.1702798204564986E-3</v>
      </c>
      <c r="M6" s="98">
        <f t="shared" si="5"/>
        <v>494</v>
      </c>
      <c r="N6" s="98">
        <f t="shared" si="3"/>
        <v>0</v>
      </c>
    </row>
    <row r="7" spans="1:14">
      <c r="A7" s="37">
        <v>6</v>
      </c>
      <c r="B7" s="99" t="s">
        <v>6</v>
      </c>
      <c r="C7" s="97">
        <v>2368</v>
      </c>
      <c r="D7" s="97">
        <v>2171</v>
      </c>
      <c r="E7" s="97">
        <v>2186</v>
      </c>
      <c r="F7" s="97"/>
      <c r="G7" s="97"/>
      <c r="H7" s="97"/>
      <c r="I7" s="100">
        <f t="shared" si="0"/>
        <v>1.4760945940297577E-4</v>
      </c>
      <c r="J7" s="100">
        <f t="shared" si="1"/>
        <v>-7.6858108108108114E-2</v>
      </c>
      <c r="K7" s="97">
        <f t="shared" si="2"/>
        <v>-182</v>
      </c>
      <c r="L7" s="101">
        <f t="shared" si="4"/>
        <v>-6.9525355744437013E-4</v>
      </c>
      <c r="M7" s="98">
        <f t="shared" si="5"/>
        <v>15</v>
      </c>
      <c r="N7" s="98">
        <f t="shared" si="3"/>
        <v>0</v>
      </c>
    </row>
    <row r="8" spans="1:14">
      <c r="A8" s="37">
        <v>7</v>
      </c>
      <c r="B8" s="99" t="s">
        <v>7</v>
      </c>
      <c r="C8" s="97">
        <v>27694</v>
      </c>
      <c r="D8" s="97">
        <v>29314</v>
      </c>
      <c r="E8" s="97">
        <v>29971</v>
      </c>
      <c r="F8" s="97"/>
      <c r="G8" s="97"/>
      <c r="H8" s="97"/>
      <c r="I8" s="100">
        <f t="shared" si="0"/>
        <v>2.0237891618328395E-3</v>
      </c>
      <c r="J8" s="100">
        <f t="shared" si="1"/>
        <v>8.2219975445944976E-2</v>
      </c>
      <c r="K8" s="97">
        <f t="shared" si="2"/>
        <v>2277</v>
      </c>
      <c r="L8" s="101">
        <f t="shared" si="4"/>
        <v>8.6983096170375317E-3</v>
      </c>
      <c r="M8" s="98">
        <f t="shared" si="5"/>
        <v>657</v>
      </c>
      <c r="N8" s="98">
        <f t="shared" si="3"/>
        <v>0</v>
      </c>
    </row>
    <row r="9" spans="1:14">
      <c r="A9" s="37">
        <v>8</v>
      </c>
      <c r="B9" s="99" t="s">
        <v>303</v>
      </c>
      <c r="C9" s="97">
        <v>70244</v>
      </c>
      <c r="D9" s="97">
        <v>68308</v>
      </c>
      <c r="E9" s="97">
        <v>68270</v>
      </c>
      <c r="F9" s="97"/>
      <c r="G9" s="97"/>
      <c r="H9" s="97"/>
      <c r="I9" s="100">
        <f t="shared" si="0"/>
        <v>4.6099257975485619E-3</v>
      </c>
      <c r="J9" s="100">
        <f t="shared" si="1"/>
        <v>-2.8102044302716248E-2</v>
      </c>
      <c r="K9" s="97">
        <f t="shared" si="2"/>
        <v>-1974</v>
      </c>
      <c r="L9" s="101">
        <f t="shared" si="4"/>
        <v>-7.5408270461273996E-3</v>
      </c>
      <c r="M9" s="98">
        <f t="shared" si="5"/>
        <v>-38</v>
      </c>
      <c r="N9" s="98">
        <f t="shared" si="3"/>
        <v>0</v>
      </c>
    </row>
    <row r="10" spans="1:14">
      <c r="A10" s="37">
        <v>9</v>
      </c>
      <c r="B10" s="99" t="s">
        <v>8</v>
      </c>
      <c r="C10" s="97">
        <v>7601</v>
      </c>
      <c r="D10" s="97">
        <v>10733</v>
      </c>
      <c r="E10" s="97">
        <v>10635</v>
      </c>
      <c r="F10" s="97"/>
      <c r="G10" s="97"/>
      <c r="H10" s="97"/>
      <c r="I10" s="100">
        <f t="shared" si="0"/>
        <v>7.1812744773588628E-4</v>
      </c>
      <c r="J10" s="100">
        <f t="shared" si="1"/>
        <v>0.39915800552558872</v>
      </c>
      <c r="K10" s="97">
        <f t="shared" si="2"/>
        <v>3034</v>
      </c>
      <c r="L10" s="101">
        <f t="shared" si="4"/>
        <v>1.1590106007067138E-2</v>
      </c>
      <c r="M10" s="98">
        <f t="shared" si="5"/>
        <v>-98</v>
      </c>
      <c r="N10" s="98">
        <f t="shared" si="3"/>
        <v>0</v>
      </c>
    </row>
    <row r="11" spans="1:14" s="19" customFormat="1">
      <c r="A11" s="37">
        <v>10</v>
      </c>
      <c r="B11" s="99" t="s">
        <v>9</v>
      </c>
      <c r="C11" s="97">
        <v>458570</v>
      </c>
      <c r="D11" s="97">
        <v>454981</v>
      </c>
      <c r="E11" s="97">
        <v>462005</v>
      </c>
      <c r="F11" s="97"/>
      <c r="G11" s="97"/>
      <c r="H11" s="97"/>
      <c r="I11" s="100">
        <f t="shared" si="0"/>
        <v>3.1196847342850789E-2</v>
      </c>
      <c r="J11" s="100">
        <f t="shared" si="1"/>
        <v>7.4906775410515294E-3</v>
      </c>
      <c r="K11" s="97">
        <f t="shared" si="2"/>
        <v>3435</v>
      </c>
      <c r="L11" s="101">
        <f t="shared" si="4"/>
        <v>1.3121955878139623E-2</v>
      </c>
      <c r="M11" s="98">
        <f t="shared" si="5"/>
        <v>7024</v>
      </c>
      <c r="N11" s="98">
        <f t="shared" si="3"/>
        <v>0</v>
      </c>
    </row>
    <row r="12" spans="1:14">
      <c r="A12" s="102">
        <v>11</v>
      </c>
      <c r="B12" s="99" t="s">
        <v>10</v>
      </c>
      <c r="C12" s="97">
        <v>16461</v>
      </c>
      <c r="D12" s="97">
        <v>17151</v>
      </c>
      <c r="E12" s="97">
        <v>16905</v>
      </c>
      <c r="F12" s="97"/>
      <c r="G12" s="97"/>
      <c r="H12" s="97"/>
      <c r="I12" s="100">
        <f t="shared" si="0"/>
        <v>1.1415086510554921E-3</v>
      </c>
      <c r="J12" s="100">
        <f t="shared" si="1"/>
        <v>2.6972844906141789E-2</v>
      </c>
      <c r="K12" s="97">
        <f t="shared" si="2"/>
        <v>444</v>
      </c>
      <c r="L12" s="101">
        <f t="shared" si="4"/>
        <v>1.6961130742049471E-3</v>
      </c>
      <c r="M12" s="98">
        <f t="shared" si="5"/>
        <v>-246</v>
      </c>
      <c r="N12" s="98">
        <f t="shared" si="3"/>
        <v>0</v>
      </c>
    </row>
    <row r="13" spans="1:14" ht="16.5" customHeight="1">
      <c r="A13" s="102">
        <v>12</v>
      </c>
      <c r="B13" s="99" t="s">
        <v>11</v>
      </c>
      <c r="C13" s="97">
        <v>3779</v>
      </c>
      <c r="D13" s="97">
        <v>4642</v>
      </c>
      <c r="E13" s="97">
        <v>4693</v>
      </c>
      <c r="F13" s="97"/>
      <c r="G13" s="97"/>
      <c r="H13" s="97"/>
      <c r="I13" s="100">
        <f t="shared" si="0"/>
        <v>3.1689441581800792E-4</v>
      </c>
      <c r="J13" s="100">
        <f t="shared" si="1"/>
        <v>0.24186292670018522</v>
      </c>
      <c r="K13" s="97">
        <f t="shared" si="2"/>
        <v>914</v>
      </c>
      <c r="L13" s="101">
        <f t="shared" si="4"/>
        <v>3.4915480851876613E-3</v>
      </c>
      <c r="M13" s="98">
        <f t="shared" si="5"/>
        <v>51</v>
      </c>
      <c r="N13" s="98">
        <f t="shared" si="3"/>
        <v>0</v>
      </c>
    </row>
    <row r="14" spans="1:14">
      <c r="A14" s="102">
        <v>13</v>
      </c>
      <c r="B14" s="99" t="s">
        <v>12</v>
      </c>
      <c r="C14" s="97">
        <v>416458</v>
      </c>
      <c r="D14" s="97">
        <v>418800</v>
      </c>
      <c r="E14" s="97">
        <v>419097</v>
      </c>
      <c r="F14" s="97"/>
      <c r="G14" s="97"/>
      <c r="H14" s="97"/>
      <c r="I14" s="100">
        <f t="shared" si="0"/>
        <v>2.8299488383993113E-2</v>
      </c>
      <c r="J14" s="100">
        <f t="shared" si="1"/>
        <v>6.3367734561468386E-3</v>
      </c>
      <c r="K14" s="97">
        <f t="shared" si="2"/>
        <v>2639</v>
      </c>
      <c r="L14" s="101">
        <f t="shared" si="4"/>
        <v>1.0081176582943368E-2</v>
      </c>
      <c r="M14" s="98">
        <f t="shared" si="5"/>
        <v>297</v>
      </c>
      <c r="N14" s="98">
        <f t="shared" si="3"/>
        <v>0</v>
      </c>
    </row>
    <row r="15" spans="1:14" s="19" customFormat="1">
      <c r="A15" s="102">
        <v>14</v>
      </c>
      <c r="B15" s="99" t="s">
        <v>13</v>
      </c>
      <c r="C15" s="97">
        <v>478144</v>
      </c>
      <c r="D15" s="97">
        <v>499374</v>
      </c>
      <c r="E15" s="97">
        <v>510933</v>
      </c>
      <c r="F15" s="97"/>
      <c r="G15" s="97"/>
      <c r="H15" s="97"/>
      <c r="I15" s="100">
        <f t="shared" si="0"/>
        <v>3.4500706276825541E-2</v>
      </c>
      <c r="J15" s="100">
        <f t="shared" si="1"/>
        <v>6.857557555882747E-2</v>
      </c>
      <c r="K15" s="97">
        <f t="shared" si="2"/>
        <v>32789</v>
      </c>
      <c r="L15" s="101">
        <f t="shared" si="4"/>
        <v>0.12525642250023875</v>
      </c>
      <c r="M15" s="98">
        <f t="shared" si="5"/>
        <v>11559</v>
      </c>
      <c r="N15" s="98">
        <f t="shared" si="3"/>
        <v>0</v>
      </c>
    </row>
    <row r="16" spans="1:14">
      <c r="A16" s="102">
        <v>15</v>
      </c>
      <c r="B16" s="99" t="s">
        <v>14</v>
      </c>
      <c r="C16" s="97">
        <v>61355</v>
      </c>
      <c r="D16" s="97">
        <v>60934</v>
      </c>
      <c r="E16" s="97">
        <v>60893</v>
      </c>
      <c r="F16" s="97"/>
      <c r="G16" s="97"/>
      <c r="H16" s="97"/>
      <c r="I16" s="100">
        <f t="shared" si="0"/>
        <v>4.1117945157481267E-3</v>
      </c>
      <c r="J16" s="100">
        <f t="shared" si="1"/>
        <v>-7.5299486594409583E-3</v>
      </c>
      <c r="K16" s="97">
        <f t="shared" si="2"/>
        <v>-462</v>
      </c>
      <c r="L16" s="101">
        <f t="shared" si="4"/>
        <v>-1.7648744150510936E-3</v>
      </c>
      <c r="M16" s="98">
        <f t="shared" si="5"/>
        <v>-41</v>
      </c>
      <c r="N16" s="98">
        <f t="shared" si="3"/>
        <v>0</v>
      </c>
    </row>
    <row r="17" spans="1:14">
      <c r="A17" s="102">
        <v>16</v>
      </c>
      <c r="B17" s="99" t="s">
        <v>15</v>
      </c>
      <c r="C17" s="97">
        <v>64693</v>
      </c>
      <c r="D17" s="97">
        <v>63456</v>
      </c>
      <c r="E17" s="97">
        <v>63975</v>
      </c>
      <c r="F17" s="97"/>
      <c r="G17" s="97"/>
      <c r="H17" s="97"/>
      <c r="I17" s="100">
        <f t="shared" si="0"/>
        <v>4.3199062970289918E-3</v>
      </c>
      <c r="J17" s="100">
        <f t="shared" si="1"/>
        <v>-1.1098573261403861E-2</v>
      </c>
      <c r="K17" s="97">
        <f t="shared" si="2"/>
        <v>-718</v>
      </c>
      <c r="L17" s="101">
        <f t="shared" si="4"/>
        <v>-2.7428134848629547E-3</v>
      </c>
      <c r="M17" s="98">
        <f t="shared" si="5"/>
        <v>519</v>
      </c>
      <c r="N17" s="98">
        <f t="shared" si="3"/>
        <v>0</v>
      </c>
    </row>
    <row r="18" spans="1:14">
      <c r="A18" s="102">
        <v>17</v>
      </c>
      <c r="B18" s="99" t="s">
        <v>16</v>
      </c>
      <c r="C18" s="97">
        <v>54994</v>
      </c>
      <c r="D18" s="97">
        <v>55474</v>
      </c>
      <c r="E18" s="97">
        <v>55984</v>
      </c>
      <c r="F18" s="97"/>
      <c r="G18" s="97"/>
      <c r="H18" s="97"/>
      <c r="I18" s="100">
        <f t="shared" si="0"/>
        <v>3.7803147187631275E-3</v>
      </c>
      <c r="J18" s="100">
        <f t="shared" si="1"/>
        <v>1.8001963850601883E-2</v>
      </c>
      <c r="K18" s="97">
        <f t="shared" si="2"/>
        <v>990</v>
      </c>
      <c r="L18" s="101">
        <f t="shared" si="4"/>
        <v>3.7818737465380573E-3</v>
      </c>
      <c r="M18" s="98">
        <f t="shared" si="5"/>
        <v>510</v>
      </c>
      <c r="N18" s="98">
        <f t="shared" si="3"/>
        <v>0</v>
      </c>
    </row>
    <row r="19" spans="1:14">
      <c r="A19" s="102">
        <v>18</v>
      </c>
      <c r="B19" s="99" t="s">
        <v>17</v>
      </c>
      <c r="C19" s="97">
        <v>54212</v>
      </c>
      <c r="D19" s="97">
        <v>51069</v>
      </c>
      <c r="E19" s="97">
        <v>51165</v>
      </c>
      <c r="F19" s="97"/>
      <c r="G19" s="97"/>
      <c r="H19" s="97"/>
      <c r="I19" s="100">
        <f t="shared" si="0"/>
        <v>3.4549121639310411E-3</v>
      </c>
      <c r="J19" s="100">
        <f t="shared" si="1"/>
        <v>-5.6205268206301187E-2</v>
      </c>
      <c r="K19" s="97">
        <f t="shared" si="2"/>
        <v>-3047</v>
      </c>
      <c r="L19" s="101">
        <f t="shared" si="4"/>
        <v>-1.1639766975456021E-2</v>
      </c>
      <c r="M19" s="98">
        <f t="shared" si="5"/>
        <v>96</v>
      </c>
      <c r="N19" s="98">
        <f t="shared" si="3"/>
        <v>0</v>
      </c>
    </row>
    <row r="20" spans="1:14">
      <c r="A20" s="102">
        <v>19</v>
      </c>
      <c r="B20" s="99" t="s">
        <v>18</v>
      </c>
      <c r="C20" s="97">
        <v>8118</v>
      </c>
      <c r="D20" s="97">
        <v>8867</v>
      </c>
      <c r="E20" s="97">
        <v>8939</v>
      </c>
      <c r="F20" s="97"/>
      <c r="G20" s="97"/>
      <c r="H20" s="97"/>
      <c r="I20" s="100">
        <f t="shared" si="0"/>
        <v>6.0360519560988127E-4</v>
      </c>
      <c r="J20" s="100">
        <f t="shared" si="1"/>
        <v>0.10113328406011333</v>
      </c>
      <c r="K20" s="97">
        <f t="shared" si="2"/>
        <v>821</v>
      </c>
      <c r="L20" s="101">
        <f t="shared" si="4"/>
        <v>3.1362811574825707E-3</v>
      </c>
      <c r="M20" s="98">
        <f t="shared" si="5"/>
        <v>72</v>
      </c>
      <c r="N20" s="98">
        <f t="shared" si="3"/>
        <v>0</v>
      </c>
    </row>
    <row r="21" spans="1:14">
      <c r="A21" s="102">
        <v>20</v>
      </c>
      <c r="B21" s="99" t="s">
        <v>19</v>
      </c>
      <c r="C21" s="97">
        <v>77274</v>
      </c>
      <c r="D21" s="97">
        <v>81277</v>
      </c>
      <c r="E21" s="97">
        <v>81847</v>
      </c>
      <c r="F21" s="97"/>
      <c r="G21" s="97"/>
      <c r="H21" s="97"/>
      <c r="I21" s="100">
        <f t="shared" si="0"/>
        <v>5.5267115387718935E-3</v>
      </c>
      <c r="J21" s="100">
        <f t="shared" si="1"/>
        <v>5.9179025286642338E-2</v>
      </c>
      <c r="K21" s="97">
        <f t="shared" si="2"/>
        <v>4573</v>
      </c>
      <c r="L21" s="101">
        <f t="shared" si="4"/>
        <v>1.7469200649412663E-2</v>
      </c>
      <c r="M21" s="98">
        <f t="shared" si="5"/>
        <v>570</v>
      </c>
      <c r="N21" s="98">
        <f t="shared" si="3"/>
        <v>0</v>
      </c>
    </row>
    <row r="22" spans="1:14">
      <c r="A22" s="102">
        <v>21</v>
      </c>
      <c r="B22" s="99" t="s">
        <v>20</v>
      </c>
      <c r="C22" s="97">
        <v>21898</v>
      </c>
      <c r="D22" s="97">
        <v>24830</v>
      </c>
      <c r="E22" s="97">
        <v>24995</v>
      </c>
      <c r="F22" s="97"/>
      <c r="G22" s="97"/>
      <c r="H22" s="97"/>
      <c r="I22" s="100">
        <f t="shared" si="0"/>
        <v>1.6877851956895607E-3</v>
      </c>
      <c r="J22" s="100">
        <f t="shared" si="1"/>
        <v>0.14142844095351173</v>
      </c>
      <c r="K22" s="97">
        <f t="shared" si="2"/>
        <v>3097</v>
      </c>
      <c r="L22" s="101">
        <f t="shared" si="4"/>
        <v>1.183077070002865E-2</v>
      </c>
      <c r="M22" s="98">
        <f t="shared" si="5"/>
        <v>165</v>
      </c>
      <c r="N22" s="98">
        <f t="shared" si="3"/>
        <v>0</v>
      </c>
    </row>
    <row r="23" spans="1:14">
      <c r="A23" s="102">
        <v>22</v>
      </c>
      <c r="B23" s="99" t="s">
        <v>21</v>
      </c>
      <c r="C23" s="97">
        <v>207881</v>
      </c>
      <c r="D23" s="97">
        <v>210893</v>
      </c>
      <c r="E23" s="97">
        <v>211564</v>
      </c>
      <c r="F23" s="97"/>
      <c r="G23" s="97"/>
      <c r="H23" s="97"/>
      <c r="I23" s="100">
        <f t="shared" si="0"/>
        <v>1.4285840653765402E-2</v>
      </c>
      <c r="J23" s="100">
        <f t="shared" si="1"/>
        <v>1.7716866861329318E-2</v>
      </c>
      <c r="K23" s="97">
        <f t="shared" si="2"/>
        <v>3683</v>
      </c>
      <c r="L23" s="101">
        <f t="shared" si="4"/>
        <v>1.4069334352019864E-2</v>
      </c>
      <c r="M23" s="98">
        <f t="shared" si="5"/>
        <v>671</v>
      </c>
      <c r="N23" s="98">
        <f t="shared" si="3"/>
        <v>0</v>
      </c>
    </row>
    <row r="24" spans="1:14">
      <c r="A24" s="102">
        <v>23</v>
      </c>
      <c r="B24" s="99" t="s">
        <v>22</v>
      </c>
      <c r="C24" s="97">
        <v>232156</v>
      </c>
      <c r="D24" s="97">
        <v>229684</v>
      </c>
      <c r="E24" s="97">
        <v>229379</v>
      </c>
      <c r="F24" s="97"/>
      <c r="G24" s="97"/>
      <c r="H24" s="97"/>
      <c r="I24" s="100">
        <f t="shared" si="0"/>
        <v>1.5488796975478124E-2</v>
      </c>
      <c r="J24" s="100">
        <f t="shared" si="1"/>
        <v>-1.196178431744172E-2</v>
      </c>
      <c r="K24" s="97">
        <f t="shared" si="2"/>
        <v>-2777</v>
      </c>
      <c r="L24" s="101">
        <f t="shared" si="4"/>
        <v>-1.0608346862763823E-2</v>
      </c>
      <c r="M24" s="98">
        <f t="shared" si="5"/>
        <v>-305</v>
      </c>
      <c r="N24" s="98">
        <f t="shared" si="3"/>
        <v>0</v>
      </c>
    </row>
    <row r="25" spans="1:14">
      <c r="A25" s="102">
        <v>24</v>
      </c>
      <c r="B25" s="99" t="s">
        <v>23</v>
      </c>
      <c r="C25" s="97">
        <v>153193</v>
      </c>
      <c r="D25" s="97">
        <v>164211</v>
      </c>
      <c r="E25" s="97">
        <v>164918</v>
      </c>
      <c r="F25" s="97"/>
      <c r="G25" s="97"/>
      <c r="H25" s="97"/>
      <c r="I25" s="100">
        <f t="shared" si="0"/>
        <v>1.1136073570823404E-2</v>
      </c>
      <c r="J25" s="100">
        <f t="shared" si="1"/>
        <v>7.6537439700247401E-2</v>
      </c>
      <c r="K25" s="97">
        <f t="shared" si="2"/>
        <v>11725</v>
      </c>
      <c r="L25" s="101">
        <f t="shared" si="4"/>
        <v>4.4790373412281537E-2</v>
      </c>
      <c r="M25" s="98">
        <f t="shared" si="5"/>
        <v>707</v>
      </c>
      <c r="N25" s="98">
        <f t="shared" si="3"/>
        <v>0</v>
      </c>
    </row>
    <row r="26" spans="1:14">
      <c r="A26" s="102">
        <v>25</v>
      </c>
      <c r="B26" s="99" t="s">
        <v>24</v>
      </c>
      <c r="C26" s="97">
        <v>377405</v>
      </c>
      <c r="D26" s="97">
        <v>374488</v>
      </c>
      <c r="E26" s="97">
        <v>376520</v>
      </c>
      <c r="F26" s="97"/>
      <c r="G26" s="97"/>
      <c r="H26" s="97"/>
      <c r="I26" s="100">
        <f t="shared" si="0"/>
        <v>2.542448017127559E-2</v>
      </c>
      <c r="J26" s="100">
        <f t="shared" si="1"/>
        <v>-2.3449609835587762E-3</v>
      </c>
      <c r="K26" s="97">
        <f t="shared" si="2"/>
        <v>-885</v>
      </c>
      <c r="L26" s="101">
        <f t="shared" si="4"/>
        <v>-3.3807659249355361E-3</v>
      </c>
      <c r="M26" s="98">
        <f t="shared" si="5"/>
        <v>2032</v>
      </c>
      <c r="N26" s="98">
        <f t="shared" si="3"/>
        <v>0</v>
      </c>
    </row>
    <row r="27" spans="1:14">
      <c r="A27" s="102">
        <v>26</v>
      </c>
      <c r="B27" s="99" t="s">
        <v>25</v>
      </c>
      <c r="C27" s="97">
        <v>34310</v>
      </c>
      <c r="D27" s="97">
        <v>35031</v>
      </c>
      <c r="E27" s="97">
        <v>35366</v>
      </c>
      <c r="F27" s="97"/>
      <c r="G27" s="97"/>
      <c r="H27" s="97"/>
      <c r="I27" s="100">
        <f t="shared" si="0"/>
        <v>2.3880860664435687E-3</v>
      </c>
      <c r="J27" s="100">
        <f t="shared" si="1"/>
        <v>3.0778198775867092E-2</v>
      </c>
      <c r="K27" s="97">
        <f t="shared" si="2"/>
        <v>1056</v>
      </c>
      <c r="L27" s="101">
        <f t="shared" si="4"/>
        <v>4.0339986629739279E-3</v>
      </c>
      <c r="M27" s="98">
        <f t="shared" si="5"/>
        <v>335</v>
      </c>
      <c r="N27" s="98">
        <f t="shared" si="3"/>
        <v>0</v>
      </c>
    </row>
    <row r="28" spans="1:14">
      <c r="A28" s="102">
        <v>27</v>
      </c>
      <c r="B28" s="99" t="s">
        <v>26</v>
      </c>
      <c r="C28" s="97">
        <v>145340</v>
      </c>
      <c r="D28" s="97">
        <v>150147</v>
      </c>
      <c r="E28" s="97">
        <v>151008</v>
      </c>
      <c r="F28" s="97"/>
      <c r="G28" s="97"/>
      <c r="H28" s="97"/>
      <c r="I28" s="100">
        <f t="shared" si="0"/>
        <v>1.0196802033634295E-2</v>
      </c>
      <c r="J28" s="100">
        <f t="shared" si="1"/>
        <v>3.8998211091234344E-2</v>
      </c>
      <c r="K28" s="97">
        <f t="shared" si="2"/>
        <v>5668</v>
      </c>
      <c r="L28" s="101">
        <f t="shared" si="4"/>
        <v>2.1652182217553242E-2</v>
      </c>
      <c r="M28" s="98">
        <f t="shared" si="5"/>
        <v>861</v>
      </c>
      <c r="N28" s="98">
        <f t="shared" si="3"/>
        <v>0</v>
      </c>
    </row>
    <row r="29" spans="1:14">
      <c r="A29" s="102">
        <v>28</v>
      </c>
      <c r="B29" s="99" t="s">
        <v>27</v>
      </c>
      <c r="C29" s="97">
        <v>153890</v>
      </c>
      <c r="D29" s="97">
        <v>162301</v>
      </c>
      <c r="E29" s="97">
        <v>161965</v>
      </c>
      <c r="F29" s="97"/>
      <c r="G29" s="97"/>
      <c r="H29" s="97"/>
      <c r="I29" s="100">
        <f t="shared" si="0"/>
        <v>1.0936672503295048E-2</v>
      </c>
      <c r="J29" s="100">
        <f t="shared" si="1"/>
        <v>5.2472545324582495E-2</v>
      </c>
      <c r="K29" s="97">
        <f t="shared" si="2"/>
        <v>8075</v>
      </c>
      <c r="L29" s="101">
        <f t="shared" si="4"/>
        <v>3.0847101518479612E-2</v>
      </c>
      <c r="M29" s="98">
        <f t="shared" si="5"/>
        <v>-336</v>
      </c>
      <c r="N29" s="98">
        <f t="shared" si="3"/>
        <v>0</v>
      </c>
    </row>
    <row r="30" spans="1:14">
      <c r="A30" s="102">
        <v>29</v>
      </c>
      <c r="B30" s="99" t="s">
        <v>28</v>
      </c>
      <c r="C30" s="97">
        <v>199891</v>
      </c>
      <c r="D30" s="97">
        <v>204059</v>
      </c>
      <c r="E30" s="97">
        <v>205453</v>
      </c>
      <c r="F30" s="97"/>
      <c r="G30" s="97"/>
      <c r="H30" s="97"/>
      <c r="I30" s="100">
        <f t="shared" si="0"/>
        <v>1.3873195911582609E-2</v>
      </c>
      <c r="J30" s="100">
        <f t="shared" si="1"/>
        <v>2.7825164714769549E-2</v>
      </c>
      <c r="K30" s="97">
        <f t="shared" si="2"/>
        <v>5562</v>
      </c>
      <c r="L30" s="101">
        <f t="shared" si="4"/>
        <v>2.1247254321459269E-2</v>
      </c>
      <c r="M30" s="98">
        <f t="shared" si="5"/>
        <v>1394</v>
      </c>
      <c r="N30" s="98">
        <f t="shared" si="3"/>
        <v>0</v>
      </c>
    </row>
    <row r="31" spans="1:14">
      <c r="A31" s="102">
        <v>30</v>
      </c>
      <c r="B31" s="99" t="s">
        <v>29</v>
      </c>
      <c r="C31" s="97">
        <v>49423</v>
      </c>
      <c r="D31" s="97">
        <v>52796</v>
      </c>
      <c r="E31" s="97">
        <v>54485</v>
      </c>
      <c r="F31" s="97"/>
      <c r="G31" s="97"/>
      <c r="H31" s="97"/>
      <c r="I31" s="100">
        <f t="shared" si="0"/>
        <v>3.6790948744607208E-3</v>
      </c>
      <c r="J31" s="100">
        <f t="shared" si="1"/>
        <v>0.10242194929486272</v>
      </c>
      <c r="K31" s="97">
        <f t="shared" si="2"/>
        <v>5062</v>
      </c>
      <c r="L31" s="101">
        <f t="shared" si="4"/>
        <v>1.9337217075732976E-2</v>
      </c>
      <c r="M31" s="98">
        <f t="shared" si="5"/>
        <v>1689</v>
      </c>
      <c r="N31" s="98">
        <f t="shared" si="3"/>
        <v>0</v>
      </c>
    </row>
    <row r="32" spans="1:14">
      <c r="A32" s="102">
        <v>31</v>
      </c>
      <c r="B32" s="99" t="s">
        <v>30</v>
      </c>
      <c r="C32" s="97">
        <v>162237</v>
      </c>
      <c r="D32" s="97">
        <v>156199</v>
      </c>
      <c r="E32" s="97">
        <v>157022</v>
      </c>
      <c r="F32" s="97"/>
      <c r="G32" s="97"/>
      <c r="H32" s="97"/>
      <c r="I32" s="100">
        <f t="shared" si="0"/>
        <v>1.0602896859274503E-2</v>
      </c>
      <c r="J32" s="100">
        <f t="shared" si="1"/>
        <v>-3.2144332057422169E-2</v>
      </c>
      <c r="K32" s="97">
        <f t="shared" si="2"/>
        <v>-5215</v>
      </c>
      <c r="L32" s="101">
        <f t="shared" si="4"/>
        <v>-1.9921688472925223E-2</v>
      </c>
      <c r="M32" s="98">
        <f t="shared" si="5"/>
        <v>823</v>
      </c>
      <c r="N32" s="98">
        <f t="shared" si="3"/>
        <v>0</v>
      </c>
    </row>
    <row r="33" spans="1:14">
      <c r="A33" s="102">
        <v>32</v>
      </c>
      <c r="B33" s="99" t="s">
        <v>31</v>
      </c>
      <c r="C33" s="97">
        <v>56983</v>
      </c>
      <c r="D33" s="97">
        <v>58199</v>
      </c>
      <c r="E33" s="97">
        <v>59555</v>
      </c>
      <c r="F33" s="97"/>
      <c r="G33" s="97"/>
      <c r="H33" s="97"/>
      <c r="I33" s="100">
        <f t="shared" si="0"/>
        <v>4.0214461824081534E-3</v>
      </c>
      <c r="J33" s="100">
        <f t="shared" si="1"/>
        <v>4.5136268711721036E-2</v>
      </c>
      <c r="K33" s="97">
        <f t="shared" si="2"/>
        <v>2572</v>
      </c>
      <c r="L33" s="101">
        <f t="shared" si="4"/>
        <v>9.8252315920160441E-3</v>
      </c>
      <c r="M33" s="98">
        <f t="shared" si="5"/>
        <v>1356</v>
      </c>
      <c r="N33" s="98">
        <f t="shared" si="3"/>
        <v>0</v>
      </c>
    </row>
    <row r="34" spans="1:14">
      <c r="A34" s="102">
        <v>33</v>
      </c>
      <c r="B34" s="99" t="s">
        <v>32</v>
      </c>
      <c r="C34" s="97">
        <v>143956</v>
      </c>
      <c r="D34" s="97">
        <v>138226</v>
      </c>
      <c r="E34" s="97">
        <v>139327</v>
      </c>
      <c r="F34" s="97"/>
      <c r="G34" s="97"/>
      <c r="H34" s="97"/>
      <c r="I34" s="100">
        <f t="shared" si="0"/>
        <v>9.408043527098996E-3</v>
      </c>
      <c r="J34" s="100">
        <f t="shared" si="1"/>
        <v>-3.2155658673483564E-2</v>
      </c>
      <c r="K34" s="97">
        <f t="shared" si="2"/>
        <v>-4629</v>
      </c>
      <c r="L34" s="101">
        <f t="shared" si="4"/>
        <v>-1.768312482093401E-2</v>
      </c>
      <c r="M34" s="98">
        <f t="shared" si="5"/>
        <v>1101</v>
      </c>
      <c r="N34" s="98">
        <f t="shared" si="3"/>
        <v>0</v>
      </c>
    </row>
    <row r="35" spans="1:14">
      <c r="A35" s="102">
        <v>35</v>
      </c>
      <c r="B35" s="99" t="s">
        <v>33</v>
      </c>
      <c r="C35" s="97">
        <v>103171</v>
      </c>
      <c r="D35" s="97">
        <v>101843</v>
      </c>
      <c r="E35" s="97">
        <v>102427</v>
      </c>
      <c r="F35" s="97"/>
      <c r="G35" s="97"/>
      <c r="H35" s="97"/>
      <c r="I35" s="100">
        <f t="shared" ref="I35:I66" si="6">E35/$E$92</f>
        <v>6.9163742444046661E-3</v>
      </c>
      <c r="J35" s="100">
        <f t="shared" ref="J35:J66" si="7">(E35-C35)/C35</f>
        <v>-7.2113287648660962E-3</v>
      </c>
      <c r="K35" s="97">
        <f t="shared" ref="K35:K66" si="8">E35-C35</f>
        <v>-744</v>
      </c>
      <c r="L35" s="101">
        <f t="shared" si="4"/>
        <v>-2.8421354216407219E-3</v>
      </c>
      <c r="M35" s="98">
        <f t="shared" si="5"/>
        <v>584</v>
      </c>
      <c r="N35" s="98">
        <f t="shared" ref="N35:N66" si="9">H35-G35</f>
        <v>0</v>
      </c>
    </row>
    <row r="36" spans="1:14">
      <c r="A36" s="102">
        <v>36</v>
      </c>
      <c r="B36" s="99" t="s">
        <v>34</v>
      </c>
      <c r="C36" s="97">
        <v>15947</v>
      </c>
      <c r="D36" s="97">
        <v>15996</v>
      </c>
      <c r="E36" s="97">
        <v>15898</v>
      </c>
      <c r="F36" s="97"/>
      <c r="G36" s="97"/>
      <c r="H36" s="97"/>
      <c r="I36" s="100">
        <f t="shared" si="6"/>
        <v>1.0735110638556765E-3</v>
      </c>
      <c r="J36" s="100">
        <f t="shared" si="7"/>
        <v>-3.0726782466921677E-3</v>
      </c>
      <c r="K36" s="97">
        <f t="shared" si="8"/>
        <v>-49</v>
      </c>
      <c r="L36" s="101">
        <f t="shared" si="4"/>
        <v>-1.8718365008117658E-4</v>
      </c>
      <c r="M36" s="98">
        <f t="shared" si="5"/>
        <v>-98</v>
      </c>
      <c r="N36" s="98">
        <f t="shared" si="9"/>
        <v>0</v>
      </c>
    </row>
    <row r="37" spans="1:14">
      <c r="A37" s="102">
        <v>37</v>
      </c>
      <c r="B37" s="99" t="s">
        <v>35</v>
      </c>
      <c r="C37" s="97">
        <v>14719</v>
      </c>
      <c r="D37" s="97">
        <v>15033</v>
      </c>
      <c r="E37" s="97">
        <v>14899</v>
      </c>
      <c r="F37" s="97"/>
      <c r="G37" s="97"/>
      <c r="H37" s="97"/>
      <c r="I37" s="100">
        <f t="shared" si="6"/>
        <v>1.0060536759583423E-3</v>
      </c>
      <c r="J37" s="100">
        <f t="shared" si="7"/>
        <v>1.2229091650247978E-2</v>
      </c>
      <c r="K37" s="97">
        <f t="shared" si="8"/>
        <v>180</v>
      </c>
      <c r="L37" s="101">
        <f t="shared" si="4"/>
        <v>6.8761340846146496E-4</v>
      </c>
      <c r="M37" s="98">
        <f t="shared" si="5"/>
        <v>-134</v>
      </c>
      <c r="N37" s="98">
        <f t="shared" si="9"/>
        <v>0</v>
      </c>
    </row>
    <row r="38" spans="1:14">
      <c r="A38" s="102">
        <v>38</v>
      </c>
      <c r="B38" s="99" t="s">
        <v>36</v>
      </c>
      <c r="C38" s="97">
        <v>98474</v>
      </c>
      <c r="D38" s="97">
        <v>84720</v>
      </c>
      <c r="E38" s="97">
        <v>85520</v>
      </c>
      <c r="F38" s="97"/>
      <c r="G38" s="97"/>
      <c r="H38" s="97"/>
      <c r="I38" s="100">
        <f t="shared" si="6"/>
        <v>5.7747305435235539E-3</v>
      </c>
      <c r="J38" s="100">
        <f t="shared" si="7"/>
        <v>-0.13154741353047505</v>
      </c>
      <c r="K38" s="97">
        <f t="shared" si="8"/>
        <v>-12954</v>
      </c>
      <c r="L38" s="101">
        <f t="shared" si="4"/>
        <v>-4.9485244962276763E-2</v>
      </c>
      <c r="M38" s="98">
        <f t="shared" si="5"/>
        <v>800</v>
      </c>
      <c r="N38" s="98">
        <f t="shared" si="9"/>
        <v>0</v>
      </c>
    </row>
    <row r="39" spans="1:14">
      <c r="A39" s="102">
        <v>39</v>
      </c>
      <c r="B39" s="99" t="s">
        <v>37</v>
      </c>
      <c r="C39" s="97">
        <v>1360</v>
      </c>
      <c r="D39" s="97">
        <v>2576</v>
      </c>
      <c r="E39" s="97">
        <v>2773</v>
      </c>
      <c r="F39" s="97"/>
      <c r="G39" s="97"/>
      <c r="H39" s="97"/>
      <c r="I39" s="100">
        <f t="shared" si="6"/>
        <v>1.8724658322253059E-4</v>
      </c>
      <c r="J39" s="100">
        <f t="shared" si="7"/>
        <v>1.0389705882352942</v>
      </c>
      <c r="K39" s="97">
        <f t="shared" si="8"/>
        <v>1413</v>
      </c>
      <c r="L39" s="101">
        <f t="shared" si="4"/>
        <v>5.3977652564225001E-3</v>
      </c>
      <c r="M39" s="98">
        <f t="shared" si="5"/>
        <v>197</v>
      </c>
      <c r="N39" s="98">
        <f t="shared" si="9"/>
        <v>0</v>
      </c>
    </row>
    <row r="40" spans="1:14" s="19" customFormat="1">
      <c r="A40" s="102">
        <v>41</v>
      </c>
      <c r="B40" s="99" t="s">
        <v>38</v>
      </c>
      <c r="C40" s="97">
        <v>1354767</v>
      </c>
      <c r="D40" s="97">
        <v>1190813</v>
      </c>
      <c r="E40" s="97">
        <v>1184128</v>
      </c>
      <c r="F40" s="97"/>
      <c r="G40" s="97"/>
      <c r="H40" s="97"/>
      <c r="I40" s="100">
        <f t="shared" si="6"/>
        <v>7.9958139956050736E-2</v>
      </c>
      <c r="J40" s="100">
        <f t="shared" si="7"/>
        <v>-0.12595449992507937</v>
      </c>
      <c r="K40" s="97">
        <f t="shared" si="8"/>
        <v>-170639</v>
      </c>
      <c r="L40" s="101">
        <f t="shared" si="4"/>
        <v>-0.65185369114697733</v>
      </c>
      <c r="M40" s="98">
        <f t="shared" si="5"/>
        <v>-6685</v>
      </c>
      <c r="N40" s="98">
        <f t="shared" si="9"/>
        <v>0</v>
      </c>
    </row>
    <row r="41" spans="1:14">
      <c r="A41" s="102">
        <v>42</v>
      </c>
      <c r="B41" s="99" t="s">
        <v>39</v>
      </c>
      <c r="C41" s="97">
        <v>453715</v>
      </c>
      <c r="D41" s="97">
        <v>427453</v>
      </c>
      <c r="E41" s="97">
        <v>420102</v>
      </c>
      <c r="F41" s="97"/>
      <c r="G41" s="97"/>
      <c r="H41" s="97"/>
      <c r="I41" s="100">
        <f t="shared" si="6"/>
        <v>2.8367350921367305E-2</v>
      </c>
      <c r="J41" s="100">
        <f t="shared" si="7"/>
        <v>-7.4083951379169746E-2</v>
      </c>
      <c r="K41" s="97">
        <f t="shared" si="8"/>
        <v>-33613</v>
      </c>
      <c r="L41" s="101">
        <f t="shared" si="4"/>
        <v>-0.12840416388119569</v>
      </c>
      <c r="M41" s="98">
        <f t="shared" si="5"/>
        <v>-7351</v>
      </c>
      <c r="N41" s="98">
        <f t="shared" si="9"/>
        <v>0</v>
      </c>
    </row>
    <row r="42" spans="1:14">
      <c r="A42" s="102">
        <v>43</v>
      </c>
      <c r="B42" s="99" t="s">
        <v>40</v>
      </c>
      <c r="C42" s="97">
        <v>340607</v>
      </c>
      <c r="D42" s="97">
        <v>311396</v>
      </c>
      <c r="E42" s="97">
        <v>311013</v>
      </c>
      <c r="F42" s="97"/>
      <c r="G42" s="97"/>
      <c r="H42" s="97"/>
      <c r="I42" s="100">
        <f t="shared" si="6"/>
        <v>2.1001125707821457E-2</v>
      </c>
      <c r="J42" s="100">
        <f t="shared" si="7"/>
        <v>-8.688605930001439E-2</v>
      </c>
      <c r="K42" s="97">
        <f t="shared" si="8"/>
        <v>-29594</v>
      </c>
      <c r="L42" s="101">
        <f t="shared" si="4"/>
        <v>-0.11305128450004776</v>
      </c>
      <c r="M42" s="98">
        <f t="shared" si="5"/>
        <v>-383</v>
      </c>
      <c r="N42" s="98">
        <f t="shared" si="9"/>
        <v>0</v>
      </c>
    </row>
    <row r="43" spans="1:14" s="19" customFormat="1">
      <c r="A43" s="102">
        <v>45</v>
      </c>
      <c r="B43" s="99" t="s">
        <v>41</v>
      </c>
      <c r="C43" s="97">
        <v>212196</v>
      </c>
      <c r="D43" s="97">
        <v>217397</v>
      </c>
      <c r="E43" s="97">
        <v>218580</v>
      </c>
      <c r="F43" s="97"/>
      <c r="G43" s="97"/>
      <c r="H43" s="97"/>
      <c r="I43" s="100">
        <f t="shared" si="6"/>
        <v>1.4759595442041376E-2</v>
      </c>
      <c r="J43" s="100">
        <f t="shared" si="7"/>
        <v>3.0085392750098965E-2</v>
      </c>
      <c r="K43" s="97">
        <f t="shared" si="8"/>
        <v>6384</v>
      </c>
      <c r="L43" s="101">
        <f t="shared" si="4"/>
        <v>2.4387355553433292E-2</v>
      </c>
      <c r="M43" s="98">
        <f t="shared" si="5"/>
        <v>1183</v>
      </c>
      <c r="N43" s="98">
        <f t="shared" si="9"/>
        <v>0</v>
      </c>
    </row>
    <row r="44" spans="1:14" s="19" customFormat="1">
      <c r="A44" s="102">
        <v>46</v>
      </c>
      <c r="B44" s="99" t="s">
        <v>42</v>
      </c>
      <c r="C44" s="97">
        <v>713622</v>
      </c>
      <c r="D44" s="97">
        <v>717004</v>
      </c>
      <c r="E44" s="97">
        <v>722460</v>
      </c>
      <c r="F44" s="97"/>
      <c r="G44" s="97"/>
      <c r="H44" s="97"/>
      <c r="I44" s="100">
        <f t="shared" si="6"/>
        <v>4.8784048508816964E-2</v>
      </c>
      <c r="J44" s="100">
        <f t="shared" si="7"/>
        <v>1.2384707870553319E-2</v>
      </c>
      <c r="K44" s="97">
        <f t="shared" si="8"/>
        <v>8838</v>
      </c>
      <c r="L44" s="101">
        <f t="shared" si="4"/>
        <v>3.3761818355457933E-2</v>
      </c>
      <c r="M44" s="98">
        <f t="shared" si="5"/>
        <v>5456</v>
      </c>
      <c r="N44" s="98">
        <f t="shared" si="9"/>
        <v>0</v>
      </c>
    </row>
    <row r="45" spans="1:14" s="19" customFormat="1">
      <c r="A45" s="102">
        <v>47</v>
      </c>
      <c r="B45" s="99" t="s">
        <v>43</v>
      </c>
      <c r="C45" s="97">
        <v>1329917</v>
      </c>
      <c r="D45" s="97">
        <v>1338309</v>
      </c>
      <c r="E45" s="97">
        <v>1341399</v>
      </c>
      <c r="F45" s="97"/>
      <c r="G45" s="97"/>
      <c r="H45" s="97"/>
      <c r="I45" s="100">
        <f t="shared" si="6"/>
        <v>9.0577850518614958E-2</v>
      </c>
      <c r="J45" s="100">
        <f t="shared" si="7"/>
        <v>8.6336214966798684E-3</v>
      </c>
      <c r="K45" s="97">
        <f t="shared" si="8"/>
        <v>11482</v>
      </c>
      <c r="L45" s="101">
        <f t="shared" si="4"/>
        <v>4.3862095310858565E-2</v>
      </c>
      <c r="M45" s="98">
        <f t="shared" si="5"/>
        <v>3090</v>
      </c>
      <c r="N45" s="98">
        <f t="shared" si="9"/>
        <v>0</v>
      </c>
    </row>
    <row r="46" spans="1:14">
      <c r="A46" s="102">
        <v>49</v>
      </c>
      <c r="B46" s="99" t="s">
        <v>44</v>
      </c>
      <c r="C46" s="97">
        <v>543267</v>
      </c>
      <c r="D46" s="97">
        <v>493498</v>
      </c>
      <c r="E46" s="97">
        <v>538838</v>
      </c>
      <c r="F46" s="97"/>
      <c r="G46" s="97"/>
      <c r="H46" s="97"/>
      <c r="I46" s="100">
        <f t="shared" si="6"/>
        <v>3.6384988968792616E-2</v>
      </c>
      <c r="J46" s="100">
        <f t="shared" si="7"/>
        <v>-8.1525290510927415E-3</v>
      </c>
      <c r="K46" s="97">
        <f t="shared" si="8"/>
        <v>-4429</v>
      </c>
      <c r="L46" s="101">
        <f t="shared" si="4"/>
        <v>-1.6919109922643491E-2</v>
      </c>
      <c r="M46" s="98">
        <f t="shared" si="5"/>
        <v>45340</v>
      </c>
      <c r="N46" s="98">
        <f t="shared" si="9"/>
        <v>0</v>
      </c>
    </row>
    <row r="47" spans="1:14">
      <c r="A47" s="102">
        <v>50</v>
      </c>
      <c r="B47" s="99" t="s">
        <v>45</v>
      </c>
      <c r="C47" s="97">
        <v>17184</v>
      </c>
      <c r="D47" s="97">
        <v>17548</v>
      </c>
      <c r="E47" s="97">
        <v>17278</v>
      </c>
      <c r="F47" s="97"/>
      <c r="G47" s="97"/>
      <c r="H47" s="97"/>
      <c r="I47" s="100">
        <f t="shared" si="6"/>
        <v>1.1666954435336759E-3</v>
      </c>
      <c r="J47" s="100">
        <f t="shared" si="7"/>
        <v>5.4702048417132219E-3</v>
      </c>
      <c r="K47" s="97">
        <f t="shared" si="8"/>
        <v>94</v>
      </c>
      <c r="L47" s="101">
        <f t="shared" si="4"/>
        <v>3.5908700219654282E-4</v>
      </c>
      <c r="M47" s="98">
        <f t="shared" si="5"/>
        <v>-270</v>
      </c>
      <c r="N47" s="98">
        <f t="shared" si="9"/>
        <v>0</v>
      </c>
    </row>
    <row r="48" spans="1:14">
      <c r="A48" s="102">
        <v>51</v>
      </c>
      <c r="B48" s="99" t="s">
        <v>46</v>
      </c>
      <c r="C48" s="97">
        <v>25276</v>
      </c>
      <c r="D48" s="97">
        <v>26593</v>
      </c>
      <c r="E48" s="97">
        <v>26683</v>
      </c>
      <c r="F48" s="97"/>
      <c r="G48" s="97"/>
      <c r="H48" s="97"/>
      <c r="I48" s="100">
        <f t="shared" si="6"/>
        <v>1.8017672485130846E-3</v>
      </c>
      <c r="J48" s="100">
        <f t="shared" si="7"/>
        <v>5.5665453394524451E-2</v>
      </c>
      <c r="K48" s="97">
        <f t="shared" si="8"/>
        <v>1407</v>
      </c>
      <c r="L48" s="101">
        <f t="shared" si="4"/>
        <v>5.374844809473785E-3</v>
      </c>
      <c r="M48" s="98">
        <f t="shared" si="5"/>
        <v>90</v>
      </c>
      <c r="N48" s="98">
        <f t="shared" si="9"/>
        <v>0</v>
      </c>
    </row>
    <row r="49" spans="1:14">
      <c r="A49" s="102">
        <v>52</v>
      </c>
      <c r="B49" s="99" t="s">
        <v>47</v>
      </c>
      <c r="C49" s="97">
        <v>247464</v>
      </c>
      <c r="D49" s="97">
        <v>250449</v>
      </c>
      <c r="E49" s="97">
        <v>257855</v>
      </c>
      <c r="F49" s="97"/>
      <c r="G49" s="97"/>
      <c r="H49" s="97"/>
      <c r="I49" s="100">
        <f t="shared" si="6"/>
        <v>1.7411636392659798E-2</v>
      </c>
      <c r="J49" s="100">
        <f t="shared" si="7"/>
        <v>4.1989946012349268E-2</v>
      </c>
      <c r="K49" s="97">
        <f t="shared" si="8"/>
        <v>10391</v>
      </c>
      <c r="L49" s="101">
        <f t="shared" si="4"/>
        <v>3.9694394040683791E-2</v>
      </c>
      <c r="M49" s="98">
        <f t="shared" si="5"/>
        <v>7406</v>
      </c>
      <c r="N49" s="98">
        <f t="shared" si="9"/>
        <v>0</v>
      </c>
    </row>
    <row r="50" spans="1:14">
      <c r="A50" s="102">
        <v>53</v>
      </c>
      <c r="B50" s="99" t="s">
        <v>48</v>
      </c>
      <c r="C50" s="97">
        <v>37543</v>
      </c>
      <c r="D50" s="97">
        <v>41124</v>
      </c>
      <c r="E50" s="97">
        <v>42150</v>
      </c>
      <c r="F50" s="97"/>
      <c r="G50" s="97"/>
      <c r="H50" s="97"/>
      <c r="I50" s="100">
        <f t="shared" si="6"/>
        <v>2.8461750749475888E-3</v>
      </c>
      <c r="J50" s="100">
        <f t="shared" si="7"/>
        <v>0.12271262285912155</v>
      </c>
      <c r="K50" s="97">
        <f t="shared" si="8"/>
        <v>4607</v>
      </c>
      <c r="L50" s="101">
        <f t="shared" si="4"/>
        <v>1.7599083182122052E-2</v>
      </c>
      <c r="M50" s="98">
        <f t="shared" si="5"/>
        <v>1026</v>
      </c>
      <c r="N50" s="98">
        <f t="shared" si="9"/>
        <v>0</v>
      </c>
    </row>
    <row r="51" spans="1:14" s="19" customFormat="1">
      <c r="A51" s="102">
        <v>55</v>
      </c>
      <c r="B51" s="99" t="s">
        <v>49</v>
      </c>
      <c r="C51" s="97">
        <v>341203</v>
      </c>
      <c r="D51" s="97">
        <v>388961</v>
      </c>
      <c r="E51" s="97">
        <v>375617</v>
      </c>
      <c r="F51" s="97"/>
      <c r="G51" s="97"/>
      <c r="H51" s="97"/>
      <c r="I51" s="100">
        <f t="shared" si="6"/>
        <v>2.536350517500803E-2</v>
      </c>
      <c r="J51" s="100">
        <f t="shared" si="7"/>
        <v>0.10086077789468439</v>
      </c>
      <c r="K51" s="97">
        <f t="shared" si="8"/>
        <v>34414</v>
      </c>
      <c r="L51" s="101">
        <f t="shared" si="4"/>
        <v>0.13146404354884919</v>
      </c>
      <c r="M51" s="98">
        <f t="shared" si="5"/>
        <v>-13344</v>
      </c>
      <c r="N51" s="98">
        <f t="shared" si="9"/>
        <v>0</v>
      </c>
    </row>
    <row r="52" spans="1:14" s="19" customFormat="1">
      <c r="A52" s="102">
        <v>56</v>
      </c>
      <c r="B52" s="99" t="s">
        <v>50</v>
      </c>
      <c r="C52" s="97">
        <v>656112</v>
      </c>
      <c r="D52" s="97">
        <v>649565</v>
      </c>
      <c r="E52" s="97">
        <v>678004</v>
      </c>
      <c r="F52" s="97"/>
      <c r="G52" s="97"/>
      <c r="H52" s="97"/>
      <c r="I52" s="100">
        <f t="shared" si="6"/>
        <v>4.5782160984929182E-2</v>
      </c>
      <c r="J52" s="100">
        <f t="shared" si="7"/>
        <v>3.3366254541907482E-2</v>
      </c>
      <c r="K52" s="97">
        <f t="shared" si="8"/>
        <v>21892</v>
      </c>
      <c r="L52" s="101">
        <f t="shared" si="4"/>
        <v>8.3629070766879948E-2</v>
      </c>
      <c r="M52" s="98">
        <f t="shared" si="5"/>
        <v>28439</v>
      </c>
      <c r="N52" s="98">
        <f t="shared" si="9"/>
        <v>0</v>
      </c>
    </row>
    <row r="53" spans="1:14">
      <c r="A53" s="102">
        <v>58</v>
      </c>
      <c r="B53" s="99" t="s">
        <v>51</v>
      </c>
      <c r="C53" s="97">
        <v>21515</v>
      </c>
      <c r="D53" s="97">
        <v>24629</v>
      </c>
      <c r="E53" s="97">
        <v>24982</v>
      </c>
      <c r="F53" s="97"/>
      <c r="G53" s="97"/>
      <c r="H53" s="97"/>
      <c r="I53" s="100">
        <f t="shared" si="6"/>
        <v>1.6869073718230288E-3</v>
      </c>
      <c r="J53" s="100">
        <f t="shared" si="7"/>
        <v>0.16114338833372066</v>
      </c>
      <c r="K53" s="97">
        <f t="shared" si="8"/>
        <v>3467</v>
      </c>
      <c r="L53" s="101">
        <f t="shared" si="4"/>
        <v>1.3244198261866106E-2</v>
      </c>
      <c r="M53" s="98">
        <f t="shared" si="5"/>
        <v>353</v>
      </c>
      <c r="N53" s="98">
        <f t="shared" si="9"/>
        <v>0</v>
      </c>
    </row>
    <row r="54" spans="1:14">
      <c r="A54" s="102">
        <v>59</v>
      </c>
      <c r="B54" s="99" t="s">
        <v>52</v>
      </c>
      <c r="C54" s="97">
        <v>17541</v>
      </c>
      <c r="D54" s="97">
        <v>15913</v>
      </c>
      <c r="E54" s="97">
        <v>17200</v>
      </c>
      <c r="F54" s="97"/>
      <c r="G54" s="97"/>
      <c r="H54" s="97"/>
      <c r="I54" s="100">
        <f t="shared" si="6"/>
        <v>1.1614285003344847E-3</v>
      </c>
      <c r="J54" s="100">
        <f t="shared" si="7"/>
        <v>-1.9440168747505843E-2</v>
      </c>
      <c r="K54" s="97">
        <f t="shared" si="8"/>
        <v>-341</v>
      </c>
      <c r="L54" s="101">
        <f t="shared" si="4"/>
        <v>-1.3026454015853308E-3</v>
      </c>
      <c r="M54" s="98">
        <f t="shared" si="5"/>
        <v>1287</v>
      </c>
      <c r="N54" s="98">
        <f t="shared" si="9"/>
        <v>0</v>
      </c>
    </row>
    <row r="55" spans="1:14">
      <c r="A55" s="102">
        <v>60</v>
      </c>
      <c r="B55" s="99" t="s">
        <v>53</v>
      </c>
      <c r="C55" s="97">
        <v>9934</v>
      </c>
      <c r="D55" s="97">
        <v>9930</v>
      </c>
      <c r="E55" s="97">
        <v>10005</v>
      </c>
      <c r="F55" s="97"/>
      <c r="G55" s="97"/>
      <c r="H55" s="97"/>
      <c r="I55" s="100">
        <f t="shared" si="6"/>
        <v>6.755867526654953E-4</v>
      </c>
      <c r="J55" s="100">
        <f t="shared" si="7"/>
        <v>7.147171330783169E-3</v>
      </c>
      <c r="K55" s="97">
        <f t="shared" si="8"/>
        <v>71</v>
      </c>
      <c r="L55" s="101">
        <f t="shared" si="4"/>
        <v>2.7122528889313342E-4</v>
      </c>
      <c r="M55" s="98">
        <f t="shared" si="5"/>
        <v>75</v>
      </c>
      <c r="N55" s="98">
        <f t="shared" si="9"/>
        <v>0</v>
      </c>
    </row>
    <row r="56" spans="1:14">
      <c r="A56" s="102">
        <v>61</v>
      </c>
      <c r="B56" s="99" t="s">
        <v>54</v>
      </c>
      <c r="C56" s="97">
        <v>23874</v>
      </c>
      <c r="D56" s="97">
        <v>23693</v>
      </c>
      <c r="E56" s="97">
        <v>23915</v>
      </c>
      <c r="F56" s="97"/>
      <c r="G56" s="97"/>
      <c r="H56" s="97"/>
      <c r="I56" s="100">
        <f t="shared" si="6"/>
        <v>1.6148582898546048E-3</v>
      </c>
      <c r="J56" s="100">
        <f t="shared" si="7"/>
        <v>1.7173494177766609E-3</v>
      </c>
      <c r="K56" s="97">
        <f t="shared" si="8"/>
        <v>41</v>
      </c>
      <c r="L56" s="101">
        <f t="shared" si="4"/>
        <v>1.5662305414955593E-4</v>
      </c>
      <c r="M56" s="98">
        <f t="shared" si="5"/>
        <v>222</v>
      </c>
      <c r="N56" s="98">
        <f t="shared" si="9"/>
        <v>0</v>
      </c>
    </row>
    <row r="57" spans="1:14">
      <c r="A57" s="102">
        <v>62</v>
      </c>
      <c r="B57" s="99" t="s">
        <v>55</v>
      </c>
      <c r="C57" s="97">
        <v>77594</v>
      </c>
      <c r="D57" s="97">
        <v>79341</v>
      </c>
      <c r="E57" s="97">
        <v>80940</v>
      </c>
      <c r="F57" s="97"/>
      <c r="G57" s="97"/>
      <c r="H57" s="97"/>
      <c r="I57" s="100">
        <f t="shared" si="6"/>
        <v>5.4654664428530923E-3</v>
      </c>
      <c r="J57" s="100">
        <f t="shared" si="7"/>
        <v>4.3121890867850607E-2</v>
      </c>
      <c r="K57" s="97">
        <f t="shared" si="8"/>
        <v>3346</v>
      </c>
      <c r="L57" s="101">
        <f t="shared" si="4"/>
        <v>1.2781969248400344E-2</v>
      </c>
      <c r="M57" s="98">
        <f t="shared" si="5"/>
        <v>1599</v>
      </c>
      <c r="N57" s="98">
        <f t="shared" si="9"/>
        <v>0</v>
      </c>
    </row>
    <row r="58" spans="1:14">
      <c r="A58" s="102">
        <v>63</v>
      </c>
      <c r="B58" s="99" t="s">
        <v>56</v>
      </c>
      <c r="C58" s="97">
        <v>55803</v>
      </c>
      <c r="D58" s="97">
        <v>43371</v>
      </c>
      <c r="E58" s="97">
        <v>43557</v>
      </c>
      <c r="F58" s="97"/>
      <c r="G58" s="97"/>
      <c r="H58" s="97"/>
      <c r="I58" s="100">
        <f t="shared" si="6"/>
        <v>2.9411826272714623E-3</v>
      </c>
      <c r="J58" s="100">
        <f t="shared" si="7"/>
        <v>-0.21945056717380787</v>
      </c>
      <c r="K58" s="97">
        <f t="shared" si="8"/>
        <v>-12246</v>
      </c>
      <c r="L58" s="101">
        <f t="shared" si="4"/>
        <v>-4.6780632222328339E-2</v>
      </c>
      <c r="M58" s="98">
        <f t="shared" si="5"/>
        <v>186</v>
      </c>
      <c r="N58" s="98">
        <f t="shared" si="9"/>
        <v>0</v>
      </c>
    </row>
    <row r="59" spans="1:14">
      <c r="A59" s="102">
        <v>64</v>
      </c>
      <c r="B59" s="99" t="s">
        <v>57</v>
      </c>
      <c r="C59" s="97">
        <v>88052</v>
      </c>
      <c r="D59" s="97">
        <v>87804</v>
      </c>
      <c r="E59" s="97">
        <v>87395</v>
      </c>
      <c r="F59" s="97"/>
      <c r="G59" s="97"/>
      <c r="H59" s="97"/>
      <c r="I59" s="100">
        <f t="shared" si="6"/>
        <v>5.9013397550425747E-3</v>
      </c>
      <c r="J59" s="100">
        <f t="shared" si="7"/>
        <v>-7.461500022713851E-3</v>
      </c>
      <c r="K59" s="97">
        <f t="shared" si="8"/>
        <v>-657</v>
      </c>
      <c r="L59" s="101">
        <f t="shared" si="4"/>
        <v>-2.5097889408843472E-3</v>
      </c>
      <c r="M59" s="98">
        <f t="shared" si="5"/>
        <v>-409</v>
      </c>
      <c r="N59" s="98">
        <f t="shared" si="9"/>
        <v>0</v>
      </c>
    </row>
    <row r="60" spans="1:14">
      <c r="A60" s="102">
        <v>65</v>
      </c>
      <c r="B60" s="99" t="s">
        <v>58</v>
      </c>
      <c r="C60" s="97">
        <v>24446</v>
      </c>
      <c r="D60" s="97">
        <v>23812</v>
      </c>
      <c r="E60" s="97">
        <v>23716</v>
      </c>
      <c r="F60" s="97"/>
      <c r="G60" s="97"/>
      <c r="H60" s="97"/>
      <c r="I60" s="100">
        <f t="shared" si="6"/>
        <v>1.6014208322053859E-3</v>
      </c>
      <c r="J60" s="100">
        <f t="shared" si="7"/>
        <v>-2.9861736071340916E-2</v>
      </c>
      <c r="K60" s="97">
        <f t="shared" si="8"/>
        <v>-730</v>
      </c>
      <c r="L60" s="101">
        <f t="shared" si="4"/>
        <v>-2.7886543787603857E-3</v>
      </c>
      <c r="M60" s="98">
        <f t="shared" si="5"/>
        <v>-96</v>
      </c>
      <c r="N60" s="98">
        <f t="shared" si="9"/>
        <v>0</v>
      </c>
    </row>
    <row r="61" spans="1:14">
      <c r="A61" s="102">
        <v>66</v>
      </c>
      <c r="B61" s="99" t="s">
        <v>59</v>
      </c>
      <c r="C61" s="97">
        <v>50278</v>
      </c>
      <c r="D61" s="97">
        <v>48447</v>
      </c>
      <c r="E61" s="97">
        <v>48652</v>
      </c>
      <c r="F61" s="97"/>
      <c r="G61" s="97"/>
      <c r="H61" s="97"/>
      <c r="I61" s="100">
        <f t="shared" si="6"/>
        <v>3.2852220580391481E-3</v>
      </c>
      <c r="J61" s="100">
        <f t="shared" si="7"/>
        <v>-3.2340188551652813E-2</v>
      </c>
      <c r="K61" s="97">
        <f t="shared" si="8"/>
        <v>-1626</v>
      </c>
      <c r="L61" s="101">
        <f t="shared" si="4"/>
        <v>-6.2114411231019009E-3</v>
      </c>
      <c r="M61" s="98">
        <f t="shared" si="5"/>
        <v>205</v>
      </c>
      <c r="N61" s="98">
        <f t="shared" si="9"/>
        <v>0</v>
      </c>
    </row>
    <row r="62" spans="1:14">
      <c r="A62" s="102">
        <v>68</v>
      </c>
      <c r="B62" s="99" t="s">
        <v>60</v>
      </c>
      <c r="C62" s="97">
        <v>122192</v>
      </c>
      <c r="D62" s="97">
        <v>128196</v>
      </c>
      <c r="E62" s="97">
        <v>128539</v>
      </c>
      <c r="F62" s="97"/>
      <c r="G62" s="97"/>
      <c r="H62" s="97"/>
      <c r="I62" s="100">
        <f t="shared" si="6"/>
        <v>8.6795847677031586E-3</v>
      </c>
      <c r="J62" s="100">
        <f t="shared" si="7"/>
        <v>5.1942844048710225E-2</v>
      </c>
      <c r="K62" s="97">
        <f t="shared" si="8"/>
        <v>6347</v>
      </c>
      <c r="L62" s="101">
        <f t="shared" si="4"/>
        <v>2.4246012797249545E-2</v>
      </c>
      <c r="M62" s="98">
        <f t="shared" si="5"/>
        <v>343</v>
      </c>
      <c r="N62" s="98">
        <f t="shared" si="9"/>
        <v>0</v>
      </c>
    </row>
    <row r="63" spans="1:14">
      <c r="A63" s="102">
        <v>69</v>
      </c>
      <c r="B63" s="99" t="s">
        <v>61</v>
      </c>
      <c r="C63" s="97">
        <v>146865</v>
      </c>
      <c r="D63" s="97">
        <v>146670</v>
      </c>
      <c r="E63" s="97">
        <v>147684</v>
      </c>
      <c r="F63" s="97"/>
      <c r="G63" s="97"/>
      <c r="H63" s="97"/>
      <c r="I63" s="100">
        <f t="shared" si="6"/>
        <v>9.972349223453374E-3</v>
      </c>
      <c r="J63" s="100">
        <f t="shared" si="7"/>
        <v>5.5765498927586562E-3</v>
      </c>
      <c r="K63" s="97">
        <f t="shared" si="8"/>
        <v>819</v>
      </c>
      <c r="L63" s="101">
        <f t="shared" si="4"/>
        <v>3.1286410084996655E-3</v>
      </c>
      <c r="M63" s="98">
        <f t="shared" si="5"/>
        <v>1014</v>
      </c>
      <c r="N63" s="98">
        <f t="shared" si="9"/>
        <v>0</v>
      </c>
    </row>
    <row r="64" spans="1:14">
      <c r="A64" s="102">
        <v>70</v>
      </c>
      <c r="B64" s="99" t="s">
        <v>62</v>
      </c>
      <c r="C64" s="97">
        <v>232745</v>
      </c>
      <c r="D64" s="97">
        <v>228591</v>
      </c>
      <c r="E64" s="97">
        <v>220581</v>
      </c>
      <c r="F64" s="97"/>
      <c r="G64" s="97"/>
      <c r="H64" s="97"/>
      <c r="I64" s="100">
        <f t="shared" si="6"/>
        <v>1.4894712792574474E-2</v>
      </c>
      <c r="J64" s="100">
        <f t="shared" si="7"/>
        <v>-5.2263206513566349E-2</v>
      </c>
      <c r="K64" s="97">
        <f t="shared" si="8"/>
        <v>-12164</v>
      </c>
      <c r="L64" s="101">
        <f t="shared" si="4"/>
        <v>-4.6467386114029223E-2</v>
      </c>
      <c r="M64" s="98">
        <f t="shared" si="5"/>
        <v>-8010</v>
      </c>
      <c r="N64" s="98">
        <f t="shared" si="9"/>
        <v>0</v>
      </c>
    </row>
    <row r="65" spans="1:14">
      <c r="A65" s="102">
        <v>71</v>
      </c>
      <c r="B65" s="99" t="s">
        <v>63</v>
      </c>
      <c r="C65" s="97">
        <v>161159</v>
      </c>
      <c r="D65" s="97">
        <v>157890</v>
      </c>
      <c r="E65" s="97">
        <v>158264</v>
      </c>
      <c r="F65" s="97"/>
      <c r="G65" s="97"/>
      <c r="H65" s="97"/>
      <c r="I65" s="100">
        <f t="shared" si="6"/>
        <v>1.0686762800984703E-2</v>
      </c>
      <c r="J65" s="100">
        <f t="shared" si="7"/>
        <v>-1.7963625984276397E-2</v>
      </c>
      <c r="K65" s="97">
        <f t="shared" si="8"/>
        <v>-2895</v>
      </c>
      <c r="L65" s="101">
        <f t="shared" si="4"/>
        <v>-1.1059115652755228E-2</v>
      </c>
      <c r="M65" s="98">
        <f t="shared" si="5"/>
        <v>374</v>
      </c>
      <c r="N65" s="98">
        <f t="shared" si="9"/>
        <v>0</v>
      </c>
    </row>
    <row r="66" spans="1:14">
      <c r="A66" s="102">
        <v>72</v>
      </c>
      <c r="B66" s="99" t="s">
        <v>64</v>
      </c>
      <c r="C66" s="97">
        <v>12308</v>
      </c>
      <c r="D66" s="97">
        <v>14139</v>
      </c>
      <c r="E66" s="97">
        <v>13702</v>
      </c>
      <c r="F66" s="97"/>
      <c r="G66" s="97"/>
      <c r="H66" s="97"/>
      <c r="I66" s="100">
        <f t="shared" si="6"/>
        <v>9.252263553245993E-4</v>
      </c>
      <c r="J66" s="100">
        <f t="shared" si="7"/>
        <v>0.1132596685082873</v>
      </c>
      <c r="K66" s="97">
        <f t="shared" si="8"/>
        <v>1394</v>
      </c>
      <c r="L66" s="101">
        <f t="shared" si="4"/>
        <v>5.3251838410849012E-3</v>
      </c>
      <c r="M66" s="98">
        <f t="shared" si="5"/>
        <v>-437</v>
      </c>
      <c r="N66" s="98">
        <f t="shared" si="9"/>
        <v>0</v>
      </c>
    </row>
    <row r="67" spans="1:14">
      <c r="A67" s="102">
        <v>73</v>
      </c>
      <c r="B67" s="99" t="s">
        <v>65</v>
      </c>
      <c r="C67" s="97">
        <v>57803</v>
      </c>
      <c r="D67" s="97">
        <v>59139</v>
      </c>
      <c r="E67" s="97">
        <v>59884</v>
      </c>
      <c r="F67" s="97"/>
      <c r="G67" s="97"/>
      <c r="H67" s="97"/>
      <c r="I67" s="100">
        <f t="shared" ref="I67:I92" si="10">E67/$E$92</f>
        <v>4.0436618787226906E-3</v>
      </c>
      <c r="J67" s="100">
        <f t="shared" ref="J67:J92" si="11">(E67-C67)/C67</f>
        <v>3.6001591612892063E-2</v>
      </c>
      <c r="K67" s="97">
        <f t="shared" ref="K67:K92" si="12">E67-C67</f>
        <v>2081</v>
      </c>
      <c r="L67" s="101">
        <f t="shared" si="4"/>
        <v>7.949575016712826E-3</v>
      </c>
      <c r="M67" s="98">
        <f t="shared" si="5"/>
        <v>745</v>
      </c>
      <c r="N67" s="98">
        <f t="shared" ref="N67:N92" si="13">H67-G67</f>
        <v>0</v>
      </c>
    </row>
    <row r="68" spans="1:14">
      <c r="A68" s="102">
        <v>74</v>
      </c>
      <c r="B68" s="99" t="s">
        <v>66</v>
      </c>
      <c r="C68" s="97">
        <v>46884</v>
      </c>
      <c r="D68" s="97">
        <v>47292</v>
      </c>
      <c r="E68" s="97">
        <v>49813</v>
      </c>
      <c r="F68" s="97"/>
      <c r="G68" s="97"/>
      <c r="H68" s="97"/>
      <c r="I68" s="100">
        <f t="shared" si="10"/>
        <v>3.363618481811726E-3</v>
      </c>
      <c r="J68" s="100">
        <f t="shared" si="11"/>
        <v>6.247333845235048E-2</v>
      </c>
      <c r="K68" s="97">
        <f t="shared" si="12"/>
        <v>2929</v>
      </c>
      <c r="L68" s="101">
        <f t="shared" ref="L68:L92" si="14">K68/$K$92</f>
        <v>1.1188998185464616E-2</v>
      </c>
      <c r="M68" s="98">
        <f t="shared" ref="M68:M92" si="15">E68-D68</f>
        <v>2521</v>
      </c>
      <c r="N68" s="98">
        <f t="shared" si="13"/>
        <v>0</v>
      </c>
    </row>
    <row r="69" spans="1:14">
      <c r="A69" s="102">
        <v>75</v>
      </c>
      <c r="B69" s="99" t="s">
        <v>67</v>
      </c>
      <c r="C69" s="97">
        <v>7367</v>
      </c>
      <c r="D69" s="97">
        <v>8177</v>
      </c>
      <c r="E69" s="97">
        <v>8321</v>
      </c>
      <c r="F69" s="97"/>
      <c r="G69" s="97"/>
      <c r="H69" s="97"/>
      <c r="I69" s="100">
        <f t="shared" si="10"/>
        <v>5.6187479949321205E-4</v>
      </c>
      <c r="J69" s="100">
        <f t="shared" si="11"/>
        <v>0.12949640287769784</v>
      </c>
      <c r="K69" s="97">
        <f t="shared" si="12"/>
        <v>954</v>
      </c>
      <c r="L69" s="101">
        <f t="shared" si="14"/>
        <v>3.6443510648457643E-3</v>
      </c>
      <c r="M69" s="98">
        <f t="shared" si="15"/>
        <v>144</v>
      </c>
      <c r="N69" s="98">
        <f t="shared" si="13"/>
        <v>0</v>
      </c>
    </row>
    <row r="70" spans="1:14">
      <c r="A70" s="102">
        <v>77</v>
      </c>
      <c r="B70" s="99" t="s">
        <v>68</v>
      </c>
      <c r="C70" s="97">
        <v>29634</v>
      </c>
      <c r="D70" s="97">
        <v>28935</v>
      </c>
      <c r="E70" s="97">
        <v>29504</v>
      </c>
      <c r="F70" s="97"/>
      <c r="G70" s="97"/>
      <c r="H70" s="97"/>
      <c r="I70" s="100">
        <f t="shared" si="10"/>
        <v>1.9922550275505019E-3</v>
      </c>
      <c r="J70" s="100">
        <f t="shared" si="11"/>
        <v>-4.3868529391914695E-3</v>
      </c>
      <c r="K70" s="97">
        <f t="shared" si="12"/>
        <v>-130</v>
      </c>
      <c r="L70" s="101">
        <f t="shared" si="14"/>
        <v>-4.9660968388883582E-4</v>
      </c>
      <c r="M70" s="98">
        <f t="shared" si="15"/>
        <v>569</v>
      </c>
      <c r="N70" s="98">
        <f t="shared" si="13"/>
        <v>0</v>
      </c>
    </row>
    <row r="71" spans="1:14">
      <c r="A71" s="102">
        <v>78</v>
      </c>
      <c r="B71" s="99" t="s">
        <v>69</v>
      </c>
      <c r="C71" s="97">
        <v>77418</v>
      </c>
      <c r="D71" s="97">
        <v>63795</v>
      </c>
      <c r="E71" s="97">
        <v>67669</v>
      </c>
      <c r="F71" s="97"/>
      <c r="G71" s="97"/>
      <c r="H71" s="97"/>
      <c r="I71" s="100">
        <f t="shared" si="10"/>
        <v>4.5693433249496653E-3</v>
      </c>
      <c r="J71" s="100">
        <f t="shared" si="11"/>
        <v>-0.12592678705210675</v>
      </c>
      <c r="K71" s="97">
        <f t="shared" si="12"/>
        <v>-9749</v>
      </c>
      <c r="L71" s="101">
        <f t="shared" si="14"/>
        <v>-3.7241906217171238E-2</v>
      </c>
      <c r="M71" s="98">
        <f t="shared" si="15"/>
        <v>3874</v>
      </c>
      <c r="N71" s="98">
        <f t="shared" si="13"/>
        <v>0</v>
      </c>
    </row>
    <row r="72" spans="1:14">
      <c r="A72" s="102">
        <v>79</v>
      </c>
      <c r="B72" s="99" t="s">
        <v>70</v>
      </c>
      <c r="C72" s="97">
        <v>51787</v>
      </c>
      <c r="D72" s="97">
        <v>55737</v>
      </c>
      <c r="E72" s="97">
        <v>56103</v>
      </c>
      <c r="F72" s="97"/>
      <c r="G72" s="97"/>
      <c r="H72" s="97"/>
      <c r="I72" s="100">
        <f t="shared" si="10"/>
        <v>3.7883501833875345E-3</v>
      </c>
      <c r="J72" s="100">
        <f t="shared" si="11"/>
        <v>8.3341379110587602E-2</v>
      </c>
      <c r="K72" s="97">
        <f t="shared" si="12"/>
        <v>4316</v>
      </c>
      <c r="L72" s="101">
        <f t="shared" si="14"/>
        <v>1.6487441505109349E-2</v>
      </c>
      <c r="M72" s="98">
        <f t="shared" si="15"/>
        <v>366</v>
      </c>
      <c r="N72" s="98">
        <f t="shared" si="13"/>
        <v>0</v>
      </c>
    </row>
    <row r="73" spans="1:14">
      <c r="A73" s="102">
        <v>80</v>
      </c>
      <c r="B73" s="99" t="s">
        <v>71</v>
      </c>
      <c r="C73" s="97">
        <v>308746</v>
      </c>
      <c r="D73" s="97">
        <v>302552</v>
      </c>
      <c r="E73" s="97">
        <v>312686</v>
      </c>
      <c r="F73" s="97"/>
      <c r="G73" s="97"/>
      <c r="H73" s="97"/>
      <c r="I73" s="100">
        <f t="shared" si="10"/>
        <v>2.1114094886952831E-2</v>
      </c>
      <c r="J73" s="100">
        <f t="shared" si="11"/>
        <v>1.2761298931808024E-2</v>
      </c>
      <c r="K73" s="97">
        <f t="shared" si="12"/>
        <v>3940</v>
      </c>
      <c r="L73" s="101">
        <f t="shared" si="14"/>
        <v>1.5051093496323178E-2</v>
      </c>
      <c r="M73" s="98">
        <f t="shared" si="15"/>
        <v>10134</v>
      </c>
      <c r="N73" s="98">
        <f t="shared" si="13"/>
        <v>0</v>
      </c>
    </row>
    <row r="74" spans="1:14" s="19" customFormat="1">
      <c r="A74" s="102">
        <v>81</v>
      </c>
      <c r="B74" s="99" t="s">
        <v>72</v>
      </c>
      <c r="C74" s="97">
        <v>709181</v>
      </c>
      <c r="D74" s="97">
        <v>691258</v>
      </c>
      <c r="E74" s="97">
        <v>715572</v>
      </c>
      <c r="F74" s="97"/>
      <c r="G74" s="97"/>
      <c r="H74" s="97"/>
      <c r="I74" s="100">
        <f t="shared" si="10"/>
        <v>4.8318936909380689E-2</v>
      </c>
      <c r="J74" s="100">
        <f t="shared" si="11"/>
        <v>9.011803756727832E-3</v>
      </c>
      <c r="K74" s="97">
        <f t="shared" si="12"/>
        <v>6391</v>
      </c>
      <c r="L74" s="101">
        <f t="shared" si="14"/>
        <v>2.4414096074873461E-2</v>
      </c>
      <c r="M74" s="98">
        <f t="shared" si="15"/>
        <v>24314</v>
      </c>
      <c r="N74" s="98">
        <f t="shared" si="13"/>
        <v>0</v>
      </c>
    </row>
    <row r="75" spans="1:14" s="19" customFormat="1">
      <c r="A75" s="102">
        <v>82</v>
      </c>
      <c r="B75" s="99" t="s">
        <v>73</v>
      </c>
      <c r="C75" s="97">
        <v>419857</v>
      </c>
      <c r="D75" s="97">
        <v>441603</v>
      </c>
      <c r="E75" s="97">
        <v>447363</v>
      </c>
      <c r="F75" s="97"/>
      <c r="G75" s="97"/>
      <c r="H75" s="97"/>
      <c r="I75" s="100">
        <f t="shared" si="10"/>
        <v>3.0208147569484655E-2</v>
      </c>
      <c r="J75" s="100">
        <f t="shared" si="11"/>
        <v>6.5512781732828082E-2</v>
      </c>
      <c r="K75" s="97">
        <f t="shared" si="12"/>
        <v>27506</v>
      </c>
      <c r="L75" s="101">
        <f t="shared" si="14"/>
        <v>0.10507496896189476</v>
      </c>
      <c r="M75" s="98">
        <f t="shared" si="15"/>
        <v>5760</v>
      </c>
      <c r="N75" s="98">
        <f t="shared" si="13"/>
        <v>0</v>
      </c>
    </row>
    <row r="76" spans="1:14">
      <c r="A76" s="102">
        <v>84</v>
      </c>
      <c r="B76" s="99" t="s">
        <v>74</v>
      </c>
      <c r="C76" s="97">
        <v>123064</v>
      </c>
      <c r="D76" s="97">
        <v>183397</v>
      </c>
      <c r="E76" s="97">
        <v>187951</v>
      </c>
      <c r="F76" s="97"/>
      <c r="G76" s="97"/>
      <c r="H76" s="97"/>
      <c r="I76" s="100">
        <f t="shared" si="10"/>
        <v>1.2691374887579461E-2</v>
      </c>
      <c r="J76" s="100">
        <f t="shared" si="11"/>
        <v>0.52726223753494117</v>
      </c>
      <c r="K76" s="97">
        <f t="shared" si="12"/>
        <v>64887</v>
      </c>
      <c r="L76" s="101">
        <f t="shared" si="14"/>
        <v>0.24787317352688376</v>
      </c>
      <c r="M76" s="98">
        <f t="shared" si="15"/>
        <v>4554</v>
      </c>
      <c r="N76" s="98">
        <f t="shared" si="13"/>
        <v>0</v>
      </c>
    </row>
    <row r="77" spans="1:14">
      <c r="A77" s="102">
        <v>85</v>
      </c>
      <c r="B77" s="99" t="s">
        <v>75</v>
      </c>
      <c r="C77" s="97">
        <v>466870</v>
      </c>
      <c r="D77" s="97">
        <v>402701</v>
      </c>
      <c r="E77" s="97">
        <v>528245</v>
      </c>
      <c r="F77" s="97"/>
      <c r="G77" s="97"/>
      <c r="H77" s="97"/>
      <c r="I77" s="100">
        <f t="shared" si="10"/>
        <v>3.5669697567394756E-2</v>
      </c>
      <c r="J77" s="100">
        <f t="shared" si="11"/>
        <v>0.13146057789106175</v>
      </c>
      <c r="K77" s="97">
        <f t="shared" si="12"/>
        <v>61375</v>
      </c>
      <c r="L77" s="101">
        <f t="shared" si="14"/>
        <v>0.2344570719129023</v>
      </c>
      <c r="M77" s="98">
        <f t="shared" si="15"/>
        <v>125544</v>
      </c>
      <c r="N77" s="98">
        <f t="shared" si="13"/>
        <v>0</v>
      </c>
    </row>
    <row r="78" spans="1:14">
      <c r="A78" s="102">
        <v>86</v>
      </c>
      <c r="B78" s="99" t="s">
        <v>76</v>
      </c>
      <c r="C78" s="97">
        <v>311022</v>
      </c>
      <c r="D78" s="97">
        <v>432154</v>
      </c>
      <c r="E78" s="97">
        <v>474149</v>
      </c>
      <c r="F78" s="97"/>
      <c r="G78" s="97"/>
      <c r="H78" s="97"/>
      <c r="I78" s="100">
        <f t="shared" si="10"/>
        <v>3.2016869884017182E-2</v>
      </c>
      <c r="J78" s="100">
        <f t="shared" si="11"/>
        <v>0.52448701378037565</v>
      </c>
      <c r="K78" s="97">
        <f t="shared" si="12"/>
        <v>163127</v>
      </c>
      <c r="L78" s="101">
        <f t="shared" si="14"/>
        <v>0.62315729156718558</v>
      </c>
      <c r="M78" s="98">
        <f t="shared" si="15"/>
        <v>41995</v>
      </c>
      <c r="N78" s="98">
        <f t="shared" si="13"/>
        <v>0</v>
      </c>
    </row>
    <row r="79" spans="1:14">
      <c r="A79" s="102">
        <v>87</v>
      </c>
      <c r="B79" s="99" t="s">
        <v>77</v>
      </c>
      <c r="C79" s="97">
        <v>28311</v>
      </c>
      <c r="D79" s="97">
        <v>32177</v>
      </c>
      <c r="E79" s="97">
        <v>32763</v>
      </c>
      <c r="F79" s="97"/>
      <c r="G79" s="97"/>
      <c r="H79" s="97"/>
      <c r="I79" s="100">
        <f t="shared" si="10"/>
        <v>2.2123187183987628E-3</v>
      </c>
      <c r="J79" s="100">
        <f t="shared" si="11"/>
        <v>0.15725336441665783</v>
      </c>
      <c r="K79" s="97">
        <f t="shared" si="12"/>
        <v>4452</v>
      </c>
      <c r="L79" s="101">
        <f t="shared" si="14"/>
        <v>1.7006971635946902E-2</v>
      </c>
      <c r="M79" s="98">
        <f t="shared" si="15"/>
        <v>586</v>
      </c>
      <c r="N79" s="98">
        <f t="shared" si="13"/>
        <v>0</v>
      </c>
    </row>
    <row r="80" spans="1:14">
      <c r="A80" s="102">
        <v>88</v>
      </c>
      <c r="B80" s="99" t="s">
        <v>78</v>
      </c>
      <c r="C80" s="97">
        <v>49047</v>
      </c>
      <c r="D80" s="97">
        <v>49000</v>
      </c>
      <c r="E80" s="97">
        <v>52677</v>
      </c>
      <c r="F80" s="97"/>
      <c r="G80" s="97"/>
      <c r="H80" s="97"/>
      <c r="I80" s="100">
        <f t="shared" si="10"/>
        <v>3.5570098320999795E-3</v>
      </c>
      <c r="J80" s="100">
        <f t="shared" si="11"/>
        <v>7.4010642852773867E-2</v>
      </c>
      <c r="K80" s="97">
        <f t="shared" si="12"/>
        <v>3630</v>
      </c>
      <c r="L80" s="101">
        <f t="shared" si="14"/>
        <v>1.3866870403972878E-2</v>
      </c>
      <c r="M80" s="98">
        <f t="shared" si="15"/>
        <v>3677</v>
      </c>
      <c r="N80" s="98">
        <f t="shared" si="13"/>
        <v>0</v>
      </c>
    </row>
    <row r="81" spans="1:14">
      <c r="A81" s="102">
        <v>90</v>
      </c>
      <c r="B81" s="99" t="s">
        <v>79</v>
      </c>
      <c r="C81" s="97">
        <v>13126</v>
      </c>
      <c r="D81" s="97">
        <v>11564</v>
      </c>
      <c r="E81" s="97">
        <v>12708</v>
      </c>
      <c r="F81" s="97"/>
      <c r="G81" s="97"/>
      <c r="H81" s="97"/>
      <c r="I81" s="100">
        <f t="shared" si="10"/>
        <v>8.5810659199131575E-4</v>
      </c>
      <c r="J81" s="100">
        <f t="shared" si="11"/>
        <v>-3.184519274721926E-2</v>
      </c>
      <c r="K81" s="97">
        <f t="shared" si="12"/>
        <v>-418</v>
      </c>
      <c r="L81" s="101">
        <f t="shared" si="14"/>
        <v>-1.5967911374271798E-3</v>
      </c>
      <c r="M81" s="98">
        <f t="shared" si="15"/>
        <v>1144</v>
      </c>
      <c r="N81" s="98">
        <f t="shared" si="13"/>
        <v>0</v>
      </c>
    </row>
    <row r="82" spans="1:14">
      <c r="A82" s="102">
        <v>91</v>
      </c>
      <c r="B82" s="99" t="s">
        <v>80</v>
      </c>
      <c r="C82" s="97">
        <v>3209</v>
      </c>
      <c r="D82" s="97">
        <v>4403</v>
      </c>
      <c r="E82" s="97">
        <v>4536</v>
      </c>
      <c r="F82" s="97"/>
      <c r="G82" s="97"/>
      <c r="H82" s="97"/>
      <c r="I82" s="100">
        <f t="shared" si="10"/>
        <v>3.0629300450681524E-4</v>
      </c>
      <c r="J82" s="100">
        <f t="shared" si="11"/>
        <v>0.4135244624493612</v>
      </c>
      <c r="K82" s="97">
        <f t="shared" si="12"/>
        <v>1327</v>
      </c>
      <c r="L82" s="101">
        <f t="shared" si="14"/>
        <v>5.0692388501575782E-3</v>
      </c>
      <c r="M82" s="98">
        <f t="shared" si="15"/>
        <v>133</v>
      </c>
      <c r="N82" s="98">
        <f t="shared" si="13"/>
        <v>0</v>
      </c>
    </row>
    <row r="83" spans="1:14">
      <c r="A83" s="102">
        <v>92</v>
      </c>
      <c r="B83" s="99" t="s">
        <v>81</v>
      </c>
      <c r="C83" s="97">
        <v>8176</v>
      </c>
      <c r="D83" s="97">
        <v>7174</v>
      </c>
      <c r="E83" s="97">
        <v>7139</v>
      </c>
      <c r="F83" s="97"/>
      <c r="G83" s="97"/>
      <c r="H83" s="97"/>
      <c r="I83" s="100">
        <f t="shared" si="10"/>
        <v>4.8206035255162128E-4</v>
      </c>
      <c r="J83" s="100">
        <f t="shared" si="11"/>
        <v>-0.12683463796477495</v>
      </c>
      <c r="K83" s="97">
        <f t="shared" si="12"/>
        <v>-1037</v>
      </c>
      <c r="L83" s="101">
        <f t="shared" si="14"/>
        <v>-3.961417247636329E-3</v>
      </c>
      <c r="M83" s="98">
        <f t="shared" si="15"/>
        <v>-35</v>
      </c>
      <c r="N83" s="98">
        <f t="shared" si="13"/>
        <v>0</v>
      </c>
    </row>
    <row r="84" spans="1:14">
      <c r="A84" s="102">
        <v>93</v>
      </c>
      <c r="B84" s="99" t="s">
        <v>82</v>
      </c>
      <c r="C84" s="97">
        <v>51124</v>
      </c>
      <c r="D84" s="97">
        <v>55008</v>
      </c>
      <c r="E84" s="97">
        <v>55340</v>
      </c>
      <c r="F84" s="97"/>
      <c r="G84" s="97"/>
      <c r="H84" s="97"/>
      <c r="I84" s="100">
        <f t="shared" si="10"/>
        <v>3.736828674913394E-3</v>
      </c>
      <c r="J84" s="100">
        <f t="shared" si="11"/>
        <v>8.2466160707299896E-2</v>
      </c>
      <c r="K84" s="97">
        <f t="shared" si="12"/>
        <v>4216</v>
      </c>
      <c r="L84" s="101">
        <f t="shared" si="14"/>
        <v>1.6105434055964093E-2</v>
      </c>
      <c r="M84" s="98">
        <f t="shared" si="15"/>
        <v>332</v>
      </c>
      <c r="N84" s="98">
        <f t="shared" si="13"/>
        <v>0</v>
      </c>
    </row>
    <row r="85" spans="1:14">
      <c r="A85" s="102">
        <v>94</v>
      </c>
      <c r="B85" s="99" t="s">
        <v>83</v>
      </c>
      <c r="C85" s="97">
        <v>48178</v>
      </c>
      <c r="D85" s="97">
        <v>55714</v>
      </c>
      <c r="E85" s="97">
        <v>55525</v>
      </c>
      <c r="F85" s="97"/>
      <c r="G85" s="97"/>
      <c r="H85" s="97"/>
      <c r="I85" s="100">
        <f t="shared" si="10"/>
        <v>3.7493207837832709E-3</v>
      </c>
      <c r="J85" s="100">
        <f t="shared" si="11"/>
        <v>0.15249699032753539</v>
      </c>
      <c r="K85" s="97">
        <f t="shared" si="12"/>
        <v>7347</v>
      </c>
      <c r="L85" s="101">
        <f t="shared" si="14"/>
        <v>2.8066087288702128E-2</v>
      </c>
      <c r="M85" s="98">
        <f t="shared" si="15"/>
        <v>-189</v>
      </c>
      <c r="N85" s="98">
        <f t="shared" si="13"/>
        <v>0</v>
      </c>
    </row>
    <row r="86" spans="1:14">
      <c r="A86" s="102">
        <v>95</v>
      </c>
      <c r="B86" s="99" t="s">
        <v>84</v>
      </c>
      <c r="C86" s="97">
        <v>64308</v>
      </c>
      <c r="D86" s="97">
        <v>59406</v>
      </c>
      <c r="E86" s="97">
        <v>59488</v>
      </c>
      <c r="F86" s="97"/>
      <c r="G86" s="97"/>
      <c r="H86" s="97"/>
      <c r="I86" s="100">
        <f t="shared" si="10"/>
        <v>4.0169220132498734E-3</v>
      </c>
      <c r="J86" s="100">
        <f t="shared" si="11"/>
        <v>-7.4951794489021589E-2</v>
      </c>
      <c r="K86" s="97">
        <f t="shared" si="12"/>
        <v>-4820</v>
      </c>
      <c r="L86" s="101">
        <f t="shared" si="14"/>
        <v>-1.8412759048801453E-2</v>
      </c>
      <c r="M86" s="98">
        <f t="shared" si="15"/>
        <v>82</v>
      </c>
      <c r="N86" s="98">
        <f t="shared" si="13"/>
        <v>0</v>
      </c>
    </row>
    <row r="87" spans="1:14">
      <c r="A87" s="102">
        <v>96</v>
      </c>
      <c r="B87" s="99" t="s">
        <v>85</v>
      </c>
      <c r="C87" s="97">
        <v>109876</v>
      </c>
      <c r="D87" s="97">
        <v>110187</v>
      </c>
      <c r="E87" s="97">
        <v>112311</v>
      </c>
      <c r="F87" s="97"/>
      <c r="G87" s="97"/>
      <c r="H87" s="97"/>
      <c r="I87" s="100">
        <f t="shared" si="10"/>
        <v>7.5837904826201339E-3</v>
      </c>
      <c r="J87" s="100">
        <f t="shared" si="11"/>
        <v>2.2161345516764352E-2</v>
      </c>
      <c r="K87" s="97">
        <f t="shared" si="12"/>
        <v>2435</v>
      </c>
      <c r="L87" s="101">
        <f t="shared" si="14"/>
        <v>9.3018813866870397E-3</v>
      </c>
      <c r="M87" s="98">
        <f t="shared" si="15"/>
        <v>2124</v>
      </c>
      <c r="N87" s="98">
        <f t="shared" si="13"/>
        <v>0</v>
      </c>
    </row>
    <row r="88" spans="1:14">
      <c r="A88" s="102">
        <v>97</v>
      </c>
      <c r="B88" s="99" t="s">
        <v>86</v>
      </c>
      <c r="C88" s="97">
        <v>18990</v>
      </c>
      <c r="D88" s="97">
        <v>15624</v>
      </c>
      <c r="E88" s="97">
        <v>15381</v>
      </c>
      <c r="F88" s="97"/>
      <c r="G88" s="97"/>
      <c r="H88" s="97"/>
      <c r="I88" s="100">
        <f t="shared" si="10"/>
        <v>1.0386006839328318E-3</v>
      </c>
      <c r="J88" s="100">
        <f t="shared" si="11"/>
        <v>-0.1900473933649289</v>
      </c>
      <c r="K88" s="97">
        <f t="shared" si="12"/>
        <v>-3609</v>
      </c>
      <c r="L88" s="101">
        <f t="shared" si="14"/>
        <v>-1.3786648839652374E-2</v>
      </c>
      <c r="M88" s="98">
        <f t="shared" si="15"/>
        <v>-243</v>
      </c>
      <c r="N88" s="98">
        <f t="shared" si="13"/>
        <v>0</v>
      </c>
    </row>
    <row r="89" spans="1:14">
      <c r="A89" s="102">
        <v>98</v>
      </c>
      <c r="B89" s="99" t="s">
        <v>87</v>
      </c>
      <c r="C89" s="97">
        <v>1720</v>
      </c>
      <c r="D89" s="97">
        <v>1406</v>
      </c>
      <c r="E89" s="97">
        <v>1404</v>
      </c>
      <c r="F89" s="97"/>
      <c r="G89" s="97"/>
      <c r="H89" s="97"/>
      <c r="I89" s="100">
        <f t="shared" si="10"/>
        <v>9.4804977585442822E-5</v>
      </c>
      <c r="J89" s="100">
        <f t="shared" si="11"/>
        <v>-0.18372093023255814</v>
      </c>
      <c r="K89" s="97">
        <f t="shared" si="12"/>
        <v>-316</v>
      </c>
      <c r="L89" s="101">
        <f t="shared" si="14"/>
        <v>-1.2071435392990164E-3</v>
      </c>
      <c r="M89" s="98">
        <f t="shared" si="15"/>
        <v>-2</v>
      </c>
      <c r="N89" s="98">
        <f t="shared" si="13"/>
        <v>0</v>
      </c>
    </row>
    <row r="90" spans="1:14">
      <c r="A90" s="102">
        <v>99</v>
      </c>
      <c r="B90" s="99" t="s">
        <v>88</v>
      </c>
      <c r="C90" s="97">
        <v>4099</v>
      </c>
      <c r="D90" s="97">
        <v>4241</v>
      </c>
      <c r="E90" s="97">
        <v>4260</v>
      </c>
      <c r="F90" s="97"/>
      <c r="G90" s="97"/>
      <c r="H90" s="97"/>
      <c r="I90" s="100">
        <f t="shared" si="10"/>
        <v>2.8765612857121537E-4</v>
      </c>
      <c r="J90" s="100">
        <f t="shared" si="11"/>
        <v>3.9277872651866309E-2</v>
      </c>
      <c r="K90" s="97">
        <f t="shared" si="12"/>
        <v>161</v>
      </c>
      <c r="L90" s="101">
        <f t="shared" si="14"/>
        <v>6.1503199312386595E-4</v>
      </c>
      <c r="M90" s="98">
        <f t="shared" si="15"/>
        <v>19</v>
      </c>
      <c r="N90" s="98">
        <f t="shared" si="13"/>
        <v>0</v>
      </c>
    </row>
    <row r="91" spans="1:14">
      <c r="A91" s="102"/>
      <c r="B91" s="99" t="s">
        <v>285</v>
      </c>
      <c r="C91" s="97">
        <v>39075</v>
      </c>
      <c r="D91" s="97">
        <v>43889</v>
      </c>
      <c r="E91" s="97">
        <v>44827</v>
      </c>
      <c r="F91" s="97"/>
      <c r="G91" s="97"/>
      <c r="H91" s="97"/>
      <c r="I91" s="100">
        <f t="shared" si="10"/>
        <v>3.0269392665403455E-3</v>
      </c>
      <c r="J91" s="100">
        <f t="shared" si="11"/>
        <v>0.14720409468969931</v>
      </c>
      <c r="K91" s="97">
        <f t="shared" si="12"/>
        <v>5752</v>
      </c>
      <c r="L91" s="101">
        <f t="shared" si="14"/>
        <v>2.197306847483526E-2</v>
      </c>
      <c r="M91" s="98">
        <f t="shared" si="15"/>
        <v>938</v>
      </c>
      <c r="N91" s="98">
        <f t="shared" si="13"/>
        <v>0</v>
      </c>
    </row>
    <row r="92" spans="1:14" s="109" customFormat="1">
      <c r="A92" s="186" t="s">
        <v>89</v>
      </c>
      <c r="B92" s="186"/>
      <c r="C92" s="64">
        <v>14547574</v>
      </c>
      <c r="D92" s="64">
        <v>14482653</v>
      </c>
      <c r="E92" s="64">
        <v>14809349</v>
      </c>
      <c r="F92" s="64"/>
      <c r="G92" s="64"/>
      <c r="H92" s="64"/>
      <c r="I92" s="69">
        <f t="shared" si="10"/>
        <v>1</v>
      </c>
      <c r="J92" s="69">
        <f t="shared" si="11"/>
        <v>1.7994409239643669E-2</v>
      </c>
      <c r="K92" s="64">
        <f t="shared" si="12"/>
        <v>261775</v>
      </c>
      <c r="L92" s="70">
        <f t="shared" si="14"/>
        <v>1</v>
      </c>
      <c r="M92" s="63">
        <f t="shared" si="15"/>
        <v>326696</v>
      </c>
      <c r="N92" s="63">
        <f t="shared" si="13"/>
        <v>0</v>
      </c>
    </row>
    <row r="93" spans="1:14">
      <c r="A93" s="19"/>
      <c r="B93" s="19"/>
      <c r="C93" s="10"/>
      <c r="D93" s="10"/>
      <c r="E93" s="10"/>
      <c r="F93" s="10"/>
      <c r="G93" s="10"/>
      <c r="H93" s="10"/>
      <c r="I93" s="19"/>
      <c r="J93" s="19"/>
      <c r="K93" s="19"/>
      <c r="L93" s="19"/>
    </row>
    <row r="94" spans="1:14">
      <c r="D94" s="126"/>
      <c r="E94" s="126"/>
      <c r="F94" s="140"/>
      <c r="G94" s="158"/>
      <c r="H94" s="158"/>
    </row>
    <row r="95" spans="1:14">
      <c r="E95" s="140"/>
      <c r="F95" s="140"/>
    </row>
    <row r="96" spans="1:14">
      <c r="E96" s="140"/>
      <c r="F96" s="140"/>
      <c r="G96" s="140"/>
      <c r="H96" s="140"/>
      <c r="I96" s="7"/>
      <c r="K96" s="11"/>
    </row>
    <row r="97" spans="3:9">
      <c r="E97" s="140"/>
      <c r="F97" s="140"/>
      <c r="G97" s="140"/>
      <c r="H97" s="140"/>
      <c r="I97" s="23"/>
    </row>
    <row r="98" spans="3:9">
      <c r="I98" s="23"/>
    </row>
    <row r="100" spans="3:9">
      <c r="C100" s="22"/>
      <c r="D100" s="22"/>
      <c r="E100" s="22"/>
      <c r="F100" s="22"/>
      <c r="G100" s="22"/>
      <c r="H100" s="22"/>
      <c r="I100" s="23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79"/>
  <sheetViews>
    <sheetView topLeftCell="M1" zoomScale="80" zoomScaleNormal="80" workbookViewId="0">
      <pane ySplit="2" topLeftCell="A3" activePane="bottomLeft" state="frozen"/>
      <selection pane="bottomLeft" activeCell="V9" sqref="V9"/>
    </sheetView>
  </sheetViews>
  <sheetFormatPr defaultColWidth="8.85546875" defaultRowHeight="15"/>
  <cols>
    <col min="1" max="1" width="17.28515625" style="5" bestFit="1" customWidth="1"/>
    <col min="2" max="2" width="34.42578125" style="5" bestFit="1" customWidth="1"/>
    <col min="3" max="3" width="15.7109375" style="122" customWidth="1"/>
    <col min="4" max="4" width="13.7109375" customWidth="1"/>
    <col min="5" max="5" width="13.28515625" style="122" customWidth="1"/>
    <col min="6" max="7" width="10.140625" style="156" customWidth="1"/>
    <col min="8" max="8" width="14.28515625" style="156" customWidth="1"/>
    <col min="9" max="9" width="17.85546875" style="5" customWidth="1"/>
    <col min="10" max="10" width="28.42578125" style="5" customWidth="1"/>
    <col min="11" max="11" width="26.7109375" style="5" customWidth="1"/>
    <col min="12" max="12" width="22" style="5" customWidth="1"/>
    <col min="13" max="13" width="22.42578125" style="5" customWidth="1"/>
    <col min="14" max="14" width="22.85546875" style="5" customWidth="1"/>
    <col min="15" max="20" width="8.85546875" style="7"/>
    <col min="21" max="16384" width="8.85546875" style="5"/>
  </cols>
  <sheetData>
    <row r="1" spans="1:17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7" ht="45">
      <c r="A2" s="4" t="s">
        <v>1</v>
      </c>
      <c r="B2" s="4" t="s">
        <v>90</v>
      </c>
      <c r="C2" s="93">
        <v>42979</v>
      </c>
      <c r="D2" s="93">
        <v>43313</v>
      </c>
      <c r="E2" s="93">
        <v>43344</v>
      </c>
      <c r="F2" s="93">
        <v>42979</v>
      </c>
      <c r="G2" s="93">
        <v>43313</v>
      </c>
      <c r="H2" s="93">
        <v>43344</v>
      </c>
      <c r="I2" s="92" t="s">
        <v>305</v>
      </c>
      <c r="J2" s="92" t="s">
        <v>306</v>
      </c>
      <c r="K2" s="92" t="s">
        <v>307</v>
      </c>
      <c r="L2" s="92" t="s">
        <v>308</v>
      </c>
      <c r="M2" s="96" t="s">
        <v>311</v>
      </c>
      <c r="N2" s="160" t="s">
        <v>310</v>
      </c>
    </row>
    <row r="3" spans="1:17">
      <c r="A3" s="40">
        <v>10</v>
      </c>
      <c r="B3" s="38" t="s">
        <v>9</v>
      </c>
      <c r="C3" s="97">
        <v>458570</v>
      </c>
      <c r="D3" s="97">
        <v>454981</v>
      </c>
      <c r="E3" s="97">
        <v>462005</v>
      </c>
      <c r="F3" s="97"/>
      <c r="G3" s="97"/>
      <c r="H3" s="97"/>
      <c r="I3" s="91">
        <f t="shared" ref="I3:I27" si="0">E3/$E$27</f>
        <v>0.1245970529070578</v>
      </c>
      <c r="J3" s="91">
        <f t="shared" ref="J3:J27" si="1">(E3-C3)/C3</f>
        <v>7.4906775410515294E-3</v>
      </c>
      <c r="K3" s="53">
        <f t="shared" ref="K3:K27" si="2">E3-C3</f>
        <v>3435</v>
      </c>
      <c r="L3" s="39">
        <f>K3/$K$27</f>
        <v>4.5573953192166852E-2</v>
      </c>
      <c r="M3" s="68">
        <f>E3-D3</f>
        <v>7024</v>
      </c>
      <c r="N3" s="98">
        <f>H3-G3</f>
        <v>0</v>
      </c>
      <c r="O3" s="57"/>
      <c r="P3" s="58"/>
      <c r="Q3" s="57"/>
    </row>
    <row r="4" spans="1:17">
      <c r="A4" s="40">
        <v>11</v>
      </c>
      <c r="B4" s="38" t="s">
        <v>10</v>
      </c>
      <c r="C4" s="97">
        <v>16461</v>
      </c>
      <c r="D4" s="97">
        <v>17151</v>
      </c>
      <c r="E4" s="97">
        <v>16905</v>
      </c>
      <c r="F4" s="97"/>
      <c r="G4" s="97"/>
      <c r="H4" s="97"/>
      <c r="I4" s="91">
        <f t="shared" si="0"/>
        <v>4.5590700953318953E-3</v>
      </c>
      <c r="J4" s="91">
        <f t="shared" si="1"/>
        <v>2.6972844906141789E-2</v>
      </c>
      <c r="K4" s="53">
        <f t="shared" si="2"/>
        <v>444</v>
      </c>
      <c r="L4" s="39">
        <f t="shared" ref="L4:L27" si="3">K4/$K$27</f>
        <v>5.8907817226556284E-3</v>
      </c>
      <c r="M4" s="68">
        <f t="shared" ref="M4:M27" si="4">E4-D4</f>
        <v>-246</v>
      </c>
      <c r="N4" s="98">
        <f t="shared" ref="N4:N27" si="5">H4-G4</f>
        <v>0</v>
      </c>
      <c r="O4" s="57"/>
      <c r="P4" s="58"/>
      <c r="Q4" s="57"/>
    </row>
    <row r="5" spans="1:17" ht="17.25" customHeight="1">
      <c r="A5" s="40">
        <v>12</v>
      </c>
      <c r="B5" s="38" t="s">
        <v>11</v>
      </c>
      <c r="C5" s="97">
        <v>3779</v>
      </c>
      <c r="D5" s="97">
        <v>4642</v>
      </c>
      <c r="E5" s="97">
        <v>4693</v>
      </c>
      <c r="F5" s="97"/>
      <c r="G5" s="97"/>
      <c r="H5" s="97"/>
      <c r="I5" s="91">
        <f t="shared" si="0"/>
        <v>1.2656442447437199E-3</v>
      </c>
      <c r="J5" s="91">
        <f t="shared" si="1"/>
        <v>0.24186292670018522</v>
      </c>
      <c r="K5" s="53">
        <f t="shared" si="2"/>
        <v>914</v>
      </c>
      <c r="L5" s="39">
        <f t="shared" si="3"/>
        <v>1.2126519131773072E-2</v>
      </c>
      <c r="M5" s="68">
        <f t="shared" si="4"/>
        <v>51</v>
      </c>
      <c r="N5" s="98">
        <f t="shared" si="5"/>
        <v>0</v>
      </c>
      <c r="O5" s="57"/>
      <c r="P5" s="58"/>
      <c r="Q5" s="57"/>
    </row>
    <row r="6" spans="1:17">
      <c r="A6" s="40">
        <v>13</v>
      </c>
      <c r="B6" s="38" t="s">
        <v>12</v>
      </c>
      <c r="C6" s="97">
        <v>416458</v>
      </c>
      <c r="D6" s="97">
        <v>418800</v>
      </c>
      <c r="E6" s="97">
        <v>419097</v>
      </c>
      <c r="F6" s="97"/>
      <c r="G6" s="97"/>
      <c r="H6" s="97"/>
      <c r="I6" s="91">
        <f t="shared" si="0"/>
        <v>0.1130252942764455</v>
      </c>
      <c r="J6" s="91">
        <f t="shared" si="1"/>
        <v>6.3367734561468386E-3</v>
      </c>
      <c r="K6" s="53">
        <f t="shared" si="2"/>
        <v>2639</v>
      </c>
      <c r="L6" s="39">
        <f t="shared" si="3"/>
        <v>3.501300217587433E-2</v>
      </c>
      <c r="M6" s="68">
        <f t="shared" si="4"/>
        <v>297</v>
      </c>
      <c r="N6" s="98">
        <f t="shared" si="5"/>
        <v>0</v>
      </c>
      <c r="O6" s="57"/>
      <c r="P6" s="58"/>
      <c r="Q6" s="57"/>
    </row>
    <row r="7" spans="1:17">
      <c r="A7" s="40">
        <v>14</v>
      </c>
      <c r="B7" s="38" t="s">
        <v>13</v>
      </c>
      <c r="C7" s="97">
        <v>478144</v>
      </c>
      <c r="D7" s="97">
        <v>499374</v>
      </c>
      <c r="E7" s="97">
        <v>510933</v>
      </c>
      <c r="F7" s="97"/>
      <c r="G7" s="97"/>
      <c r="H7" s="97"/>
      <c r="I7" s="91">
        <f t="shared" si="0"/>
        <v>0.13779233132317131</v>
      </c>
      <c r="J7" s="91">
        <f t="shared" si="1"/>
        <v>6.857557555882747E-2</v>
      </c>
      <c r="K7" s="53">
        <f t="shared" si="2"/>
        <v>32789</v>
      </c>
      <c r="L7" s="39">
        <f t="shared" si="3"/>
        <v>0.43502892320755721</v>
      </c>
      <c r="M7" s="68">
        <f t="shared" si="4"/>
        <v>11559</v>
      </c>
      <c r="N7" s="98">
        <f t="shared" si="5"/>
        <v>0</v>
      </c>
      <c r="O7" s="57"/>
      <c r="P7" s="58"/>
      <c r="Q7" s="57"/>
    </row>
    <row r="8" spans="1:17">
      <c r="A8" s="40">
        <v>15</v>
      </c>
      <c r="B8" s="38" t="s">
        <v>14</v>
      </c>
      <c r="C8" s="97">
        <v>61355</v>
      </c>
      <c r="D8" s="97">
        <v>60934</v>
      </c>
      <c r="E8" s="97">
        <v>60893</v>
      </c>
      <c r="F8" s="97"/>
      <c r="G8" s="97"/>
      <c r="H8" s="97"/>
      <c r="I8" s="91">
        <f t="shared" si="0"/>
        <v>1.6422091411715179E-2</v>
      </c>
      <c r="J8" s="91">
        <f t="shared" si="1"/>
        <v>-7.5299486594409583E-3</v>
      </c>
      <c r="K8" s="53">
        <f t="shared" si="2"/>
        <v>-462</v>
      </c>
      <c r="L8" s="39">
        <f t="shared" si="3"/>
        <v>-6.1295971978984239E-3</v>
      </c>
      <c r="M8" s="68">
        <f t="shared" si="4"/>
        <v>-41</v>
      </c>
      <c r="N8" s="98">
        <f t="shared" si="5"/>
        <v>0</v>
      </c>
      <c r="O8" s="57"/>
      <c r="P8" s="58"/>
      <c r="Q8" s="57"/>
    </row>
    <row r="9" spans="1:17">
      <c r="A9" s="40">
        <v>16</v>
      </c>
      <c r="B9" s="38" t="s">
        <v>15</v>
      </c>
      <c r="C9" s="97">
        <v>64693</v>
      </c>
      <c r="D9" s="97">
        <v>63456</v>
      </c>
      <c r="E9" s="97">
        <v>63975</v>
      </c>
      <c r="F9" s="97"/>
      <c r="G9" s="97"/>
      <c r="H9" s="97"/>
      <c r="I9" s="91">
        <f t="shared" si="0"/>
        <v>1.7253268816850516E-2</v>
      </c>
      <c r="J9" s="91">
        <f t="shared" si="1"/>
        <v>-1.1098573261403861E-2</v>
      </c>
      <c r="K9" s="53">
        <f t="shared" si="2"/>
        <v>-718</v>
      </c>
      <c r="L9" s="39">
        <f t="shared" si="3"/>
        <v>-9.5260839569070738E-3</v>
      </c>
      <c r="M9" s="68">
        <f t="shared" si="4"/>
        <v>519</v>
      </c>
      <c r="N9" s="98">
        <f t="shared" si="5"/>
        <v>0</v>
      </c>
      <c r="O9" s="57"/>
      <c r="P9" s="58"/>
      <c r="Q9" s="57"/>
    </row>
    <row r="10" spans="1:17">
      <c r="A10" s="40">
        <v>17</v>
      </c>
      <c r="B10" s="38" t="s">
        <v>16</v>
      </c>
      <c r="C10" s="97">
        <v>54994</v>
      </c>
      <c r="D10" s="97">
        <v>55474</v>
      </c>
      <c r="E10" s="97">
        <v>55984</v>
      </c>
      <c r="F10" s="97"/>
      <c r="G10" s="97"/>
      <c r="H10" s="97"/>
      <c r="I10" s="91">
        <f t="shared" si="0"/>
        <v>1.5098194629817263E-2</v>
      </c>
      <c r="J10" s="91">
        <f t="shared" si="1"/>
        <v>1.8001963850601883E-2</v>
      </c>
      <c r="K10" s="53">
        <f t="shared" si="2"/>
        <v>990</v>
      </c>
      <c r="L10" s="39">
        <f t="shared" si="3"/>
        <v>1.3134851138353765E-2</v>
      </c>
      <c r="M10" s="68">
        <f t="shared" si="4"/>
        <v>510</v>
      </c>
      <c r="N10" s="98">
        <f t="shared" si="5"/>
        <v>0</v>
      </c>
      <c r="O10" s="57"/>
      <c r="P10" s="58"/>
      <c r="Q10" s="57"/>
    </row>
    <row r="11" spans="1:17">
      <c r="A11" s="40">
        <v>18</v>
      </c>
      <c r="B11" s="38" t="s">
        <v>17</v>
      </c>
      <c r="C11" s="97">
        <v>54212</v>
      </c>
      <c r="D11" s="97">
        <v>51069</v>
      </c>
      <c r="E11" s="97">
        <v>51165</v>
      </c>
      <c r="F11" s="97"/>
      <c r="G11" s="97"/>
      <c r="H11" s="97"/>
      <c r="I11" s="91">
        <f t="shared" si="0"/>
        <v>1.3798569738400261E-2</v>
      </c>
      <c r="J11" s="91">
        <f t="shared" si="1"/>
        <v>-5.6205268206301187E-2</v>
      </c>
      <c r="K11" s="53">
        <f t="shared" si="2"/>
        <v>-3047</v>
      </c>
      <c r="L11" s="39">
        <f t="shared" si="3"/>
        <v>-4.0426152948044365E-2</v>
      </c>
      <c r="M11" s="68">
        <f t="shared" si="4"/>
        <v>96</v>
      </c>
      <c r="N11" s="98">
        <f t="shared" si="5"/>
        <v>0</v>
      </c>
      <c r="O11" s="57"/>
      <c r="P11" s="58"/>
      <c r="Q11" s="57"/>
    </row>
    <row r="12" spans="1:17">
      <c r="A12" s="40">
        <v>19</v>
      </c>
      <c r="B12" s="38" t="s">
        <v>18</v>
      </c>
      <c r="C12" s="97">
        <v>8118</v>
      </c>
      <c r="D12" s="97">
        <v>8867</v>
      </c>
      <c r="E12" s="97">
        <v>8939</v>
      </c>
      <c r="F12" s="97"/>
      <c r="G12" s="97"/>
      <c r="H12" s="97"/>
      <c r="I12" s="91">
        <f t="shared" si="0"/>
        <v>2.4107381000988944E-3</v>
      </c>
      <c r="J12" s="91">
        <f t="shared" si="1"/>
        <v>0.10113328406011333</v>
      </c>
      <c r="K12" s="53">
        <f t="shared" si="2"/>
        <v>821</v>
      </c>
      <c r="L12" s="39">
        <f t="shared" si="3"/>
        <v>1.0892639176351962E-2</v>
      </c>
      <c r="M12" s="68">
        <f t="shared" si="4"/>
        <v>72</v>
      </c>
      <c r="N12" s="98">
        <f t="shared" si="5"/>
        <v>0</v>
      </c>
      <c r="O12" s="57"/>
      <c r="P12" s="58"/>
      <c r="Q12" s="57"/>
    </row>
    <row r="13" spans="1:17">
      <c r="A13" s="40">
        <v>20</v>
      </c>
      <c r="B13" s="38" t="s">
        <v>19</v>
      </c>
      <c r="C13" s="97">
        <v>77274</v>
      </c>
      <c r="D13" s="97">
        <v>81277</v>
      </c>
      <c r="E13" s="97">
        <v>81847</v>
      </c>
      <c r="F13" s="97"/>
      <c r="G13" s="97"/>
      <c r="H13" s="97"/>
      <c r="I13" s="91">
        <f t="shared" si="0"/>
        <v>2.2073126891016245E-2</v>
      </c>
      <c r="J13" s="91">
        <f t="shared" si="1"/>
        <v>5.9179025286642338E-2</v>
      </c>
      <c r="K13" s="53">
        <f t="shared" si="2"/>
        <v>4573</v>
      </c>
      <c r="L13" s="39">
        <f t="shared" si="3"/>
        <v>6.0672398238072495E-2</v>
      </c>
      <c r="M13" s="68">
        <f t="shared" si="4"/>
        <v>570</v>
      </c>
      <c r="N13" s="98">
        <f t="shared" si="5"/>
        <v>0</v>
      </c>
    </row>
    <row r="14" spans="1:17">
      <c r="A14" s="40">
        <v>21</v>
      </c>
      <c r="B14" s="38" t="s">
        <v>20</v>
      </c>
      <c r="C14" s="97">
        <v>21898</v>
      </c>
      <c r="D14" s="97">
        <v>24830</v>
      </c>
      <c r="E14" s="97">
        <v>24995</v>
      </c>
      <c r="F14" s="97"/>
      <c r="G14" s="97"/>
      <c r="H14" s="97"/>
      <c r="I14" s="91">
        <f t="shared" si="0"/>
        <v>6.7408433618941568E-3</v>
      </c>
      <c r="J14" s="91">
        <f t="shared" si="1"/>
        <v>0.14142844095351173</v>
      </c>
      <c r="K14" s="53">
        <f t="shared" si="2"/>
        <v>3097</v>
      </c>
      <c r="L14" s="39">
        <f t="shared" si="3"/>
        <v>4.1089529268163241E-2</v>
      </c>
      <c r="M14" s="68">
        <f t="shared" si="4"/>
        <v>165</v>
      </c>
      <c r="N14" s="98">
        <f t="shared" si="5"/>
        <v>0</v>
      </c>
      <c r="O14" s="57"/>
    </row>
    <row r="15" spans="1:17">
      <c r="A15" s="40">
        <v>22</v>
      </c>
      <c r="B15" s="38" t="s">
        <v>21</v>
      </c>
      <c r="C15" s="97">
        <v>207881</v>
      </c>
      <c r="D15" s="97">
        <v>210893</v>
      </c>
      <c r="E15" s="97">
        <v>211564</v>
      </c>
      <c r="F15" s="97"/>
      <c r="G15" s="97"/>
      <c r="H15" s="97"/>
      <c r="I15" s="91">
        <f t="shared" si="0"/>
        <v>5.7056202641159244E-2</v>
      </c>
      <c r="J15" s="91">
        <f t="shared" si="1"/>
        <v>1.7716866861329318E-2</v>
      </c>
      <c r="K15" s="53">
        <f t="shared" si="2"/>
        <v>3683</v>
      </c>
      <c r="L15" s="39">
        <f t="shared" si="3"/>
        <v>4.8864299739956485E-2</v>
      </c>
      <c r="M15" s="68">
        <f t="shared" si="4"/>
        <v>671</v>
      </c>
      <c r="N15" s="98">
        <f t="shared" si="5"/>
        <v>0</v>
      </c>
      <c r="O15" s="57"/>
    </row>
    <row r="16" spans="1:17">
      <c r="A16" s="40">
        <v>23</v>
      </c>
      <c r="B16" s="38" t="s">
        <v>22</v>
      </c>
      <c r="C16" s="97">
        <v>232156</v>
      </c>
      <c r="D16" s="97">
        <v>229684</v>
      </c>
      <c r="E16" s="97">
        <v>229379</v>
      </c>
      <c r="F16" s="97"/>
      <c r="G16" s="97"/>
      <c r="H16" s="97"/>
      <c r="I16" s="91">
        <f t="shared" si="0"/>
        <v>6.1860688518020394E-2</v>
      </c>
      <c r="J16" s="91">
        <f t="shared" si="1"/>
        <v>-1.196178431744172E-2</v>
      </c>
      <c r="K16" s="53">
        <f t="shared" si="2"/>
        <v>-2777</v>
      </c>
      <c r="L16" s="39">
        <f t="shared" si="3"/>
        <v>-3.684392081940243E-2</v>
      </c>
      <c r="M16" s="68">
        <f t="shared" si="4"/>
        <v>-305</v>
      </c>
      <c r="N16" s="98">
        <f t="shared" si="5"/>
        <v>0</v>
      </c>
      <c r="O16" s="57"/>
    </row>
    <row r="17" spans="1:20">
      <c r="A17" s="40">
        <v>24</v>
      </c>
      <c r="B17" s="38" t="s">
        <v>23</v>
      </c>
      <c r="C17" s="97">
        <v>153193</v>
      </c>
      <c r="D17" s="97">
        <v>164211</v>
      </c>
      <c r="E17" s="97">
        <v>164918</v>
      </c>
      <c r="F17" s="97"/>
      <c r="G17" s="97"/>
      <c r="H17" s="97"/>
      <c r="I17" s="91">
        <f t="shared" si="0"/>
        <v>4.4476351492572938E-2</v>
      </c>
      <c r="J17" s="91">
        <f t="shared" si="1"/>
        <v>7.6537439700247401E-2</v>
      </c>
      <c r="K17" s="53">
        <f t="shared" si="2"/>
        <v>11725</v>
      </c>
      <c r="L17" s="39">
        <f t="shared" si="3"/>
        <v>0.15556174706787668</v>
      </c>
      <c r="M17" s="68">
        <f t="shared" si="4"/>
        <v>707</v>
      </c>
      <c r="N17" s="98">
        <f t="shared" si="5"/>
        <v>0</v>
      </c>
      <c r="O17" s="57"/>
    </row>
    <row r="18" spans="1:20">
      <c r="A18" s="40">
        <v>25</v>
      </c>
      <c r="B18" s="38" t="s">
        <v>24</v>
      </c>
      <c r="C18" s="97">
        <v>377405</v>
      </c>
      <c r="D18" s="97">
        <v>374488</v>
      </c>
      <c r="E18" s="97">
        <v>376520</v>
      </c>
      <c r="F18" s="97"/>
      <c r="G18" s="97"/>
      <c r="H18" s="97"/>
      <c r="I18" s="91">
        <f t="shared" si="0"/>
        <v>0.10154280226526857</v>
      </c>
      <c r="J18" s="91">
        <f t="shared" si="1"/>
        <v>-2.3449609835587762E-3</v>
      </c>
      <c r="K18" s="53">
        <f t="shared" si="2"/>
        <v>-885</v>
      </c>
      <c r="L18" s="39">
        <f t="shared" si="3"/>
        <v>-1.1741760866104123E-2</v>
      </c>
      <c r="M18" s="68">
        <f t="shared" si="4"/>
        <v>2032</v>
      </c>
      <c r="N18" s="98">
        <f t="shared" si="5"/>
        <v>0</v>
      </c>
      <c r="O18" s="57"/>
    </row>
    <row r="19" spans="1:20">
      <c r="A19" s="40">
        <v>26</v>
      </c>
      <c r="B19" s="38" t="s">
        <v>25</v>
      </c>
      <c r="C19" s="97">
        <v>34310</v>
      </c>
      <c r="D19" s="97">
        <v>35031</v>
      </c>
      <c r="E19" s="97">
        <v>35366</v>
      </c>
      <c r="F19" s="97"/>
      <c r="G19" s="97"/>
      <c r="H19" s="97"/>
      <c r="I19" s="91">
        <f t="shared" si="0"/>
        <v>9.5377742083116116E-3</v>
      </c>
      <c r="J19" s="91">
        <f t="shared" si="1"/>
        <v>3.0778198775867092E-2</v>
      </c>
      <c r="K19" s="53">
        <f t="shared" si="2"/>
        <v>1056</v>
      </c>
      <c r="L19" s="39">
        <f t="shared" si="3"/>
        <v>1.4010507880910683E-2</v>
      </c>
      <c r="M19" s="68">
        <f t="shared" si="4"/>
        <v>335</v>
      </c>
      <c r="N19" s="98">
        <f t="shared" si="5"/>
        <v>0</v>
      </c>
      <c r="O19" s="57"/>
    </row>
    <row r="20" spans="1:20">
      <c r="A20" s="40">
        <v>27</v>
      </c>
      <c r="B20" s="38" t="s">
        <v>26</v>
      </c>
      <c r="C20" s="97">
        <v>145340</v>
      </c>
      <c r="D20" s="97">
        <v>150147</v>
      </c>
      <c r="E20" s="97">
        <v>151008</v>
      </c>
      <c r="F20" s="97"/>
      <c r="G20" s="97"/>
      <c r="H20" s="97"/>
      <c r="I20" s="91">
        <f t="shared" si="0"/>
        <v>4.0724995974911499E-2</v>
      </c>
      <c r="J20" s="91">
        <f t="shared" si="1"/>
        <v>3.8998211091234344E-2</v>
      </c>
      <c r="K20" s="53">
        <f t="shared" si="2"/>
        <v>5668</v>
      </c>
      <c r="L20" s="39">
        <f t="shared" si="3"/>
        <v>7.5200339648675896E-2</v>
      </c>
      <c r="M20" s="68">
        <f t="shared" si="4"/>
        <v>861</v>
      </c>
      <c r="N20" s="98">
        <f t="shared" si="5"/>
        <v>0</v>
      </c>
      <c r="O20" s="57"/>
    </row>
    <row r="21" spans="1:20">
      <c r="A21" s="40">
        <v>28</v>
      </c>
      <c r="B21" s="38" t="s">
        <v>27</v>
      </c>
      <c r="C21" s="97">
        <v>153890</v>
      </c>
      <c r="D21" s="97">
        <v>162301</v>
      </c>
      <c r="E21" s="97">
        <v>161965</v>
      </c>
      <c r="F21" s="97"/>
      <c r="G21" s="97"/>
      <c r="H21" s="97"/>
      <c r="I21" s="91">
        <f t="shared" si="0"/>
        <v>4.3679963797126908E-2</v>
      </c>
      <c r="J21" s="91">
        <f t="shared" si="1"/>
        <v>5.2472545324582495E-2</v>
      </c>
      <c r="K21" s="53">
        <f t="shared" si="2"/>
        <v>8075</v>
      </c>
      <c r="L21" s="39">
        <f t="shared" si="3"/>
        <v>0.10713527569919865</v>
      </c>
      <c r="M21" s="68">
        <f t="shared" si="4"/>
        <v>-336</v>
      </c>
      <c r="N21" s="98">
        <f t="shared" si="5"/>
        <v>0</v>
      </c>
      <c r="O21" s="57"/>
    </row>
    <row r="22" spans="1:20">
      <c r="A22" s="40">
        <v>29</v>
      </c>
      <c r="B22" s="38" t="s">
        <v>28</v>
      </c>
      <c r="C22" s="97">
        <v>199891</v>
      </c>
      <c r="D22" s="97">
        <v>204059</v>
      </c>
      <c r="E22" s="97">
        <v>205453</v>
      </c>
      <c r="F22" s="97"/>
      <c r="G22" s="97"/>
      <c r="H22" s="97"/>
      <c r="I22" s="91">
        <f t="shared" si="0"/>
        <v>5.540814127750511E-2</v>
      </c>
      <c r="J22" s="91">
        <f t="shared" si="1"/>
        <v>2.7825164714769549E-2</v>
      </c>
      <c r="K22" s="53">
        <f t="shared" si="2"/>
        <v>5562</v>
      </c>
      <c r="L22" s="39">
        <f t="shared" si="3"/>
        <v>7.3793981850023879E-2</v>
      </c>
      <c r="M22" s="68">
        <f t="shared" si="4"/>
        <v>1394</v>
      </c>
      <c r="N22" s="98">
        <f t="shared" si="5"/>
        <v>0</v>
      </c>
      <c r="O22" s="57"/>
    </row>
    <row r="23" spans="1:20">
      <c r="A23" s="40">
        <v>30</v>
      </c>
      <c r="B23" s="38" t="s">
        <v>29</v>
      </c>
      <c r="C23" s="97">
        <v>49423</v>
      </c>
      <c r="D23" s="97">
        <v>52796</v>
      </c>
      <c r="E23" s="97">
        <v>54485</v>
      </c>
      <c r="F23" s="97"/>
      <c r="G23" s="97"/>
      <c r="H23" s="97"/>
      <c r="I23" s="91">
        <f t="shared" si="0"/>
        <v>1.4693932809474021E-2</v>
      </c>
      <c r="J23" s="91">
        <f t="shared" si="1"/>
        <v>0.10242194929486272</v>
      </c>
      <c r="K23" s="53">
        <f t="shared" si="2"/>
        <v>5062</v>
      </c>
      <c r="L23" s="39">
        <f t="shared" si="3"/>
        <v>6.7160218648835104E-2</v>
      </c>
      <c r="M23" s="68">
        <f t="shared" si="4"/>
        <v>1689</v>
      </c>
      <c r="N23" s="98">
        <f t="shared" si="5"/>
        <v>0</v>
      </c>
      <c r="O23" s="57"/>
    </row>
    <row r="24" spans="1:20">
      <c r="A24" s="40">
        <v>31</v>
      </c>
      <c r="B24" s="38" t="s">
        <v>30</v>
      </c>
      <c r="C24" s="97">
        <v>162237</v>
      </c>
      <c r="D24" s="97">
        <v>156199</v>
      </c>
      <c r="E24" s="97">
        <v>157022</v>
      </c>
      <c r="F24" s="97"/>
      <c r="G24" s="97"/>
      <c r="H24" s="97"/>
      <c r="I24" s="91">
        <f t="shared" si="0"/>
        <v>4.2346897634380647E-2</v>
      </c>
      <c r="J24" s="91">
        <f t="shared" si="1"/>
        <v>-3.2144332057422169E-2</v>
      </c>
      <c r="K24" s="53">
        <f t="shared" si="2"/>
        <v>-5215</v>
      </c>
      <c r="L24" s="39">
        <f t="shared" si="3"/>
        <v>-6.9190150188398872E-2</v>
      </c>
      <c r="M24" s="68">
        <f t="shared" si="4"/>
        <v>823</v>
      </c>
      <c r="N24" s="98">
        <f t="shared" si="5"/>
        <v>0</v>
      </c>
      <c r="O24" s="21"/>
    </row>
    <row r="25" spans="1:20">
      <c r="A25" s="40">
        <v>32</v>
      </c>
      <c r="B25" s="38" t="s">
        <v>31</v>
      </c>
      <c r="C25" s="97">
        <v>56983</v>
      </c>
      <c r="D25" s="97">
        <v>58199</v>
      </c>
      <c r="E25" s="97">
        <v>59555</v>
      </c>
      <c r="F25" s="97"/>
      <c r="G25" s="97"/>
      <c r="H25" s="97"/>
      <c r="I25" s="91">
        <f t="shared" si="0"/>
        <v>1.6061249306565575E-2</v>
      </c>
      <c r="J25" s="91">
        <f t="shared" si="1"/>
        <v>4.5136268711721036E-2</v>
      </c>
      <c r="K25" s="53">
        <f t="shared" si="2"/>
        <v>2572</v>
      </c>
      <c r="L25" s="39">
        <f t="shared" si="3"/>
        <v>3.4124077906915032E-2</v>
      </c>
      <c r="M25" s="68">
        <f t="shared" si="4"/>
        <v>1356</v>
      </c>
      <c r="N25" s="98">
        <f t="shared" si="5"/>
        <v>0</v>
      </c>
      <c r="O25" s="8"/>
    </row>
    <row r="26" spans="1:20">
      <c r="A26" s="40">
        <v>33</v>
      </c>
      <c r="B26" s="38" t="s">
        <v>32</v>
      </c>
      <c r="C26" s="97">
        <v>143956</v>
      </c>
      <c r="D26" s="97">
        <v>138226</v>
      </c>
      <c r="E26" s="97">
        <v>139327</v>
      </c>
      <c r="F26" s="97"/>
      <c r="G26" s="97"/>
      <c r="H26" s="97"/>
      <c r="I26" s="91">
        <f t="shared" si="0"/>
        <v>3.7574774278160722E-2</v>
      </c>
      <c r="J26" s="91">
        <f t="shared" si="1"/>
        <v>-3.2155658673483564E-2</v>
      </c>
      <c r="K26" s="53">
        <f t="shared" si="2"/>
        <v>-4629</v>
      </c>
      <c r="L26" s="39">
        <f t="shared" si="3"/>
        <v>-6.1415379716605635E-2</v>
      </c>
      <c r="M26" s="68">
        <f t="shared" si="4"/>
        <v>1101</v>
      </c>
      <c r="N26" s="98">
        <f t="shared" si="5"/>
        <v>0</v>
      </c>
      <c r="O26" s="8"/>
    </row>
    <row r="27" spans="1:20" s="109" customFormat="1">
      <c r="A27" s="186" t="s">
        <v>254</v>
      </c>
      <c r="B27" s="186"/>
      <c r="C27" s="64">
        <v>3632621</v>
      </c>
      <c r="D27" s="64">
        <v>3677089</v>
      </c>
      <c r="E27" s="64">
        <v>3707993</v>
      </c>
      <c r="F27" s="64"/>
      <c r="G27" s="64"/>
      <c r="H27" s="64"/>
      <c r="I27" s="100">
        <f t="shared" si="0"/>
        <v>1</v>
      </c>
      <c r="J27" s="100">
        <f t="shared" si="1"/>
        <v>2.0748655034477859E-2</v>
      </c>
      <c r="K27" s="97">
        <f t="shared" si="2"/>
        <v>75372</v>
      </c>
      <c r="L27" s="101">
        <f t="shared" si="3"/>
        <v>1</v>
      </c>
      <c r="M27" s="97">
        <f t="shared" si="4"/>
        <v>30904</v>
      </c>
      <c r="N27" s="98">
        <f t="shared" si="5"/>
        <v>0</v>
      </c>
      <c r="O27" s="57"/>
      <c r="P27" s="110"/>
      <c r="Q27" s="110"/>
      <c r="R27" s="110"/>
      <c r="S27" s="110"/>
      <c r="T27" s="110"/>
    </row>
    <row r="28" spans="1:20">
      <c r="I28" s="57"/>
      <c r="K28" s="17"/>
      <c r="L28" s="16"/>
      <c r="N28" s="8"/>
      <c r="O28" s="8"/>
    </row>
    <row r="29" spans="1:20">
      <c r="C29" s="123"/>
      <c r="D29" s="108"/>
      <c r="E29" s="123"/>
      <c r="F29" s="127"/>
      <c r="G29" s="127"/>
      <c r="H29" s="127"/>
      <c r="N29" s="8"/>
      <c r="O29" s="8"/>
    </row>
    <row r="30" spans="1:20">
      <c r="E30" s="158"/>
      <c r="F30" s="158"/>
      <c r="N30" s="8"/>
      <c r="O30" s="8"/>
    </row>
    <row r="31" spans="1:20">
      <c r="B31" s="7"/>
      <c r="N31" s="8"/>
    </row>
    <row r="32" spans="1:20">
      <c r="B32" s="7"/>
      <c r="N32" s="8"/>
    </row>
    <row r="33" spans="2:14">
      <c r="B33" s="7"/>
      <c r="N33" s="8"/>
    </row>
    <row r="34" spans="2:14">
      <c r="B34" s="56"/>
      <c r="N34" s="8"/>
    </row>
    <row r="35" spans="2:14">
      <c r="B35" s="7"/>
      <c r="N35" s="8"/>
    </row>
    <row r="36" spans="2:14">
      <c r="B36" s="7"/>
      <c r="N36" s="8"/>
    </row>
    <row r="37" spans="2:14">
      <c r="B37" s="7"/>
      <c r="N37" s="7"/>
    </row>
    <row r="38" spans="2:14">
      <c r="N38" s="7"/>
    </row>
    <row r="39" spans="2:14">
      <c r="N39" s="7"/>
    </row>
    <row r="40" spans="2:14">
      <c r="N40" s="7"/>
    </row>
    <row r="41" spans="2:14">
      <c r="N41" s="7"/>
    </row>
    <row r="42" spans="2:14">
      <c r="N42" s="7"/>
    </row>
    <row r="43" spans="2:14">
      <c r="N43" s="7"/>
    </row>
    <row r="44" spans="2:14">
      <c r="N44" s="7"/>
    </row>
    <row r="45" spans="2:14">
      <c r="N45" s="7"/>
    </row>
    <row r="46" spans="2:14">
      <c r="N46" s="7"/>
    </row>
    <row r="47" spans="2:14">
      <c r="N47" s="7"/>
    </row>
    <row r="48" spans="2:14">
      <c r="N48" s="7"/>
    </row>
    <row r="49" spans="14:14">
      <c r="N49" s="7"/>
    </row>
    <row r="50" spans="14:14">
      <c r="N50" s="7"/>
    </row>
    <row r="51" spans="14:14">
      <c r="N51" s="7"/>
    </row>
    <row r="52" spans="14:14">
      <c r="N52" s="7"/>
    </row>
    <row r="53" spans="14:14">
      <c r="N53" s="7"/>
    </row>
    <row r="54" spans="14:14">
      <c r="N54" s="7"/>
    </row>
    <row r="55" spans="14:14">
      <c r="N55" s="7"/>
    </row>
    <row r="56" spans="14:14">
      <c r="N56" s="7"/>
    </row>
    <row r="57" spans="14:14">
      <c r="N57" s="7"/>
    </row>
    <row r="58" spans="14:14">
      <c r="N58" s="7"/>
    </row>
    <row r="59" spans="14:14">
      <c r="N59" s="7"/>
    </row>
    <row r="60" spans="14:14">
      <c r="N60" s="7"/>
    </row>
    <row r="61" spans="14:14">
      <c r="N61" s="7"/>
    </row>
    <row r="62" spans="14:14">
      <c r="N62" s="7"/>
    </row>
    <row r="63" spans="14:14">
      <c r="N63" s="7"/>
    </row>
    <row r="64" spans="14:14">
      <c r="N64" s="7"/>
    </row>
    <row r="65" spans="14:14">
      <c r="N65" s="7"/>
    </row>
    <row r="66" spans="14:14">
      <c r="N66" s="7"/>
    </row>
    <row r="67" spans="14:14">
      <c r="N67" s="7"/>
    </row>
    <row r="68" spans="14:14">
      <c r="N68" s="7"/>
    </row>
    <row r="69" spans="14:14">
      <c r="N69" s="7"/>
    </row>
    <row r="70" spans="14:14">
      <c r="N70" s="7"/>
    </row>
    <row r="71" spans="14:14">
      <c r="N71" s="7"/>
    </row>
    <row r="72" spans="14:14">
      <c r="N72" s="7"/>
    </row>
    <row r="73" spans="14:14">
      <c r="N73" s="7"/>
    </row>
    <row r="74" spans="14:14">
      <c r="N74" s="7"/>
    </row>
    <row r="75" spans="14:14">
      <c r="N75" s="7"/>
    </row>
    <row r="76" spans="14:14">
      <c r="N76" s="7"/>
    </row>
    <row r="77" spans="14:14">
      <c r="N77" s="7"/>
    </row>
    <row r="78" spans="14:14">
      <c r="N78" s="7"/>
    </row>
    <row r="79" spans="14:14">
      <c r="N79" s="7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8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R13" sqref="R13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3" width="29.7109375" style="5" customWidth="1"/>
    <col min="14" max="14" width="25.42578125" style="5" customWidth="1"/>
    <col min="15" max="16384" width="9.140625" style="5"/>
  </cols>
  <sheetData>
    <row r="1" spans="1:14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4" ht="45">
      <c r="A2" s="93" t="s">
        <v>91</v>
      </c>
      <c r="B2" s="93" t="s">
        <v>174</v>
      </c>
      <c r="C2" s="93">
        <v>42979</v>
      </c>
      <c r="D2" s="93">
        <v>43313</v>
      </c>
      <c r="E2" s="93">
        <v>43344</v>
      </c>
      <c r="F2" s="93">
        <v>42979</v>
      </c>
      <c r="G2" s="93">
        <v>43313</v>
      </c>
      <c r="H2" s="93">
        <v>43344</v>
      </c>
      <c r="I2" s="92" t="s">
        <v>304</v>
      </c>
      <c r="J2" s="92" t="s">
        <v>306</v>
      </c>
      <c r="K2" s="92" t="s">
        <v>307</v>
      </c>
      <c r="L2" s="92" t="s">
        <v>312</v>
      </c>
      <c r="M2" s="121" t="s">
        <v>311</v>
      </c>
      <c r="N2" s="160" t="s">
        <v>310</v>
      </c>
    </row>
    <row r="3" spans="1:14">
      <c r="A3" s="41">
        <v>1</v>
      </c>
      <c r="B3" s="103" t="s">
        <v>92</v>
      </c>
      <c r="C3" s="98">
        <v>309867</v>
      </c>
      <c r="D3" s="98">
        <v>303394</v>
      </c>
      <c r="E3" s="98">
        <v>312108</v>
      </c>
      <c r="F3" s="98"/>
      <c r="G3" s="97"/>
      <c r="H3" s="98"/>
      <c r="I3" s="100">
        <f t="shared" ref="I3:I66" si="0">E3/$E$84</f>
        <v>2.1075065487348565E-2</v>
      </c>
      <c r="J3" s="100">
        <f t="shared" ref="J3:J66" si="1">(E3-C3)/C3</f>
        <v>7.2321350773073608E-3</v>
      </c>
      <c r="K3" s="97">
        <f t="shared" ref="K3:K66" si="2">E3-C3</f>
        <v>2241</v>
      </c>
      <c r="L3" s="101">
        <f>K3/$K$84</f>
        <v>8.5607869353452395E-3</v>
      </c>
      <c r="M3" s="98">
        <f t="shared" ref="M3:M66" si="3">E3-D3</f>
        <v>8714</v>
      </c>
      <c r="N3" s="98">
        <f>H3-G3</f>
        <v>0</v>
      </c>
    </row>
    <row r="4" spans="1:14">
      <c r="A4" s="41">
        <v>2</v>
      </c>
      <c r="B4" s="103" t="s">
        <v>93</v>
      </c>
      <c r="C4" s="98">
        <v>52175</v>
      </c>
      <c r="D4" s="98">
        <v>53107</v>
      </c>
      <c r="E4" s="98">
        <v>56000</v>
      </c>
      <c r="F4" s="98"/>
      <c r="G4" s="97"/>
      <c r="H4" s="98"/>
      <c r="I4" s="100">
        <f t="shared" si="0"/>
        <v>3.7813951173680895E-3</v>
      </c>
      <c r="J4" s="100">
        <f t="shared" si="1"/>
        <v>7.3310972688068993E-2</v>
      </c>
      <c r="K4" s="97">
        <f t="shared" si="2"/>
        <v>3825</v>
      </c>
      <c r="L4" s="101">
        <f t="shared" ref="L4:L67" si="4">K4/$K$84</f>
        <v>1.4611784929806131E-2</v>
      </c>
      <c r="M4" s="98">
        <f t="shared" si="3"/>
        <v>2893</v>
      </c>
      <c r="N4" s="98">
        <f t="shared" ref="N4:N67" si="5">H4-G4</f>
        <v>0</v>
      </c>
    </row>
    <row r="5" spans="1:14">
      <c r="A5" s="41">
        <v>3</v>
      </c>
      <c r="B5" s="103" t="s">
        <v>94</v>
      </c>
      <c r="C5" s="98">
        <v>94468</v>
      </c>
      <c r="D5" s="98">
        <v>93718</v>
      </c>
      <c r="E5" s="98">
        <v>94809</v>
      </c>
      <c r="F5" s="98"/>
      <c r="G5" s="97"/>
      <c r="H5" s="98"/>
      <c r="I5" s="100">
        <f t="shared" si="0"/>
        <v>6.4019694586169859E-3</v>
      </c>
      <c r="J5" s="100">
        <f t="shared" si="1"/>
        <v>3.6096879366557988E-3</v>
      </c>
      <c r="K5" s="97">
        <f t="shared" si="2"/>
        <v>341</v>
      </c>
      <c r="L5" s="101">
        <f t="shared" si="4"/>
        <v>1.3026454015853308E-3</v>
      </c>
      <c r="M5" s="98">
        <f t="shared" si="3"/>
        <v>1091</v>
      </c>
      <c r="N5" s="98">
        <f t="shared" si="5"/>
        <v>0</v>
      </c>
    </row>
    <row r="6" spans="1:14">
      <c r="A6" s="41">
        <v>4</v>
      </c>
      <c r="B6" s="103" t="s">
        <v>95</v>
      </c>
      <c r="C6" s="98">
        <v>28722</v>
      </c>
      <c r="D6" s="98">
        <v>29142</v>
      </c>
      <c r="E6" s="98">
        <v>32813</v>
      </c>
      <c r="F6" s="98"/>
      <c r="G6" s="97"/>
      <c r="H6" s="98"/>
      <c r="I6" s="100">
        <f t="shared" si="0"/>
        <v>2.2156949640392701E-3</v>
      </c>
      <c r="J6" s="100">
        <f t="shared" si="1"/>
        <v>0.14243437086553862</v>
      </c>
      <c r="K6" s="97">
        <f t="shared" si="2"/>
        <v>4091</v>
      </c>
      <c r="L6" s="101">
        <f t="shared" si="4"/>
        <v>1.5627924744532517E-2</v>
      </c>
      <c r="M6" s="98">
        <f t="shared" si="3"/>
        <v>3671</v>
      </c>
      <c r="N6" s="98">
        <f t="shared" si="5"/>
        <v>0</v>
      </c>
    </row>
    <row r="7" spans="1:14">
      <c r="A7" s="41">
        <v>5</v>
      </c>
      <c r="B7" s="103" t="s">
        <v>96</v>
      </c>
      <c r="C7" s="98">
        <v>42044</v>
      </c>
      <c r="D7" s="98">
        <v>40467</v>
      </c>
      <c r="E7" s="98">
        <v>41615</v>
      </c>
      <c r="F7" s="98"/>
      <c r="G7" s="97"/>
      <c r="H7" s="98"/>
      <c r="I7" s="100">
        <f t="shared" si="0"/>
        <v>2.8100492465941616E-3</v>
      </c>
      <c r="J7" s="100">
        <f t="shared" si="1"/>
        <v>-1.0203596232518314E-2</v>
      </c>
      <c r="K7" s="97">
        <f t="shared" si="2"/>
        <v>-429</v>
      </c>
      <c r="L7" s="101">
        <f t="shared" si="4"/>
        <v>-1.6388119568331583E-3</v>
      </c>
      <c r="M7" s="98">
        <f t="shared" si="3"/>
        <v>1148</v>
      </c>
      <c r="N7" s="98">
        <f t="shared" si="5"/>
        <v>0</v>
      </c>
    </row>
    <row r="8" spans="1:14">
      <c r="A8" s="41">
        <v>6</v>
      </c>
      <c r="B8" s="103" t="s">
        <v>97</v>
      </c>
      <c r="C8" s="98">
        <v>1137975</v>
      </c>
      <c r="D8" s="98">
        <v>1136906</v>
      </c>
      <c r="E8" s="98">
        <v>1169593</v>
      </c>
      <c r="F8" s="98"/>
      <c r="G8" s="97"/>
      <c r="H8" s="98"/>
      <c r="I8" s="100">
        <f t="shared" si="0"/>
        <v>7.8976665348355291E-2</v>
      </c>
      <c r="J8" s="100">
        <f t="shared" si="1"/>
        <v>2.7784441661723676E-2</v>
      </c>
      <c r="K8" s="97">
        <f t="shared" si="2"/>
        <v>31618</v>
      </c>
      <c r="L8" s="101">
        <f t="shared" si="4"/>
        <v>0.12078311527074778</v>
      </c>
      <c r="M8" s="98">
        <f t="shared" si="3"/>
        <v>32687</v>
      </c>
      <c r="N8" s="98">
        <f t="shared" si="5"/>
        <v>0</v>
      </c>
    </row>
    <row r="9" spans="1:14">
      <c r="A9" s="41">
        <v>7</v>
      </c>
      <c r="B9" s="103" t="s">
        <v>98</v>
      </c>
      <c r="C9" s="98">
        <v>573638</v>
      </c>
      <c r="D9" s="98">
        <v>610144</v>
      </c>
      <c r="E9" s="98">
        <v>611414</v>
      </c>
      <c r="F9" s="98"/>
      <c r="G9" s="97"/>
      <c r="H9" s="98"/>
      <c r="I9" s="100">
        <f t="shared" si="0"/>
        <v>4.1285677040901664E-2</v>
      </c>
      <c r="J9" s="100">
        <f t="shared" si="1"/>
        <v>6.5853377914294381E-2</v>
      </c>
      <c r="K9" s="97">
        <f t="shared" si="2"/>
        <v>37776</v>
      </c>
      <c r="L9" s="101">
        <f t="shared" si="4"/>
        <v>0.1443071339891128</v>
      </c>
      <c r="M9" s="98">
        <f t="shared" si="3"/>
        <v>1270</v>
      </c>
      <c r="N9" s="98">
        <f t="shared" si="5"/>
        <v>0</v>
      </c>
    </row>
    <row r="10" spans="1:14">
      <c r="A10" s="41">
        <v>8</v>
      </c>
      <c r="B10" s="103" t="s">
        <v>99</v>
      </c>
      <c r="C10" s="98">
        <v>27052</v>
      </c>
      <c r="D10" s="98">
        <v>26109</v>
      </c>
      <c r="E10" s="98">
        <v>26506</v>
      </c>
      <c r="F10" s="98"/>
      <c r="G10" s="97"/>
      <c r="H10" s="98"/>
      <c r="I10" s="100">
        <f t="shared" si="0"/>
        <v>1.7898153389456889E-3</v>
      </c>
      <c r="J10" s="100">
        <f t="shared" si="1"/>
        <v>-2.0183350584060327E-2</v>
      </c>
      <c r="K10" s="97">
        <f t="shared" si="2"/>
        <v>-546</v>
      </c>
      <c r="L10" s="101">
        <f t="shared" si="4"/>
        <v>-2.0857606723331105E-3</v>
      </c>
      <c r="M10" s="98">
        <f t="shared" si="3"/>
        <v>397</v>
      </c>
      <c r="N10" s="98">
        <f t="shared" si="5"/>
        <v>0</v>
      </c>
    </row>
    <row r="11" spans="1:14">
      <c r="A11" s="41">
        <v>9</v>
      </c>
      <c r="B11" s="103" t="s">
        <v>100</v>
      </c>
      <c r="C11" s="98">
        <v>171185</v>
      </c>
      <c r="D11" s="98">
        <v>164688</v>
      </c>
      <c r="E11" s="98">
        <v>167184</v>
      </c>
      <c r="F11" s="98"/>
      <c r="G11" s="97"/>
      <c r="H11" s="98"/>
      <c r="I11" s="100">
        <f t="shared" si="0"/>
        <v>1.1289085023251192E-2</v>
      </c>
      <c r="J11" s="100">
        <f t="shared" si="1"/>
        <v>-2.337237491602652E-2</v>
      </c>
      <c r="K11" s="97">
        <f t="shared" si="2"/>
        <v>-4001</v>
      </c>
      <c r="L11" s="101">
        <f t="shared" si="4"/>
        <v>-1.5284118040301786E-2</v>
      </c>
      <c r="M11" s="98">
        <f t="shared" si="3"/>
        <v>2496</v>
      </c>
      <c r="N11" s="98">
        <f t="shared" si="5"/>
        <v>0</v>
      </c>
    </row>
    <row r="12" spans="1:14">
      <c r="A12" s="41">
        <v>10</v>
      </c>
      <c r="B12" s="103" t="s">
        <v>101</v>
      </c>
      <c r="C12" s="98">
        <v>177910</v>
      </c>
      <c r="D12" s="98">
        <v>183689</v>
      </c>
      <c r="E12" s="98">
        <v>185750</v>
      </c>
      <c r="F12" s="98"/>
      <c r="G12" s="97"/>
      <c r="H12" s="98"/>
      <c r="I12" s="100">
        <f t="shared" si="0"/>
        <v>1.2542752554484332E-2</v>
      </c>
      <c r="J12" s="100">
        <f t="shared" si="1"/>
        <v>4.4067225001405204E-2</v>
      </c>
      <c r="K12" s="97">
        <f t="shared" si="2"/>
        <v>7840</v>
      </c>
      <c r="L12" s="101">
        <f t="shared" si="4"/>
        <v>2.9949384012988252E-2</v>
      </c>
      <c r="M12" s="98">
        <f t="shared" si="3"/>
        <v>2061</v>
      </c>
      <c r="N12" s="98">
        <f t="shared" si="5"/>
        <v>0</v>
      </c>
    </row>
    <row r="13" spans="1:14">
      <c r="A13" s="41">
        <v>11</v>
      </c>
      <c r="B13" s="103" t="s">
        <v>102</v>
      </c>
      <c r="C13" s="98">
        <v>45122</v>
      </c>
      <c r="D13" s="98">
        <v>46074</v>
      </c>
      <c r="E13" s="98">
        <v>46859</v>
      </c>
      <c r="F13" s="98"/>
      <c r="G13" s="97"/>
      <c r="H13" s="98"/>
      <c r="I13" s="100">
        <f t="shared" si="0"/>
        <v>3.1641498893705592E-3</v>
      </c>
      <c r="J13" s="100">
        <f t="shared" si="1"/>
        <v>3.8495634058773993E-2</v>
      </c>
      <c r="K13" s="97">
        <f t="shared" si="2"/>
        <v>1737</v>
      </c>
      <c r="L13" s="101">
        <f t="shared" si="4"/>
        <v>6.6354693916531376E-3</v>
      </c>
      <c r="M13" s="98">
        <f t="shared" si="3"/>
        <v>785</v>
      </c>
      <c r="N13" s="98">
        <f t="shared" si="5"/>
        <v>0</v>
      </c>
    </row>
    <row r="14" spans="1:14">
      <c r="A14" s="41">
        <v>12</v>
      </c>
      <c r="B14" s="103" t="s">
        <v>103</v>
      </c>
      <c r="C14" s="98">
        <v>32295</v>
      </c>
      <c r="D14" s="98">
        <v>30089</v>
      </c>
      <c r="E14" s="98">
        <v>31540</v>
      </c>
      <c r="F14" s="98"/>
      <c r="G14" s="97"/>
      <c r="H14" s="98"/>
      <c r="I14" s="100">
        <f t="shared" si="0"/>
        <v>2.129735750031956E-3</v>
      </c>
      <c r="J14" s="100">
        <f t="shared" si="1"/>
        <v>-2.3378231924446508E-2</v>
      </c>
      <c r="K14" s="97">
        <f t="shared" si="2"/>
        <v>-755</v>
      </c>
      <c r="L14" s="101">
        <f t="shared" si="4"/>
        <v>-2.8841562410467005E-3</v>
      </c>
      <c r="M14" s="98">
        <f t="shared" si="3"/>
        <v>1451</v>
      </c>
      <c r="N14" s="98">
        <f t="shared" si="5"/>
        <v>0</v>
      </c>
    </row>
    <row r="15" spans="1:14">
      <c r="A15" s="41">
        <v>13</v>
      </c>
      <c r="B15" s="103" t="s">
        <v>104</v>
      </c>
      <c r="C15" s="98">
        <v>27853</v>
      </c>
      <c r="D15" s="98">
        <v>30513</v>
      </c>
      <c r="E15" s="98">
        <v>31978</v>
      </c>
      <c r="F15" s="98"/>
      <c r="G15" s="97"/>
      <c r="H15" s="98"/>
      <c r="I15" s="100">
        <f t="shared" si="0"/>
        <v>2.1593116618427994E-3</v>
      </c>
      <c r="J15" s="100">
        <f t="shared" si="1"/>
        <v>0.14809894804868418</v>
      </c>
      <c r="K15" s="97">
        <f t="shared" si="2"/>
        <v>4125</v>
      </c>
      <c r="L15" s="101">
        <f t="shared" si="4"/>
        <v>1.5757807277241905E-2</v>
      </c>
      <c r="M15" s="98">
        <f t="shared" si="3"/>
        <v>1465</v>
      </c>
      <c r="N15" s="98">
        <f t="shared" si="5"/>
        <v>0</v>
      </c>
    </row>
    <row r="16" spans="1:14">
      <c r="A16" s="41">
        <v>14</v>
      </c>
      <c r="B16" s="103" t="s">
        <v>105</v>
      </c>
      <c r="C16" s="98">
        <v>60097</v>
      </c>
      <c r="D16" s="98">
        <v>59294</v>
      </c>
      <c r="E16" s="98">
        <v>59973</v>
      </c>
      <c r="F16" s="98"/>
      <c r="G16" s="97"/>
      <c r="H16" s="98"/>
      <c r="I16" s="100">
        <f t="shared" si="0"/>
        <v>4.0496715959627934E-3</v>
      </c>
      <c r="J16" s="100">
        <f t="shared" si="1"/>
        <v>-2.0633309483002477E-3</v>
      </c>
      <c r="K16" s="97">
        <f t="shared" si="2"/>
        <v>-124</v>
      </c>
      <c r="L16" s="101">
        <f t="shared" si="4"/>
        <v>-4.7368923694012031E-4</v>
      </c>
      <c r="M16" s="98">
        <f t="shared" si="3"/>
        <v>679</v>
      </c>
      <c r="N16" s="98">
        <f t="shared" si="5"/>
        <v>0</v>
      </c>
    </row>
    <row r="17" spans="1:14">
      <c r="A17" s="41">
        <v>15</v>
      </c>
      <c r="B17" s="103" t="s">
        <v>106</v>
      </c>
      <c r="C17" s="98">
        <v>37860</v>
      </c>
      <c r="D17" s="98">
        <v>35285</v>
      </c>
      <c r="E17" s="98">
        <v>35461</v>
      </c>
      <c r="F17" s="98"/>
      <c r="G17" s="97"/>
      <c r="H17" s="98"/>
      <c r="I17" s="100">
        <f t="shared" si="0"/>
        <v>2.3945009331605327E-3</v>
      </c>
      <c r="J17" s="100">
        <f t="shared" si="1"/>
        <v>-6.3365029054410993E-2</v>
      </c>
      <c r="K17" s="97">
        <f t="shared" si="2"/>
        <v>-2399</v>
      </c>
      <c r="L17" s="101">
        <f t="shared" si="4"/>
        <v>-9.1643587049947475E-3</v>
      </c>
      <c r="M17" s="98">
        <f t="shared" si="3"/>
        <v>176</v>
      </c>
      <c r="N17" s="98">
        <f t="shared" si="5"/>
        <v>0</v>
      </c>
    </row>
    <row r="18" spans="1:14">
      <c r="A18" s="41">
        <v>16</v>
      </c>
      <c r="B18" s="103" t="s">
        <v>107</v>
      </c>
      <c r="C18" s="98">
        <v>693232</v>
      </c>
      <c r="D18" s="98">
        <v>689889</v>
      </c>
      <c r="E18" s="98">
        <v>703119</v>
      </c>
      <c r="F18" s="98"/>
      <c r="G18" s="97"/>
      <c r="H18" s="98"/>
      <c r="I18" s="100">
        <f t="shared" si="0"/>
        <v>4.747804917015596E-2</v>
      </c>
      <c r="J18" s="100">
        <f t="shared" si="1"/>
        <v>1.4262180626399243E-2</v>
      </c>
      <c r="K18" s="97">
        <f t="shared" si="2"/>
        <v>9887</v>
      </c>
      <c r="L18" s="101">
        <f t="shared" si="4"/>
        <v>3.776907649699169E-2</v>
      </c>
      <c r="M18" s="98">
        <f t="shared" si="3"/>
        <v>13230</v>
      </c>
      <c r="N18" s="98">
        <f t="shared" si="5"/>
        <v>0</v>
      </c>
    </row>
    <row r="19" spans="1:14">
      <c r="A19" s="41">
        <v>17</v>
      </c>
      <c r="B19" s="103" t="s">
        <v>108</v>
      </c>
      <c r="C19" s="98">
        <v>88101</v>
      </c>
      <c r="D19" s="98">
        <v>87742</v>
      </c>
      <c r="E19" s="98">
        <v>88477</v>
      </c>
      <c r="F19" s="98"/>
      <c r="G19" s="97"/>
      <c r="H19" s="98"/>
      <c r="I19" s="100">
        <f t="shared" si="0"/>
        <v>5.9744017107031507E-3</v>
      </c>
      <c r="J19" s="100">
        <f t="shared" si="1"/>
        <v>4.2678289690241886E-3</v>
      </c>
      <c r="K19" s="97">
        <f t="shared" si="2"/>
        <v>376</v>
      </c>
      <c r="L19" s="101">
        <f t="shared" si="4"/>
        <v>1.4363480087861713E-3</v>
      </c>
      <c r="M19" s="98">
        <f t="shared" si="3"/>
        <v>735</v>
      </c>
      <c r="N19" s="98">
        <f t="shared" si="5"/>
        <v>0</v>
      </c>
    </row>
    <row r="20" spans="1:14">
      <c r="A20" s="41">
        <v>18</v>
      </c>
      <c r="B20" s="103" t="s">
        <v>109</v>
      </c>
      <c r="C20" s="98">
        <v>27517</v>
      </c>
      <c r="D20" s="98">
        <v>28334</v>
      </c>
      <c r="E20" s="98">
        <v>28938</v>
      </c>
      <c r="F20" s="98"/>
      <c r="G20" s="97"/>
      <c r="H20" s="98"/>
      <c r="I20" s="100">
        <f t="shared" si="0"/>
        <v>1.9540359268999602E-3</v>
      </c>
      <c r="J20" s="100">
        <f t="shared" si="1"/>
        <v>5.1640803866700585E-2</v>
      </c>
      <c r="K20" s="97">
        <f t="shared" si="2"/>
        <v>1421</v>
      </c>
      <c r="L20" s="101">
        <f t="shared" si="4"/>
        <v>5.4283258523541208E-3</v>
      </c>
      <c r="M20" s="98">
        <f t="shared" si="3"/>
        <v>604</v>
      </c>
      <c r="N20" s="98">
        <f t="shared" si="5"/>
        <v>0</v>
      </c>
    </row>
    <row r="21" spans="1:14">
      <c r="A21" s="41">
        <v>19</v>
      </c>
      <c r="B21" s="103" t="s">
        <v>110</v>
      </c>
      <c r="C21" s="98">
        <v>62758</v>
      </c>
      <c r="D21" s="98">
        <v>61195</v>
      </c>
      <c r="E21" s="98">
        <v>62066</v>
      </c>
      <c r="F21" s="98"/>
      <c r="G21" s="97"/>
      <c r="H21" s="98"/>
      <c r="I21" s="100">
        <f t="shared" si="0"/>
        <v>4.1910012384744257E-3</v>
      </c>
      <c r="J21" s="100">
        <f t="shared" si="1"/>
        <v>-1.1026482679499029E-2</v>
      </c>
      <c r="K21" s="97">
        <f t="shared" si="2"/>
        <v>-692</v>
      </c>
      <c r="L21" s="101">
        <f t="shared" si="4"/>
        <v>-2.6434915480851875E-3</v>
      </c>
      <c r="M21" s="98">
        <f t="shared" si="3"/>
        <v>871</v>
      </c>
      <c r="N21" s="98">
        <f t="shared" si="5"/>
        <v>0</v>
      </c>
    </row>
    <row r="22" spans="1:14">
      <c r="A22" s="41">
        <v>20</v>
      </c>
      <c r="B22" s="103" t="s">
        <v>111</v>
      </c>
      <c r="C22" s="98">
        <v>196708</v>
      </c>
      <c r="D22" s="98">
        <v>188751</v>
      </c>
      <c r="E22" s="98">
        <v>192796</v>
      </c>
      <c r="F22" s="98"/>
      <c r="G22" s="97"/>
      <c r="H22" s="98"/>
      <c r="I22" s="100">
        <f t="shared" si="0"/>
        <v>1.3018533090144611E-2</v>
      </c>
      <c r="J22" s="100">
        <f t="shared" si="1"/>
        <v>-1.9887345710393071E-2</v>
      </c>
      <c r="K22" s="97">
        <f t="shared" si="2"/>
        <v>-3912</v>
      </c>
      <c r="L22" s="101">
        <f t="shared" si="4"/>
        <v>-1.4944131410562505E-2</v>
      </c>
      <c r="M22" s="98">
        <f t="shared" si="3"/>
        <v>4045</v>
      </c>
      <c r="N22" s="98">
        <f t="shared" si="5"/>
        <v>0</v>
      </c>
    </row>
    <row r="23" spans="1:14">
      <c r="A23" s="41">
        <v>21</v>
      </c>
      <c r="B23" s="103" t="s">
        <v>112</v>
      </c>
      <c r="C23" s="98">
        <v>143196</v>
      </c>
      <c r="D23" s="98">
        <v>142045</v>
      </c>
      <c r="E23" s="98">
        <v>151453</v>
      </c>
      <c r="F23" s="98"/>
      <c r="G23" s="97"/>
      <c r="H23" s="98"/>
      <c r="I23" s="100">
        <f t="shared" si="0"/>
        <v>1.0226850619834808E-2</v>
      </c>
      <c r="J23" s="100">
        <f t="shared" si="1"/>
        <v>5.7662225201821279E-2</v>
      </c>
      <c r="K23" s="97">
        <f t="shared" si="2"/>
        <v>8257</v>
      </c>
      <c r="L23" s="101">
        <f t="shared" si="4"/>
        <v>3.1542355075923983E-2</v>
      </c>
      <c r="M23" s="98">
        <f t="shared" si="3"/>
        <v>9408</v>
      </c>
      <c r="N23" s="98">
        <f t="shared" si="5"/>
        <v>0</v>
      </c>
    </row>
    <row r="24" spans="1:14">
      <c r="A24" s="41">
        <v>22</v>
      </c>
      <c r="B24" s="103" t="s">
        <v>113</v>
      </c>
      <c r="C24" s="98">
        <v>60002</v>
      </c>
      <c r="D24" s="98">
        <v>60645</v>
      </c>
      <c r="E24" s="98">
        <v>61889</v>
      </c>
      <c r="F24" s="98"/>
      <c r="G24" s="97"/>
      <c r="H24" s="98"/>
      <c r="I24" s="100">
        <f t="shared" si="0"/>
        <v>4.1790493289070299E-3</v>
      </c>
      <c r="J24" s="100">
        <f t="shared" si="1"/>
        <v>3.1448951701609947E-2</v>
      </c>
      <c r="K24" s="97">
        <f t="shared" si="2"/>
        <v>1887</v>
      </c>
      <c r="L24" s="101">
        <f t="shared" si="4"/>
        <v>7.2084805653710249E-3</v>
      </c>
      <c r="M24" s="98">
        <f t="shared" si="3"/>
        <v>1244</v>
      </c>
      <c r="N24" s="98">
        <f t="shared" si="5"/>
        <v>0</v>
      </c>
    </row>
    <row r="25" spans="1:14">
      <c r="A25" s="41">
        <v>23</v>
      </c>
      <c r="B25" s="103" t="s">
        <v>114</v>
      </c>
      <c r="C25" s="98">
        <v>72372</v>
      </c>
      <c r="D25" s="98">
        <v>69751</v>
      </c>
      <c r="E25" s="98">
        <v>71178</v>
      </c>
      <c r="F25" s="98"/>
      <c r="G25" s="97"/>
      <c r="H25" s="98"/>
      <c r="I25" s="100">
        <f t="shared" si="0"/>
        <v>4.8062882440004619E-3</v>
      </c>
      <c r="J25" s="100">
        <f t="shared" si="1"/>
        <v>-1.6498093185209749E-2</v>
      </c>
      <c r="K25" s="97">
        <f t="shared" si="2"/>
        <v>-1194</v>
      </c>
      <c r="L25" s="101">
        <f t="shared" si="4"/>
        <v>-4.5611689427943842E-3</v>
      </c>
      <c r="M25" s="98">
        <f t="shared" si="3"/>
        <v>1427</v>
      </c>
      <c r="N25" s="98">
        <f t="shared" si="5"/>
        <v>0</v>
      </c>
    </row>
    <row r="26" spans="1:14">
      <c r="A26" s="41">
        <v>24</v>
      </c>
      <c r="B26" s="103" t="s">
        <v>115</v>
      </c>
      <c r="C26" s="98">
        <v>33454</v>
      </c>
      <c r="D26" s="98">
        <v>34553</v>
      </c>
      <c r="E26" s="98">
        <v>35034</v>
      </c>
      <c r="F26" s="98"/>
      <c r="G26" s="97"/>
      <c r="H26" s="98"/>
      <c r="I26" s="100">
        <f t="shared" si="0"/>
        <v>2.3656677953906007E-3</v>
      </c>
      <c r="J26" s="100">
        <f t="shared" si="1"/>
        <v>4.7229030908112632E-2</v>
      </c>
      <c r="K26" s="97">
        <f t="shared" si="2"/>
        <v>1580</v>
      </c>
      <c r="L26" s="101">
        <f t="shared" si="4"/>
        <v>6.0357176964950816E-3</v>
      </c>
      <c r="M26" s="98">
        <f t="shared" si="3"/>
        <v>481</v>
      </c>
      <c r="N26" s="98">
        <f t="shared" si="5"/>
        <v>0</v>
      </c>
    </row>
    <row r="27" spans="1:14">
      <c r="A27" s="41">
        <v>25</v>
      </c>
      <c r="B27" s="103" t="s">
        <v>116</v>
      </c>
      <c r="C27" s="98">
        <v>95051</v>
      </c>
      <c r="D27" s="98">
        <v>91865</v>
      </c>
      <c r="E27" s="98">
        <v>92809</v>
      </c>
      <c r="F27" s="98"/>
      <c r="G27" s="97"/>
      <c r="H27" s="98"/>
      <c r="I27" s="100">
        <f t="shared" si="0"/>
        <v>6.2669196329966969E-3</v>
      </c>
      <c r="J27" s="100">
        <f t="shared" si="1"/>
        <v>-2.3587337324173337E-2</v>
      </c>
      <c r="K27" s="97">
        <f t="shared" si="2"/>
        <v>-2242</v>
      </c>
      <c r="L27" s="101">
        <f t="shared" si="4"/>
        <v>-8.5646070098366923E-3</v>
      </c>
      <c r="M27" s="98">
        <f t="shared" si="3"/>
        <v>944</v>
      </c>
      <c r="N27" s="98">
        <f t="shared" si="5"/>
        <v>0</v>
      </c>
    </row>
    <row r="28" spans="1:14">
      <c r="A28" s="41">
        <v>26</v>
      </c>
      <c r="B28" s="103" t="s">
        <v>117</v>
      </c>
      <c r="C28" s="98">
        <v>179641</v>
      </c>
      <c r="D28" s="98">
        <v>170993</v>
      </c>
      <c r="E28" s="98">
        <v>174014</v>
      </c>
      <c r="F28" s="98"/>
      <c r="G28" s="97"/>
      <c r="H28" s="98"/>
      <c r="I28" s="100">
        <f t="shared" si="0"/>
        <v>1.1750280177744477E-2</v>
      </c>
      <c r="J28" s="100">
        <f t="shared" si="1"/>
        <v>-3.1323584259717992E-2</v>
      </c>
      <c r="K28" s="97">
        <f t="shared" si="2"/>
        <v>-5627</v>
      </c>
      <c r="L28" s="101">
        <f t="shared" si="4"/>
        <v>-2.1495559163403687E-2</v>
      </c>
      <c r="M28" s="98">
        <f t="shared" si="3"/>
        <v>3021</v>
      </c>
      <c r="N28" s="98">
        <f t="shared" si="5"/>
        <v>0</v>
      </c>
    </row>
    <row r="29" spans="1:14">
      <c r="A29" s="41">
        <v>27</v>
      </c>
      <c r="B29" s="103" t="s">
        <v>118</v>
      </c>
      <c r="C29" s="98">
        <v>286240</v>
      </c>
      <c r="D29" s="98">
        <v>287340</v>
      </c>
      <c r="E29" s="98">
        <v>294987</v>
      </c>
      <c r="F29" s="98"/>
      <c r="G29" s="97"/>
      <c r="H29" s="98"/>
      <c r="I29" s="100">
        <f t="shared" si="0"/>
        <v>1.9918971455126083E-2</v>
      </c>
      <c r="J29" s="100">
        <f t="shared" si="1"/>
        <v>3.0558272778088317E-2</v>
      </c>
      <c r="K29" s="97">
        <f t="shared" si="2"/>
        <v>8747</v>
      </c>
      <c r="L29" s="101">
        <f t="shared" si="4"/>
        <v>3.3414191576735745E-2</v>
      </c>
      <c r="M29" s="98">
        <f t="shared" si="3"/>
        <v>7647</v>
      </c>
      <c r="N29" s="98">
        <f t="shared" si="5"/>
        <v>0</v>
      </c>
    </row>
    <row r="30" spans="1:14">
      <c r="A30" s="41">
        <v>28</v>
      </c>
      <c r="B30" s="103" t="s">
        <v>119</v>
      </c>
      <c r="C30" s="98">
        <v>53083</v>
      </c>
      <c r="D30" s="98">
        <v>53147</v>
      </c>
      <c r="E30" s="98">
        <v>55330</v>
      </c>
      <c r="F30" s="98"/>
      <c r="G30" s="97"/>
      <c r="H30" s="98"/>
      <c r="I30" s="100">
        <f t="shared" si="0"/>
        <v>3.7361534257852927E-3</v>
      </c>
      <c r="J30" s="100">
        <f t="shared" si="1"/>
        <v>4.2329936137746549E-2</v>
      </c>
      <c r="K30" s="97">
        <f t="shared" si="2"/>
        <v>2247</v>
      </c>
      <c r="L30" s="101">
        <f t="shared" si="4"/>
        <v>8.5837073822939546E-3</v>
      </c>
      <c r="M30" s="98">
        <f t="shared" si="3"/>
        <v>2183</v>
      </c>
      <c r="N30" s="98">
        <f t="shared" si="5"/>
        <v>0</v>
      </c>
    </row>
    <row r="31" spans="1:14">
      <c r="A31" s="41">
        <v>29</v>
      </c>
      <c r="B31" s="103" t="s">
        <v>120</v>
      </c>
      <c r="C31" s="98">
        <v>17196</v>
      </c>
      <c r="D31" s="98">
        <v>17264</v>
      </c>
      <c r="E31" s="98">
        <v>17396</v>
      </c>
      <c r="F31" s="98"/>
      <c r="G31" s="97"/>
      <c r="H31" s="98"/>
      <c r="I31" s="100">
        <f t="shared" si="0"/>
        <v>1.174663383245273E-3</v>
      </c>
      <c r="J31" s="100">
        <f t="shared" si="1"/>
        <v>1.1630611770179112E-2</v>
      </c>
      <c r="K31" s="97">
        <f t="shared" si="2"/>
        <v>200</v>
      </c>
      <c r="L31" s="101">
        <f t="shared" si="4"/>
        <v>7.6401489829051666E-4</v>
      </c>
      <c r="M31" s="98">
        <f t="shared" si="3"/>
        <v>132</v>
      </c>
      <c r="N31" s="98">
        <f t="shared" si="5"/>
        <v>0</v>
      </c>
    </row>
    <row r="32" spans="1:14">
      <c r="A32" s="41">
        <v>30</v>
      </c>
      <c r="B32" s="103" t="s">
        <v>121</v>
      </c>
      <c r="C32" s="98">
        <v>22796</v>
      </c>
      <c r="D32" s="98">
        <v>25563</v>
      </c>
      <c r="E32" s="98">
        <v>27232</v>
      </c>
      <c r="F32" s="98"/>
      <c r="G32" s="97"/>
      <c r="H32" s="98"/>
      <c r="I32" s="100">
        <f t="shared" si="0"/>
        <v>1.8388384256458538E-3</v>
      </c>
      <c r="J32" s="100">
        <f t="shared" si="1"/>
        <v>0.19459554307773294</v>
      </c>
      <c r="K32" s="97">
        <f t="shared" si="2"/>
        <v>4436</v>
      </c>
      <c r="L32" s="101">
        <f t="shared" si="4"/>
        <v>1.6945850444083661E-2</v>
      </c>
      <c r="M32" s="98">
        <f t="shared" si="3"/>
        <v>1669</v>
      </c>
      <c r="N32" s="98">
        <f t="shared" si="5"/>
        <v>0</v>
      </c>
    </row>
    <row r="33" spans="1:14">
      <c r="A33" s="41">
        <v>31</v>
      </c>
      <c r="B33" s="103" t="s">
        <v>122</v>
      </c>
      <c r="C33" s="98">
        <v>164142</v>
      </c>
      <c r="D33" s="98">
        <v>164844</v>
      </c>
      <c r="E33" s="98">
        <v>170658</v>
      </c>
      <c r="F33" s="98"/>
      <c r="G33" s="97"/>
      <c r="H33" s="98"/>
      <c r="I33" s="100">
        <f t="shared" si="0"/>
        <v>1.1523666570353632E-2</v>
      </c>
      <c r="J33" s="100">
        <f t="shared" si="1"/>
        <v>3.9697335234126552E-2</v>
      </c>
      <c r="K33" s="97">
        <f t="shared" si="2"/>
        <v>6516</v>
      </c>
      <c r="L33" s="101">
        <f t="shared" si="4"/>
        <v>2.4891605386305034E-2</v>
      </c>
      <c r="M33" s="98">
        <f t="shared" si="3"/>
        <v>5814</v>
      </c>
      <c r="N33" s="98">
        <f t="shared" si="5"/>
        <v>0</v>
      </c>
    </row>
    <row r="34" spans="1:14">
      <c r="A34" s="41">
        <v>32</v>
      </c>
      <c r="B34" s="103" t="s">
        <v>123</v>
      </c>
      <c r="C34" s="98">
        <v>61204</v>
      </c>
      <c r="D34" s="98">
        <v>59104</v>
      </c>
      <c r="E34" s="98">
        <v>60470</v>
      </c>
      <c r="F34" s="98"/>
      <c r="G34" s="97"/>
      <c r="H34" s="98"/>
      <c r="I34" s="100">
        <f t="shared" si="0"/>
        <v>4.0832314776294357E-3</v>
      </c>
      <c r="J34" s="100">
        <f t="shared" si="1"/>
        <v>-1.1992680216979282E-2</v>
      </c>
      <c r="K34" s="97">
        <f t="shared" si="2"/>
        <v>-734</v>
      </c>
      <c r="L34" s="101">
        <f t="shared" si="4"/>
        <v>-2.803934676726196E-3</v>
      </c>
      <c r="M34" s="98">
        <f t="shared" si="3"/>
        <v>1366</v>
      </c>
      <c r="N34" s="98">
        <f t="shared" si="5"/>
        <v>0</v>
      </c>
    </row>
    <row r="35" spans="1:14">
      <c r="A35" s="41">
        <v>33</v>
      </c>
      <c r="B35" s="103" t="s">
        <v>124</v>
      </c>
      <c r="C35" s="98">
        <v>249193</v>
      </c>
      <c r="D35" s="98">
        <v>242018</v>
      </c>
      <c r="E35" s="98">
        <v>247162</v>
      </c>
      <c r="F35" s="98"/>
      <c r="G35" s="97"/>
      <c r="H35" s="98"/>
      <c r="I35" s="100">
        <f t="shared" si="0"/>
        <v>1.6689592499980924E-2</v>
      </c>
      <c r="J35" s="100">
        <f t="shared" si="1"/>
        <v>-8.1503091980914388E-3</v>
      </c>
      <c r="K35" s="97">
        <f t="shared" si="2"/>
        <v>-2031</v>
      </c>
      <c r="L35" s="101">
        <f t="shared" si="4"/>
        <v>-7.7585712921401971E-3</v>
      </c>
      <c r="M35" s="98">
        <f t="shared" si="3"/>
        <v>5144</v>
      </c>
      <c r="N35" s="98">
        <f t="shared" si="5"/>
        <v>0</v>
      </c>
    </row>
    <row r="36" spans="1:14">
      <c r="A36" s="41">
        <v>34</v>
      </c>
      <c r="B36" s="103" t="s">
        <v>125</v>
      </c>
      <c r="C36" s="98">
        <v>4094131</v>
      </c>
      <c r="D36" s="98">
        <v>4014554</v>
      </c>
      <c r="E36" s="98">
        <v>4096557</v>
      </c>
      <c r="F36" s="98"/>
      <c r="G36" s="97"/>
      <c r="H36" s="98"/>
      <c r="I36" s="100">
        <f t="shared" si="0"/>
        <v>0.27661965424678697</v>
      </c>
      <c r="J36" s="100">
        <f t="shared" si="1"/>
        <v>5.9255553864788404E-4</v>
      </c>
      <c r="K36" s="97">
        <f t="shared" si="2"/>
        <v>2426</v>
      </c>
      <c r="L36" s="101">
        <f t="shared" si="4"/>
        <v>9.267500716263968E-3</v>
      </c>
      <c r="M36" s="98">
        <f t="shared" si="3"/>
        <v>82003</v>
      </c>
      <c r="N36" s="98">
        <f t="shared" si="5"/>
        <v>0</v>
      </c>
    </row>
    <row r="37" spans="1:14">
      <c r="A37" s="41">
        <v>35</v>
      </c>
      <c r="B37" s="103" t="s">
        <v>126</v>
      </c>
      <c r="C37" s="98">
        <v>908310</v>
      </c>
      <c r="D37" s="98">
        <v>915675</v>
      </c>
      <c r="E37" s="98">
        <v>932528</v>
      </c>
      <c r="F37" s="98"/>
      <c r="G37" s="97"/>
      <c r="H37" s="98"/>
      <c r="I37" s="100">
        <f t="shared" si="0"/>
        <v>6.2968871893018391E-2</v>
      </c>
      <c r="J37" s="100">
        <f t="shared" si="1"/>
        <v>2.6662703262102145E-2</v>
      </c>
      <c r="K37" s="97">
        <f t="shared" si="2"/>
        <v>24218</v>
      </c>
      <c r="L37" s="101">
        <f t="shared" si="4"/>
        <v>9.2514564033998659E-2</v>
      </c>
      <c r="M37" s="98">
        <f t="shared" si="3"/>
        <v>16853</v>
      </c>
      <c r="N37" s="98">
        <f t="shared" si="5"/>
        <v>0</v>
      </c>
    </row>
    <row r="38" spans="1:14">
      <c r="A38" s="41">
        <v>36</v>
      </c>
      <c r="B38" s="103" t="s">
        <v>127</v>
      </c>
      <c r="C38" s="98">
        <v>28170</v>
      </c>
      <c r="D38" s="98">
        <v>26955</v>
      </c>
      <c r="E38" s="98">
        <v>28106</v>
      </c>
      <c r="F38" s="98"/>
      <c r="G38" s="97"/>
      <c r="H38" s="98"/>
      <c r="I38" s="100">
        <f t="shared" si="0"/>
        <v>1.8978551994419202E-3</v>
      </c>
      <c r="J38" s="100">
        <f t="shared" si="1"/>
        <v>-2.2719204827831027E-3</v>
      </c>
      <c r="K38" s="97">
        <f t="shared" si="2"/>
        <v>-64</v>
      </c>
      <c r="L38" s="101">
        <f t="shared" si="4"/>
        <v>-2.4448476745296533E-4</v>
      </c>
      <c r="M38" s="98">
        <f t="shared" si="3"/>
        <v>1151</v>
      </c>
      <c r="N38" s="98">
        <f t="shared" si="5"/>
        <v>0</v>
      </c>
    </row>
    <row r="39" spans="1:14">
      <c r="A39" s="41">
        <v>37</v>
      </c>
      <c r="B39" s="103" t="s">
        <v>128</v>
      </c>
      <c r="C39" s="98">
        <v>50158</v>
      </c>
      <c r="D39" s="98">
        <v>51802</v>
      </c>
      <c r="E39" s="98">
        <v>52916</v>
      </c>
      <c r="F39" s="98"/>
      <c r="G39" s="97"/>
      <c r="H39" s="98"/>
      <c r="I39" s="100">
        <f t="shared" si="0"/>
        <v>3.5731482862616042E-3</v>
      </c>
      <c r="J39" s="100">
        <f t="shared" si="1"/>
        <v>5.4986243470632801E-2</v>
      </c>
      <c r="K39" s="97">
        <f t="shared" si="2"/>
        <v>2758</v>
      </c>
      <c r="L39" s="101">
        <f t="shared" si="4"/>
        <v>1.0535765447426225E-2</v>
      </c>
      <c r="M39" s="98">
        <f t="shared" si="3"/>
        <v>1114</v>
      </c>
      <c r="N39" s="98">
        <f t="shared" si="5"/>
        <v>0</v>
      </c>
    </row>
    <row r="40" spans="1:14">
      <c r="A40" s="41">
        <v>38</v>
      </c>
      <c r="B40" s="103" t="s">
        <v>129</v>
      </c>
      <c r="C40" s="98">
        <v>225346</v>
      </c>
      <c r="D40" s="98">
        <v>220997</v>
      </c>
      <c r="E40" s="98">
        <v>224101</v>
      </c>
      <c r="F40" s="98"/>
      <c r="G40" s="97"/>
      <c r="H40" s="98"/>
      <c r="I40" s="100">
        <f t="shared" si="0"/>
        <v>1.5132400485666183E-2</v>
      </c>
      <c r="J40" s="100">
        <f t="shared" si="1"/>
        <v>-5.5248373612134232E-3</v>
      </c>
      <c r="K40" s="97">
        <f t="shared" si="2"/>
        <v>-1245</v>
      </c>
      <c r="L40" s="101">
        <f t="shared" si="4"/>
        <v>-4.7559927418584658E-3</v>
      </c>
      <c r="M40" s="98">
        <f t="shared" si="3"/>
        <v>3104</v>
      </c>
      <c r="N40" s="98">
        <f t="shared" si="5"/>
        <v>0</v>
      </c>
    </row>
    <row r="41" spans="1:14">
      <c r="A41" s="41">
        <v>39</v>
      </c>
      <c r="B41" s="103" t="s">
        <v>130</v>
      </c>
      <c r="C41" s="98">
        <v>68390</v>
      </c>
      <c r="D41" s="98">
        <v>67357</v>
      </c>
      <c r="E41" s="98">
        <v>69320</v>
      </c>
      <c r="F41" s="98"/>
      <c r="G41" s="97"/>
      <c r="H41" s="98"/>
      <c r="I41" s="100">
        <f t="shared" si="0"/>
        <v>4.6808269559992137E-3</v>
      </c>
      <c r="J41" s="100">
        <f t="shared" si="1"/>
        <v>1.359847930984062E-2</v>
      </c>
      <c r="K41" s="97">
        <f t="shared" si="2"/>
        <v>930</v>
      </c>
      <c r="L41" s="101">
        <f t="shared" si="4"/>
        <v>3.5526692770509027E-3</v>
      </c>
      <c r="M41" s="98">
        <f t="shared" si="3"/>
        <v>1963</v>
      </c>
      <c r="N41" s="98">
        <f t="shared" si="5"/>
        <v>0</v>
      </c>
    </row>
    <row r="42" spans="1:14">
      <c r="A42" s="41">
        <v>40</v>
      </c>
      <c r="B42" s="103" t="s">
        <v>131</v>
      </c>
      <c r="C42" s="98">
        <v>27199</v>
      </c>
      <c r="D42" s="98">
        <v>27239</v>
      </c>
      <c r="E42" s="98">
        <v>27679</v>
      </c>
      <c r="F42" s="98"/>
      <c r="G42" s="97"/>
      <c r="H42" s="98"/>
      <c r="I42" s="100">
        <f t="shared" si="0"/>
        <v>1.8690220616719884E-3</v>
      </c>
      <c r="J42" s="100">
        <f t="shared" si="1"/>
        <v>1.7647707636310159E-2</v>
      </c>
      <c r="K42" s="97">
        <f t="shared" si="2"/>
        <v>480</v>
      </c>
      <c r="L42" s="101">
        <f t="shared" si="4"/>
        <v>1.8336357558972399E-3</v>
      </c>
      <c r="M42" s="98">
        <f t="shared" si="3"/>
        <v>440</v>
      </c>
      <c r="N42" s="98">
        <f t="shared" si="5"/>
        <v>0</v>
      </c>
    </row>
    <row r="43" spans="1:14">
      <c r="A43" s="41">
        <v>41</v>
      </c>
      <c r="B43" s="103" t="s">
        <v>132</v>
      </c>
      <c r="C43" s="98">
        <v>494845</v>
      </c>
      <c r="D43" s="98">
        <v>503906</v>
      </c>
      <c r="E43" s="98">
        <v>514633</v>
      </c>
      <c r="F43" s="98"/>
      <c r="G43" s="97"/>
      <c r="H43" s="98"/>
      <c r="I43" s="100">
        <f t="shared" si="0"/>
        <v>3.4750548454223075E-2</v>
      </c>
      <c r="J43" s="100">
        <f t="shared" si="1"/>
        <v>3.998827915812022E-2</v>
      </c>
      <c r="K43" s="97">
        <f t="shared" si="2"/>
        <v>19788</v>
      </c>
      <c r="L43" s="101">
        <f t="shared" si="4"/>
        <v>7.5591634036863725E-2</v>
      </c>
      <c r="M43" s="98">
        <f t="shared" si="3"/>
        <v>10727</v>
      </c>
      <c r="N43" s="98">
        <f t="shared" si="5"/>
        <v>0</v>
      </c>
    </row>
    <row r="44" spans="1:14">
      <c r="A44" s="41">
        <v>42</v>
      </c>
      <c r="B44" s="103" t="s">
        <v>133</v>
      </c>
      <c r="C44" s="98">
        <v>310840</v>
      </c>
      <c r="D44" s="98">
        <v>317856</v>
      </c>
      <c r="E44" s="98">
        <v>318790</v>
      </c>
      <c r="F44" s="98"/>
      <c r="G44" s="97"/>
      <c r="H44" s="98"/>
      <c r="I44" s="100">
        <f t="shared" si="0"/>
        <v>2.1526266954745951E-2</v>
      </c>
      <c r="J44" s="100">
        <f t="shared" si="1"/>
        <v>2.5575858962810449E-2</v>
      </c>
      <c r="K44" s="97">
        <f t="shared" si="2"/>
        <v>7950</v>
      </c>
      <c r="L44" s="101">
        <f t="shared" si="4"/>
        <v>3.0369592207048036E-2</v>
      </c>
      <c r="M44" s="98">
        <f t="shared" si="3"/>
        <v>934</v>
      </c>
      <c r="N44" s="98">
        <f t="shared" si="5"/>
        <v>0</v>
      </c>
    </row>
    <row r="45" spans="1:14">
      <c r="A45" s="41">
        <v>43</v>
      </c>
      <c r="B45" s="103" t="s">
        <v>134</v>
      </c>
      <c r="C45" s="98">
        <v>86921</v>
      </c>
      <c r="D45" s="98">
        <v>85028</v>
      </c>
      <c r="E45" s="98">
        <v>86588</v>
      </c>
      <c r="F45" s="98"/>
      <c r="G45" s="97"/>
      <c r="H45" s="98"/>
      <c r="I45" s="100">
        <f t="shared" si="0"/>
        <v>5.8468471504047881E-3</v>
      </c>
      <c r="J45" s="100">
        <f t="shared" si="1"/>
        <v>-3.8310649900484346E-3</v>
      </c>
      <c r="K45" s="97">
        <f t="shared" si="2"/>
        <v>-333</v>
      </c>
      <c r="L45" s="101">
        <f t="shared" si="4"/>
        <v>-1.2720848056537103E-3</v>
      </c>
      <c r="M45" s="98">
        <f t="shared" si="3"/>
        <v>1560</v>
      </c>
      <c r="N45" s="98">
        <f t="shared" si="5"/>
        <v>0</v>
      </c>
    </row>
    <row r="46" spans="1:14">
      <c r="A46" s="41">
        <v>44</v>
      </c>
      <c r="B46" s="103" t="s">
        <v>135</v>
      </c>
      <c r="C46" s="98">
        <v>98858</v>
      </c>
      <c r="D46" s="98">
        <v>101283</v>
      </c>
      <c r="E46" s="98">
        <v>104912</v>
      </c>
      <c r="F46" s="98"/>
      <c r="G46" s="97"/>
      <c r="H46" s="98"/>
      <c r="I46" s="100">
        <f t="shared" si="0"/>
        <v>7.0841736527378751E-3</v>
      </c>
      <c r="J46" s="100">
        <f t="shared" si="1"/>
        <v>6.1239353416010847E-2</v>
      </c>
      <c r="K46" s="97">
        <f t="shared" si="2"/>
        <v>6054</v>
      </c>
      <c r="L46" s="101">
        <f t="shared" si="4"/>
        <v>2.312673097125394E-2</v>
      </c>
      <c r="M46" s="98">
        <f t="shared" si="3"/>
        <v>3629</v>
      </c>
      <c r="N46" s="98">
        <f t="shared" si="5"/>
        <v>0</v>
      </c>
    </row>
    <row r="47" spans="1:14">
      <c r="A47" s="41">
        <v>45</v>
      </c>
      <c r="B47" s="103" t="s">
        <v>136</v>
      </c>
      <c r="C47" s="98">
        <v>251995</v>
      </c>
      <c r="D47" s="98">
        <v>247411</v>
      </c>
      <c r="E47" s="98">
        <v>254280</v>
      </c>
      <c r="F47" s="98"/>
      <c r="G47" s="97"/>
      <c r="H47" s="98"/>
      <c r="I47" s="100">
        <f t="shared" si="0"/>
        <v>1.7170234829363532E-2</v>
      </c>
      <c r="J47" s="100">
        <f t="shared" si="1"/>
        <v>9.0676402309569637E-3</v>
      </c>
      <c r="K47" s="97">
        <f t="shared" si="2"/>
        <v>2285</v>
      </c>
      <c r="L47" s="101">
        <f t="shared" si="4"/>
        <v>8.7288702129691524E-3</v>
      </c>
      <c r="M47" s="98">
        <f t="shared" si="3"/>
        <v>6869</v>
      </c>
      <c r="N47" s="98">
        <f t="shared" si="5"/>
        <v>0</v>
      </c>
    </row>
    <row r="48" spans="1:14">
      <c r="A48" s="41">
        <v>46</v>
      </c>
      <c r="B48" s="103" t="s">
        <v>137</v>
      </c>
      <c r="C48" s="98">
        <v>146376</v>
      </c>
      <c r="D48" s="98">
        <v>143507</v>
      </c>
      <c r="E48" s="98">
        <v>147272</v>
      </c>
      <c r="F48" s="98"/>
      <c r="G48" s="97"/>
      <c r="H48" s="98"/>
      <c r="I48" s="100">
        <f t="shared" si="0"/>
        <v>9.9445289593755939E-3</v>
      </c>
      <c r="J48" s="100">
        <f t="shared" si="1"/>
        <v>6.1212220582609169E-3</v>
      </c>
      <c r="K48" s="97">
        <f t="shared" si="2"/>
        <v>896</v>
      </c>
      <c r="L48" s="101">
        <f t="shared" si="4"/>
        <v>3.4227867443415148E-3</v>
      </c>
      <c r="M48" s="98">
        <f t="shared" si="3"/>
        <v>3765</v>
      </c>
      <c r="N48" s="98">
        <f t="shared" si="5"/>
        <v>0</v>
      </c>
    </row>
    <row r="49" spans="1:14">
      <c r="A49" s="41">
        <v>47</v>
      </c>
      <c r="B49" s="103" t="s">
        <v>138</v>
      </c>
      <c r="C49" s="98">
        <v>75180</v>
      </c>
      <c r="D49" s="98">
        <v>74309</v>
      </c>
      <c r="E49" s="98">
        <v>78723</v>
      </c>
      <c r="F49" s="98"/>
      <c r="G49" s="97"/>
      <c r="H49" s="98"/>
      <c r="I49" s="100">
        <f t="shared" si="0"/>
        <v>5.3157637111530022E-3</v>
      </c>
      <c r="J49" s="100">
        <f t="shared" si="1"/>
        <v>4.7126895450917798E-2</v>
      </c>
      <c r="K49" s="97">
        <f t="shared" si="2"/>
        <v>3543</v>
      </c>
      <c r="L49" s="101">
        <f t="shared" si="4"/>
        <v>1.3534523923216503E-2</v>
      </c>
      <c r="M49" s="98">
        <f t="shared" si="3"/>
        <v>4414</v>
      </c>
      <c r="N49" s="98">
        <f t="shared" si="5"/>
        <v>0</v>
      </c>
    </row>
    <row r="50" spans="1:14">
      <c r="A50" s="41">
        <v>48</v>
      </c>
      <c r="B50" s="103" t="s">
        <v>139</v>
      </c>
      <c r="C50" s="98">
        <v>223332</v>
      </c>
      <c r="D50" s="98">
        <v>241045</v>
      </c>
      <c r="E50" s="98">
        <v>235859</v>
      </c>
      <c r="F50" s="98"/>
      <c r="G50" s="97"/>
      <c r="H50" s="98"/>
      <c r="I50" s="100">
        <f t="shared" si="0"/>
        <v>1.5926358410487861E-2</v>
      </c>
      <c r="J50" s="100">
        <f t="shared" si="1"/>
        <v>5.6091379650027764E-2</v>
      </c>
      <c r="K50" s="97">
        <f t="shared" si="2"/>
        <v>12527</v>
      </c>
      <c r="L50" s="101">
        <f t="shared" si="4"/>
        <v>4.785407315442651E-2</v>
      </c>
      <c r="M50" s="98">
        <f t="shared" si="3"/>
        <v>-5186</v>
      </c>
      <c r="N50" s="98">
        <f t="shared" si="5"/>
        <v>0</v>
      </c>
    </row>
    <row r="51" spans="1:14">
      <c r="A51" s="41">
        <v>49</v>
      </c>
      <c r="B51" s="103" t="s">
        <v>140</v>
      </c>
      <c r="C51" s="98">
        <v>27247</v>
      </c>
      <c r="D51" s="98">
        <v>27698</v>
      </c>
      <c r="E51" s="98">
        <v>29535</v>
      </c>
      <c r="F51" s="98"/>
      <c r="G51" s="97"/>
      <c r="H51" s="98"/>
      <c r="I51" s="100">
        <f t="shared" si="0"/>
        <v>1.9943482998476167E-3</v>
      </c>
      <c r="J51" s="100">
        <f t="shared" si="1"/>
        <v>8.3972547436415024E-2</v>
      </c>
      <c r="K51" s="97">
        <f t="shared" si="2"/>
        <v>2288</v>
      </c>
      <c r="L51" s="101">
        <f t="shared" si="4"/>
        <v>8.7403304364435108E-3</v>
      </c>
      <c r="M51" s="98">
        <f t="shared" si="3"/>
        <v>1837</v>
      </c>
      <c r="N51" s="98">
        <f t="shared" si="5"/>
        <v>0</v>
      </c>
    </row>
    <row r="52" spans="1:14">
      <c r="A52" s="41">
        <v>50</v>
      </c>
      <c r="B52" s="103" t="s">
        <v>141</v>
      </c>
      <c r="C52" s="98">
        <v>39534</v>
      </c>
      <c r="D52" s="98">
        <v>40249</v>
      </c>
      <c r="E52" s="98">
        <v>41431</v>
      </c>
      <c r="F52" s="98"/>
      <c r="G52" s="97"/>
      <c r="H52" s="98"/>
      <c r="I52" s="100">
        <f t="shared" si="0"/>
        <v>2.7976246626370948E-3</v>
      </c>
      <c r="J52" s="100">
        <f t="shared" si="1"/>
        <v>4.7984013760307587E-2</v>
      </c>
      <c r="K52" s="97">
        <f t="shared" si="2"/>
        <v>1897</v>
      </c>
      <c r="L52" s="101">
        <f t="shared" si="4"/>
        <v>7.2466813102855503E-3</v>
      </c>
      <c r="M52" s="98">
        <f t="shared" si="3"/>
        <v>1182</v>
      </c>
      <c r="N52" s="98">
        <f t="shared" si="5"/>
        <v>0</v>
      </c>
    </row>
    <row r="53" spans="1:14">
      <c r="A53" s="41">
        <v>51</v>
      </c>
      <c r="B53" s="103" t="s">
        <v>142</v>
      </c>
      <c r="C53" s="98">
        <v>39384</v>
      </c>
      <c r="D53" s="98">
        <v>38530</v>
      </c>
      <c r="E53" s="98">
        <v>39486</v>
      </c>
      <c r="F53" s="98"/>
      <c r="G53" s="97"/>
      <c r="H53" s="98"/>
      <c r="I53" s="100">
        <f t="shared" si="0"/>
        <v>2.6662887072213641E-3</v>
      </c>
      <c r="J53" s="100">
        <f t="shared" si="1"/>
        <v>2.5898842169408895E-3</v>
      </c>
      <c r="K53" s="97">
        <f t="shared" si="2"/>
        <v>102</v>
      </c>
      <c r="L53" s="101">
        <f t="shared" si="4"/>
        <v>3.896475981281635E-4</v>
      </c>
      <c r="M53" s="98">
        <f t="shared" si="3"/>
        <v>956</v>
      </c>
      <c r="N53" s="98">
        <f t="shared" si="5"/>
        <v>0</v>
      </c>
    </row>
    <row r="54" spans="1:14">
      <c r="A54" s="41">
        <v>52</v>
      </c>
      <c r="B54" s="103" t="s">
        <v>143</v>
      </c>
      <c r="C54" s="98">
        <v>84684</v>
      </c>
      <c r="D54" s="98">
        <v>83193</v>
      </c>
      <c r="E54" s="98">
        <v>87053</v>
      </c>
      <c r="F54" s="98"/>
      <c r="G54" s="97"/>
      <c r="H54" s="98"/>
      <c r="I54" s="100">
        <f t="shared" si="0"/>
        <v>5.8782462348615054E-3</v>
      </c>
      <c r="J54" s="100">
        <f t="shared" si="1"/>
        <v>2.7974587879646687E-2</v>
      </c>
      <c r="K54" s="97">
        <f t="shared" si="2"/>
        <v>2369</v>
      </c>
      <c r="L54" s="101">
        <f t="shared" si="4"/>
        <v>9.0497564702511704E-3</v>
      </c>
      <c r="M54" s="98">
        <f t="shared" si="3"/>
        <v>3860</v>
      </c>
      <c r="N54" s="98">
        <f t="shared" si="5"/>
        <v>0</v>
      </c>
    </row>
    <row r="55" spans="1:14">
      <c r="A55" s="41">
        <v>53</v>
      </c>
      <c r="B55" s="103" t="s">
        <v>144</v>
      </c>
      <c r="C55" s="98">
        <v>53917</v>
      </c>
      <c r="D55" s="98">
        <v>55449</v>
      </c>
      <c r="E55" s="98">
        <v>56844</v>
      </c>
      <c r="F55" s="98"/>
      <c r="G55" s="97"/>
      <c r="H55" s="98"/>
      <c r="I55" s="100">
        <f t="shared" si="0"/>
        <v>3.8383861437798514E-3</v>
      </c>
      <c r="J55" s="100">
        <f t="shared" si="1"/>
        <v>5.4287145056290224E-2</v>
      </c>
      <c r="K55" s="97">
        <f t="shared" si="2"/>
        <v>2927</v>
      </c>
      <c r="L55" s="101">
        <f t="shared" si="4"/>
        <v>1.1181358036481711E-2</v>
      </c>
      <c r="M55" s="98">
        <f t="shared" si="3"/>
        <v>1395</v>
      </c>
      <c r="N55" s="98">
        <f t="shared" si="5"/>
        <v>0</v>
      </c>
    </row>
    <row r="56" spans="1:14">
      <c r="A56" s="41">
        <v>54</v>
      </c>
      <c r="B56" s="103" t="s">
        <v>145</v>
      </c>
      <c r="C56" s="98">
        <v>182054</v>
      </c>
      <c r="D56" s="98">
        <v>178684</v>
      </c>
      <c r="E56" s="98">
        <v>180888</v>
      </c>
      <c r="F56" s="98"/>
      <c r="G56" s="97"/>
      <c r="H56" s="98"/>
      <c r="I56" s="100">
        <f t="shared" si="0"/>
        <v>1.221444642840141E-2</v>
      </c>
      <c r="J56" s="100">
        <f t="shared" si="1"/>
        <v>-6.4046931130323972E-3</v>
      </c>
      <c r="K56" s="97">
        <f t="shared" si="2"/>
        <v>-1166</v>
      </c>
      <c r="L56" s="101">
        <f t="shared" si="4"/>
        <v>-4.4542068570337118E-3</v>
      </c>
      <c r="M56" s="98">
        <f t="shared" si="3"/>
        <v>2204</v>
      </c>
      <c r="N56" s="98">
        <f t="shared" si="5"/>
        <v>0</v>
      </c>
    </row>
    <row r="57" spans="1:14">
      <c r="A57" s="41">
        <v>55</v>
      </c>
      <c r="B57" s="103" t="s">
        <v>146</v>
      </c>
      <c r="C57" s="98">
        <v>167824</v>
      </c>
      <c r="D57" s="98">
        <v>165431</v>
      </c>
      <c r="E57" s="98">
        <v>168395</v>
      </c>
      <c r="F57" s="98"/>
      <c r="G57" s="97"/>
      <c r="H57" s="98"/>
      <c r="I57" s="100">
        <f t="shared" si="0"/>
        <v>1.1370857692664276E-2</v>
      </c>
      <c r="J57" s="100">
        <f t="shared" si="1"/>
        <v>3.4023739155305557E-3</v>
      </c>
      <c r="K57" s="97">
        <f t="shared" si="2"/>
        <v>571</v>
      </c>
      <c r="L57" s="101">
        <f t="shared" si="4"/>
        <v>2.1812625346194249E-3</v>
      </c>
      <c r="M57" s="98">
        <f t="shared" si="3"/>
        <v>2964</v>
      </c>
      <c r="N57" s="98">
        <f t="shared" si="5"/>
        <v>0</v>
      </c>
    </row>
    <row r="58" spans="1:14">
      <c r="A58" s="41">
        <v>56</v>
      </c>
      <c r="B58" s="103" t="s">
        <v>147</v>
      </c>
      <c r="C58" s="98">
        <v>26837</v>
      </c>
      <c r="D58" s="98">
        <v>27449</v>
      </c>
      <c r="E58" s="98">
        <v>29458</v>
      </c>
      <c r="F58" s="98"/>
      <c r="G58" s="97"/>
      <c r="H58" s="98"/>
      <c r="I58" s="100">
        <f t="shared" si="0"/>
        <v>1.9891488815612355E-3</v>
      </c>
      <c r="J58" s="100">
        <f t="shared" si="1"/>
        <v>9.7663673286880054E-2</v>
      </c>
      <c r="K58" s="97">
        <f t="shared" si="2"/>
        <v>2621</v>
      </c>
      <c r="L58" s="101">
        <f t="shared" si="4"/>
        <v>1.0012415242097221E-2</v>
      </c>
      <c r="M58" s="98">
        <f t="shared" si="3"/>
        <v>2009</v>
      </c>
      <c r="N58" s="98">
        <f t="shared" si="5"/>
        <v>0</v>
      </c>
    </row>
    <row r="59" spans="1:14">
      <c r="A59" s="41">
        <v>57</v>
      </c>
      <c r="B59" s="103" t="s">
        <v>148</v>
      </c>
      <c r="C59" s="98">
        <v>25040</v>
      </c>
      <c r="D59" s="98">
        <v>25285</v>
      </c>
      <c r="E59" s="98">
        <v>26349</v>
      </c>
      <c r="F59" s="98"/>
      <c r="G59" s="97"/>
      <c r="H59" s="98"/>
      <c r="I59" s="100">
        <f t="shared" si="0"/>
        <v>1.7792139276344963E-3</v>
      </c>
      <c r="J59" s="100">
        <f t="shared" si="1"/>
        <v>5.2276357827476042E-2</v>
      </c>
      <c r="K59" s="97">
        <f t="shared" si="2"/>
        <v>1309</v>
      </c>
      <c r="L59" s="101">
        <f t="shared" si="4"/>
        <v>5.0004775093114313E-3</v>
      </c>
      <c r="M59" s="98">
        <f t="shared" si="3"/>
        <v>1064</v>
      </c>
      <c r="N59" s="98">
        <f t="shared" si="5"/>
        <v>0</v>
      </c>
    </row>
    <row r="60" spans="1:14">
      <c r="A60" s="41">
        <v>58</v>
      </c>
      <c r="B60" s="103" t="s">
        <v>149</v>
      </c>
      <c r="C60" s="98">
        <v>81594</v>
      </c>
      <c r="D60" s="98">
        <v>82777</v>
      </c>
      <c r="E60" s="98">
        <v>83817</v>
      </c>
      <c r="F60" s="98"/>
      <c r="G60" s="97"/>
      <c r="H60" s="98"/>
      <c r="I60" s="100">
        <f t="shared" si="0"/>
        <v>5.6597356170078779E-3</v>
      </c>
      <c r="J60" s="100">
        <f t="shared" si="1"/>
        <v>2.7244650341936908E-2</v>
      </c>
      <c r="K60" s="97">
        <f t="shared" si="2"/>
        <v>2223</v>
      </c>
      <c r="L60" s="101">
        <f t="shared" si="4"/>
        <v>8.4920255944990926E-3</v>
      </c>
      <c r="M60" s="98">
        <f t="shared" si="3"/>
        <v>1040</v>
      </c>
      <c r="N60" s="98">
        <f t="shared" si="5"/>
        <v>0</v>
      </c>
    </row>
    <row r="61" spans="1:14">
      <c r="A61" s="41">
        <v>59</v>
      </c>
      <c r="B61" s="103" t="s">
        <v>150</v>
      </c>
      <c r="C61" s="98">
        <v>272470</v>
      </c>
      <c r="D61" s="98">
        <v>269886</v>
      </c>
      <c r="E61" s="98">
        <v>274538</v>
      </c>
      <c r="F61" s="98"/>
      <c r="G61" s="97"/>
      <c r="H61" s="98"/>
      <c r="I61" s="100">
        <f t="shared" si="0"/>
        <v>1.8538154513071437E-2</v>
      </c>
      <c r="J61" s="100">
        <f t="shared" si="1"/>
        <v>7.5898264029067419E-3</v>
      </c>
      <c r="K61" s="97">
        <f t="shared" si="2"/>
        <v>2068</v>
      </c>
      <c r="L61" s="101">
        <f t="shared" si="4"/>
        <v>7.899914048323943E-3</v>
      </c>
      <c r="M61" s="98">
        <f t="shared" si="3"/>
        <v>4652</v>
      </c>
      <c r="N61" s="98">
        <f t="shared" si="5"/>
        <v>0</v>
      </c>
    </row>
    <row r="62" spans="1:14">
      <c r="A62" s="41">
        <v>60</v>
      </c>
      <c r="B62" s="103" t="s">
        <v>151</v>
      </c>
      <c r="C62" s="98">
        <v>60522</v>
      </c>
      <c r="D62" s="98">
        <v>60853</v>
      </c>
      <c r="E62" s="98">
        <v>62998</v>
      </c>
      <c r="F62" s="98"/>
      <c r="G62" s="97"/>
      <c r="H62" s="98"/>
      <c r="I62" s="100">
        <f t="shared" si="0"/>
        <v>4.2539344572134806E-3</v>
      </c>
      <c r="J62" s="100">
        <f t="shared" si="1"/>
        <v>4.0910743200819534E-2</v>
      </c>
      <c r="K62" s="97">
        <f t="shared" si="2"/>
        <v>2476</v>
      </c>
      <c r="L62" s="101">
        <f t="shared" si="4"/>
        <v>9.4585044408365959E-3</v>
      </c>
      <c r="M62" s="98">
        <f t="shared" si="3"/>
        <v>2145</v>
      </c>
      <c r="N62" s="98">
        <f t="shared" si="5"/>
        <v>0</v>
      </c>
    </row>
    <row r="63" spans="1:14">
      <c r="A63" s="41">
        <v>61</v>
      </c>
      <c r="B63" s="103" t="s">
        <v>152</v>
      </c>
      <c r="C63" s="98">
        <v>123769</v>
      </c>
      <c r="D63" s="98">
        <v>119299</v>
      </c>
      <c r="E63" s="98">
        <v>122429</v>
      </c>
      <c r="F63" s="98"/>
      <c r="G63" s="97"/>
      <c r="H63" s="98"/>
      <c r="I63" s="100">
        <f t="shared" si="0"/>
        <v>8.2670075504331763E-3</v>
      </c>
      <c r="J63" s="100">
        <f t="shared" si="1"/>
        <v>-1.0826620559267667E-2</v>
      </c>
      <c r="K63" s="97">
        <f t="shared" si="2"/>
        <v>-1340</v>
      </c>
      <c r="L63" s="101">
        <f t="shared" si="4"/>
        <v>-5.1188998185464621E-3</v>
      </c>
      <c r="M63" s="98">
        <f t="shared" si="3"/>
        <v>3130</v>
      </c>
      <c r="N63" s="98">
        <f t="shared" si="5"/>
        <v>0</v>
      </c>
    </row>
    <row r="64" spans="1:14">
      <c r="A64" s="41">
        <v>62</v>
      </c>
      <c r="B64" s="103" t="s">
        <v>153</v>
      </c>
      <c r="C64" s="98">
        <v>9625</v>
      </c>
      <c r="D64" s="98">
        <v>10453</v>
      </c>
      <c r="E64" s="98">
        <v>10832</v>
      </c>
      <c r="F64" s="98"/>
      <c r="G64" s="97"/>
      <c r="H64" s="98"/>
      <c r="I64" s="100">
        <f t="shared" si="0"/>
        <v>7.3142985555948471E-4</v>
      </c>
      <c r="J64" s="100">
        <f t="shared" si="1"/>
        <v>0.1254025974025974</v>
      </c>
      <c r="K64" s="97">
        <f t="shared" si="2"/>
        <v>1207</v>
      </c>
      <c r="L64" s="101">
        <f t="shared" si="4"/>
        <v>4.610829911183268E-3</v>
      </c>
      <c r="M64" s="98">
        <f t="shared" si="3"/>
        <v>379</v>
      </c>
      <c r="N64" s="98">
        <f t="shared" si="5"/>
        <v>0</v>
      </c>
    </row>
    <row r="65" spans="1:14">
      <c r="A65" s="41">
        <v>63</v>
      </c>
      <c r="B65" s="103" t="s">
        <v>154</v>
      </c>
      <c r="C65" s="98">
        <v>126487</v>
      </c>
      <c r="D65" s="98">
        <v>128834</v>
      </c>
      <c r="E65" s="98">
        <v>139733</v>
      </c>
      <c r="F65" s="98"/>
      <c r="G65" s="97"/>
      <c r="H65" s="98"/>
      <c r="I65" s="100">
        <f t="shared" si="0"/>
        <v>9.4354586416999162E-3</v>
      </c>
      <c r="J65" s="100">
        <f t="shared" si="1"/>
        <v>0.10472222441831967</v>
      </c>
      <c r="K65" s="97">
        <f t="shared" si="2"/>
        <v>13246</v>
      </c>
      <c r="L65" s="101">
        <f t="shared" si="4"/>
        <v>5.0600706713780919E-2</v>
      </c>
      <c r="M65" s="98">
        <f t="shared" si="3"/>
        <v>10899</v>
      </c>
      <c r="N65" s="98">
        <f t="shared" si="5"/>
        <v>0</v>
      </c>
    </row>
    <row r="66" spans="1:14">
      <c r="A66" s="41">
        <v>64</v>
      </c>
      <c r="B66" s="103" t="s">
        <v>155</v>
      </c>
      <c r="C66" s="98">
        <v>64264</v>
      </c>
      <c r="D66" s="98">
        <v>63514</v>
      </c>
      <c r="E66" s="98">
        <v>64368</v>
      </c>
      <c r="F66" s="98"/>
      <c r="G66" s="97"/>
      <c r="H66" s="98"/>
      <c r="I66" s="100">
        <f t="shared" si="0"/>
        <v>4.3464435877633781E-3</v>
      </c>
      <c r="J66" s="100">
        <f t="shared" si="1"/>
        <v>1.6183244118013196E-3</v>
      </c>
      <c r="K66" s="97">
        <f t="shared" si="2"/>
        <v>104</v>
      </c>
      <c r="L66" s="101">
        <f t="shared" si="4"/>
        <v>3.9728774711106867E-4</v>
      </c>
      <c r="M66" s="98">
        <f t="shared" si="3"/>
        <v>854</v>
      </c>
      <c r="N66" s="98">
        <f t="shared" si="5"/>
        <v>0</v>
      </c>
    </row>
    <row r="67" spans="1:14">
      <c r="A67" s="41">
        <v>65</v>
      </c>
      <c r="B67" s="103" t="s">
        <v>156</v>
      </c>
      <c r="C67" s="98">
        <v>87369</v>
      </c>
      <c r="D67" s="98">
        <v>89183</v>
      </c>
      <c r="E67" s="98">
        <v>96532</v>
      </c>
      <c r="F67" s="98"/>
      <c r="G67" s="97"/>
      <c r="H67" s="98"/>
      <c r="I67" s="100">
        <f t="shared" ref="I67:I84" si="6">E67/$E$84</f>
        <v>6.5183148833888645E-3</v>
      </c>
      <c r="J67" s="100">
        <f t="shared" ref="J67:J84" si="7">(E67-C67)/C67</f>
        <v>0.104877015875196</v>
      </c>
      <c r="K67" s="97">
        <f t="shared" ref="K67:K84" si="8">E67-C67</f>
        <v>9163</v>
      </c>
      <c r="L67" s="101">
        <f t="shared" si="4"/>
        <v>3.5003342565180021E-2</v>
      </c>
      <c r="M67" s="98">
        <f t="shared" ref="M67:M84" si="9">E67-D67</f>
        <v>7349</v>
      </c>
      <c r="N67" s="98">
        <f t="shared" si="5"/>
        <v>0</v>
      </c>
    </row>
    <row r="68" spans="1:14">
      <c r="A68" s="41">
        <v>66</v>
      </c>
      <c r="B68" s="103" t="s">
        <v>157</v>
      </c>
      <c r="C68" s="98">
        <v>41029</v>
      </c>
      <c r="D68" s="98">
        <v>42010</v>
      </c>
      <c r="E68" s="98">
        <v>44524</v>
      </c>
      <c r="F68" s="98"/>
      <c r="G68" s="97"/>
      <c r="H68" s="98"/>
      <c r="I68" s="100">
        <f t="shared" si="6"/>
        <v>3.0064792179588717E-3</v>
      </c>
      <c r="J68" s="100">
        <f t="shared" si="7"/>
        <v>8.5183650588608051E-2</v>
      </c>
      <c r="K68" s="97">
        <f t="shared" si="8"/>
        <v>3495</v>
      </c>
      <c r="L68" s="101">
        <f t="shared" ref="L68:L84" si="10">K68/$K$84</f>
        <v>1.3351160347626779E-2</v>
      </c>
      <c r="M68" s="98">
        <f t="shared" si="9"/>
        <v>2514</v>
      </c>
      <c r="N68" s="98">
        <f t="shared" ref="N68:N84" si="11">H68-G68</f>
        <v>0</v>
      </c>
    </row>
    <row r="69" spans="1:14">
      <c r="A69" s="41">
        <v>67</v>
      </c>
      <c r="B69" s="103" t="s">
        <v>158</v>
      </c>
      <c r="C69" s="98">
        <v>86410</v>
      </c>
      <c r="D69" s="98">
        <v>86564</v>
      </c>
      <c r="E69" s="98">
        <v>88770</v>
      </c>
      <c r="F69" s="98"/>
      <c r="G69" s="97"/>
      <c r="H69" s="98"/>
      <c r="I69" s="100">
        <f t="shared" si="6"/>
        <v>5.9941865101565232E-3</v>
      </c>
      <c r="J69" s="100">
        <f t="shared" si="7"/>
        <v>2.7311653743779654E-2</v>
      </c>
      <c r="K69" s="97">
        <f t="shared" si="8"/>
        <v>2360</v>
      </c>
      <c r="L69" s="101">
        <f t="shared" si="10"/>
        <v>9.0153757998280969E-3</v>
      </c>
      <c r="M69" s="98">
        <f t="shared" si="9"/>
        <v>2206</v>
      </c>
      <c r="N69" s="98">
        <f t="shared" si="11"/>
        <v>0</v>
      </c>
    </row>
    <row r="70" spans="1:14">
      <c r="A70" s="41">
        <v>68</v>
      </c>
      <c r="B70" s="103" t="s">
        <v>159</v>
      </c>
      <c r="C70" s="98">
        <v>51653</v>
      </c>
      <c r="D70" s="98">
        <v>52615</v>
      </c>
      <c r="E70" s="98">
        <v>53563</v>
      </c>
      <c r="F70" s="98"/>
      <c r="G70" s="97"/>
      <c r="H70" s="98"/>
      <c r="I70" s="100">
        <f t="shared" si="6"/>
        <v>3.6168369048497676E-3</v>
      </c>
      <c r="J70" s="100">
        <f t="shared" si="7"/>
        <v>3.6977523086751979E-2</v>
      </c>
      <c r="K70" s="97">
        <f t="shared" si="8"/>
        <v>1910</v>
      </c>
      <c r="L70" s="101">
        <f t="shared" si="10"/>
        <v>7.2963422786744342E-3</v>
      </c>
      <c r="M70" s="98">
        <f t="shared" si="9"/>
        <v>948</v>
      </c>
      <c r="N70" s="98">
        <f t="shared" si="11"/>
        <v>0</v>
      </c>
    </row>
    <row r="71" spans="1:14">
      <c r="A71" s="41">
        <v>69</v>
      </c>
      <c r="B71" s="103" t="s">
        <v>160</v>
      </c>
      <c r="C71" s="98">
        <v>10419</v>
      </c>
      <c r="D71" s="98">
        <v>10691</v>
      </c>
      <c r="E71" s="98">
        <v>11086</v>
      </c>
      <c r="F71" s="98"/>
      <c r="G71" s="97"/>
      <c r="H71" s="98"/>
      <c r="I71" s="100">
        <f t="shared" si="6"/>
        <v>7.4858118341326147E-4</v>
      </c>
      <c r="J71" s="100">
        <f t="shared" si="7"/>
        <v>6.4017660044150104E-2</v>
      </c>
      <c r="K71" s="97">
        <f t="shared" si="8"/>
        <v>667</v>
      </c>
      <c r="L71" s="101">
        <f t="shared" si="10"/>
        <v>2.5479896857988731E-3</v>
      </c>
      <c r="M71" s="98">
        <f t="shared" si="9"/>
        <v>395</v>
      </c>
      <c r="N71" s="98">
        <f t="shared" si="11"/>
        <v>0</v>
      </c>
    </row>
    <row r="72" spans="1:14">
      <c r="A72" s="41">
        <v>70</v>
      </c>
      <c r="B72" s="103" t="s">
        <v>161</v>
      </c>
      <c r="C72" s="98">
        <v>44247</v>
      </c>
      <c r="D72" s="98">
        <v>39745</v>
      </c>
      <c r="E72" s="98">
        <v>40445</v>
      </c>
      <c r="F72" s="98"/>
      <c r="G72" s="97"/>
      <c r="H72" s="98"/>
      <c r="I72" s="100">
        <f t="shared" si="6"/>
        <v>2.7310450986062925E-3</v>
      </c>
      <c r="J72" s="100">
        <f t="shared" si="7"/>
        <v>-8.5926729495785031E-2</v>
      </c>
      <c r="K72" s="97">
        <f t="shared" si="8"/>
        <v>-3802</v>
      </c>
      <c r="L72" s="101">
        <f t="shared" si="10"/>
        <v>-1.4523923216502721E-2</v>
      </c>
      <c r="M72" s="98">
        <f t="shared" si="9"/>
        <v>700</v>
      </c>
      <c r="N72" s="98">
        <f t="shared" si="11"/>
        <v>0</v>
      </c>
    </row>
    <row r="73" spans="1:14">
      <c r="A73" s="41">
        <v>71</v>
      </c>
      <c r="B73" s="103" t="s">
        <v>162</v>
      </c>
      <c r="C73" s="98">
        <v>36957</v>
      </c>
      <c r="D73" s="98">
        <v>35008</v>
      </c>
      <c r="E73" s="98">
        <v>35762</v>
      </c>
      <c r="F73" s="98"/>
      <c r="G73" s="97"/>
      <c r="H73" s="98"/>
      <c r="I73" s="100">
        <f t="shared" si="6"/>
        <v>2.4148259319163859E-3</v>
      </c>
      <c r="J73" s="100">
        <f t="shared" si="7"/>
        <v>-3.2334875666314905E-2</v>
      </c>
      <c r="K73" s="97">
        <f t="shared" si="8"/>
        <v>-1195</v>
      </c>
      <c r="L73" s="101">
        <f t="shared" si="10"/>
        <v>-4.564989017285837E-3</v>
      </c>
      <c r="M73" s="98">
        <f t="shared" si="9"/>
        <v>754</v>
      </c>
      <c r="N73" s="98">
        <f t="shared" si="11"/>
        <v>0</v>
      </c>
    </row>
    <row r="74" spans="1:14">
      <c r="A74" s="41">
        <v>72</v>
      </c>
      <c r="B74" s="103" t="s">
        <v>163</v>
      </c>
      <c r="C74" s="98">
        <v>55190</v>
      </c>
      <c r="D74" s="98">
        <v>57934</v>
      </c>
      <c r="E74" s="98">
        <v>61052</v>
      </c>
      <c r="F74" s="98"/>
      <c r="G74" s="97"/>
      <c r="H74" s="98"/>
      <c r="I74" s="100">
        <f t="shared" si="6"/>
        <v>4.1225309768849394E-3</v>
      </c>
      <c r="J74" s="100">
        <f t="shared" si="7"/>
        <v>0.1062148940025367</v>
      </c>
      <c r="K74" s="97">
        <f t="shared" si="8"/>
        <v>5862</v>
      </c>
      <c r="L74" s="101">
        <f t="shared" si="10"/>
        <v>2.2393276668895044E-2</v>
      </c>
      <c r="M74" s="98">
        <f t="shared" si="9"/>
        <v>3118</v>
      </c>
      <c r="N74" s="98">
        <f t="shared" si="11"/>
        <v>0</v>
      </c>
    </row>
    <row r="75" spans="1:14">
      <c r="A75" s="41">
        <v>73</v>
      </c>
      <c r="B75" s="103" t="s">
        <v>164</v>
      </c>
      <c r="C75" s="98">
        <v>46880</v>
      </c>
      <c r="D75" s="98">
        <v>45354</v>
      </c>
      <c r="E75" s="98">
        <v>47860</v>
      </c>
      <c r="F75" s="98"/>
      <c r="G75" s="97"/>
      <c r="H75" s="98"/>
      <c r="I75" s="100">
        <f t="shared" si="6"/>
        <v>3.2317423270935139E-3</v>
      </c>
      <c r="J75" s="100">
        <f t="shared" si="7"/>
        <v>2.0904436860068258E-2</v>
      </c>
      <c r="K75" s="97">
        <f t="shared" si="8"/>
        <v>980</v>
      </c>
      <c r="L75" s="101">
        <f t="shared" si="10"/>
        <v>3.7436730016235315E-3</v>
      </c>
      <c r="M75" s="98">
        <f t="shared" si="9"/>
        <v>2506</v>
      </c>
      <c r="N75" s="98">
        <f t="shared" si="11"/>
        <v>0</v>
      </c>
    </row>
    <row r="76" spans="1:14">
      <c r="A76" s="41">
        <v>74</v>
      </c>
      <c r="B76" s="103" t="s">
        <v>165</v>
      </c>
      <c r="C76" s="98">
        <v>30023</v>
      </c>
      <c r="D76" s="98">
        <v>28262</v>
      </c>
      <c r="E76" s="98">
        <v>29034</v>
      </c>
      <c r="F76" s="98"/>
      <c r="G76" s="97"/>
      <c r="H76" s="98"/>
      <c r="I76" s="100">
        <f t="shared" si="6"/>
        <v>1.9605183185297343E-3</v>
      </c>
      <c r="J76" s="100">
        <f t="shared" si="7"/>
        <v>-3.2941411584451921E-2</v>
      </c>
      <c r="K76" s="97">
        <f t="shared" si="8"/>
        <v>-989</v>
      </c>
      <c r="L76" s="101">
        <f t="shared" si="10"/>
        <v>-3.778053672046605E-3</v>
      </c>
      <c r="M76" s="98">
        <f t="shared" si="9"/>
        <v>772</v>
      </c>
      <c r="N76" s="98">
        <f t="shared" si="11"/>
        <v>0</v>
      </c>
    </row>
    <row r="77" spans="1:14">
      <c r="A77" s="41">
        <v>75</v>
      </c>
      <c r="B77" s="103" t="s">
        <v>166</v>
      </c>
      <c r="C77" s="98">
        <v>13910</v>
      </c>
      <c r="D77" s="98">
        <v>14350</v>
      </c>
      <c r="E77" s="98">
        <v>15094</v>
      </c>
      <c r="F77" s="98"/>
      <c r="G77" s="97"/>
      <c r="H77" s="98"/>
      <c r="I77" s="100">
        <f t="shared" si="6"/>
        <v>1.0192210339563205E-3</v>
      </c>
      <c r="J77" s="100">
        <f t="shared" si="7"/>
        <v>8.511861969805895E-2</v>
      </c>
      <c r="K77" s="97">
        <f t="shared" si="8"/>
        <v>1184</v>
      </c>
      <c r="L77" s="101">
        <f t="shared" si="10"/>
        <v>4.5229681978798588E-3</v>
      </c>
      <c r="M77" s="98">
        <f t="shared" si="9"/>
        <v>744</v>
      </c>
      <c r="N77" s="98">
        <f t="shared" si="11"/>
        <v>0</v>
      </c>
    </row>
    <row r="78" spans="1:14">
      <c r="A78" s="41">
        <v>76</v>
      </c>
      <c r="B78" s="103" t="s">
        <v>167</v>
      </c>
      <c r="C78" s="98">
        <v>17058</v>
      </c>
      <c r="D78" s="98">
        <v>16781</v>
      </c>
      <c r="E78" s="98">
        <v>17611</v>
      </c>
      <c r="F78" s="98"/>
      <c r="G78" s="97"/>
      <c r="H78" s="98"/>
      <c r="I78" s="100">
        <f t="shared" si="6"/>
        <v>1.189181239499454E-3</v>
      </c>
      <c r="J78" s="100">
        <f t="shared" si="7"/>
        <v>3.2418806425137767E-2</v>
      </c>
      <c r="K78" s="97">
        <f t="shared" si="8"/>
        <v>553</v>
      </c>
      <c r="L78" s="101">
        <f t="shared" si="10"/>
        <v>2.1125011937732784E-3</v>
      </c>
      <c r="M78" s="98">
        <f t="shared" si="9"/>
        <v>830</v>
      </c>
      <c r="N78" s="98">
        <f t="shared" si="11"/>
        <v>0</v>
      </c>
    </row>
    <row r="79" spans="1:14">
      <c r="A79" s="41">
        <v>77</v>
      </c>
      <c r="B79" s="103" t="s">
        <v>168</v>
      </c>
      <c r="C79" s="98">
        <v>54588</v>
      </c>
      <c r="D79" s="98">
        <v>53937</v>
      </c>
      <c r="E79" s="98">
        <v>56779</v>
      </c>
      <c r="F79" s="98"/>
      <c r="G79" s="97"/>
      <c r="H79" s="98"/>
      <c r="I79" s="100">
        <f t="shared" si="6"/>
        <v>3.8339970244471921E-3</v>
      </c>
      <c r="J79" s="100">
        <f t="shared" si="7"/>
        <v>4.0137026452700224E-2</v>
      </c>
      <c r="K79" s="97">
        <f t="shared" si="8"/>
        <v>2191</v>
      </c>
      <c r="L79" s="101">
        <f t="shared" si="10"/>
        <v>8.3697832107726099E-3</v>
      </c>
      <c r="M79" s="98">
        <f t="shared" si="9"/>
        <v>2842</v>
      </c>
      <c r="N79" s="98">
        <f t="shared" si="11"/>
        <v>0</v>
      </c>
    </row>
    <row r="80" spans="1:14">
      <c r="A80" s="41">
        <v>78</v>
      </c>
      <c r="B80" s="103" t="s">
        <v>169</v>
      </c>
      <c r="C80" s="98">
        <v>37185</v>
      </c>
      <c r="D80" s="98">
        <v>36491</v>
      </c>
      <c r="E80" s="98">
        <v>37273</v>
      </c>
      <c r="F80" s="98"/>
      <c r="G80" s="97"/>
      <c r="H80" s="98"/>
      <c r="I80" s="100">
        <f t="shared" si="6"/>
        <v>2.5168560751725145E-3</v>
      </c>
      <c r="J80" s="100">
        <f t="shared" si="7"/>
        <v>2.3665456501277397E-3</v>
      </c>
      <c r="K80" s="97">
        <f t="shared" si="8"/>
        <v>88</v>
      </c>
      <c r="L80" s="101">
        <f t="shared" si="10"/>
        <v>3.3616655524782731E-4</v>
      </c>
      <c r="M80" s="98">
        <f t="shared" si="9"/>
        <v>782</v>
      </c>
      <c r="N80" s="98">
        <f t="shared" si="11"/>
        <v>0</v>
      </c>
    </row>
    <row r="81" spans="1:14">
      <c r="A81" s="41">
        <v>79</v>
      </c>
      <c r="B81" s="103" t="s">
        <v>170</v>
      </c>
      <c r="C81" s="98">
        <v>14749</v>
      </c>
      <c r="D81" s="98">
        <v>17553</v>
      </c>
      <c r="E81" s="98">
        <v>19218</v>
      </c>
      <c r="F81" s="98"/>
      <c r="G81" s="97"/>
      <c r="H81" s="98"/>
      <c r="I81" s="100">
        <f t="shared" si="6"/>
        <v>1.2976937743853561E-3</v>
      </c>
      <c r="J81" s="100">
        <f t="shared" si="7"/>
        <v>0.30300359346396366</v>
      </c>
      <c r="K81" s="97">
        <f t="shared" si="8"/>
        <v>4469</v>
      </c>
      <c r="L81" s="101">
        <f t="shared" si="10"/>
        <v>1.7071912902301596E-2</v>
      </c>
      <c r="M81" s="98">
        <f t="shared" si="9"/>
        <v>1665</v>
      </c>
      <c r="N81" s="98">
        <f t="shared" si="11"/>
        <v>0</v>
      </c>
    </row>
    <row r="82" spans="1:14">
      <c r="A82" s="41">
        <v>80</v>
      </c>
      <c r="B82" s="103" t="s">
        <v>171</v>
      </c>
      <c r="C82" s="98">
        <v>50606</v>
      </c>
      <c r="D82" s="98">
        <v>52350</v>
      </c>
      <c r="E82" s="98">
        <v>53977</v>
      </c>
      <c r="F82" s="98"/>
      <c r="G82" s="97"/>
      <c r="H82" s="98"/>
      <c r="I82" s="100">
        <f t="shared" si="6"/>
        <v>3.6447922187531675E-3</v>
      </c>
      <c r="J82" s="100">
        <f t="shared" si="7"/>
        <v>6.6612654625933687E-2</v>
      </c>
      <c r="K82" s="97">
        <f t="shared" si="8"/>
        <v>3371</v>
      </c>
      <c r="L82" s="101">
        <f t="shared" si="10"/>
        <v>1.2877471110686659E-2</v>
      </c>
      <c r="M82" s="98">
        <f t="shared" si="9"/>
        <v>1627</v>
      </c>
      <c r="N82" s="98">
        <f t="shared" si="11"/>
        <v>0</v>
      </c>
    </row>
    <row r="83" spans="1:14">
      <c r="A83" s="41">
        <v>81</v>
      </c>
      <c r="B83" s="103" t="s">
        <v>172</v>
      </c>
      <c r="C83" s="98">
        <v>69849</v>
      </c>
      <c r="D83" s="98">
        <v>69655</v>
      </c>
      <c r="E83" s="98">
        <v>71740</v>
      </c>
      <c r="F83" s="98"/>
      <c r="G83" s="97"/>
      <c r="H83" s="98"/>
      <c r="I83" s="100">
        <f t="shared" si="6"/>
        <v>4.844237244999763E-3</v>
      </c>
      <c r="J83" s="100">
        <f t="shared" si="7"/>
        <v>2.7072685364142649E-2</v>
      </c>
      <c r="K83" s="97">
        <f t="shared" si="8"/>
        <v>1891</v>
      </c>
      <c r="L83" s="101">
        <f t="shared" si="10"/>
        <v>7.2237608633368353E-3</v>
      </c>
      <c r="M83" s="98">
        <f t="shared" si="9"/>
        <v>2085</v>
      </c>
      <c r="N83" s="98">
        <f t="shared" si="11"/>
        <v>0</v>
      </c>
    </row>
    <row r="84" spans="1:14" s="109" customFormat="1">
      <c r="A84" s="190" t="s">
        <v>173</v>
      </c>
      <c r="B84" s="190"/>
      <c r="C84" s="63">
        <v>14547574</v>
      </c>
      <c r="D84" s="63">
        <v>14482653</v>
      </c>
      <c r="E84" s="63">
        <v>14809349</v>
      </c>
      <c r="F84" s="63"/>
      <c r="G84" s="64"/>
      <c r="H84" s="63"/>
      <c r="I84" s="69">
        <f t="shared" si="6"/>
        <v>1</v>
      </c>
      <c r="J84" s="69">
        <f t="shared" si="7"/>
        <v>1.7994409239643669E-2</v>
      </c>
      <c r="K84" s="64">
        <f t="shared" si="8"/>
        <v>261775</v>
      </c>
      <c r="L84" s="70">
        <f t="shared" si="10"/>
        <v>1</v>
      </c>
      <c r="M84" s="64">
        <f t="shared" si="9"/>
        <v>326696</v>
      </c>
      <c r="N84" s="98">
        <f t="shared" si="11"/>
        <v>0</v>
      </c>
    </row>
    <row r="85" spans="1:14">
      <c r="C85" s="130"/>
      <c r="D85" s="128"/>
      <c r="E85" s="129"/>
      <c r="F85" s="140"/>
      <c r="G85" s="140"/>
      <c r="H85" s="140"/>
      <c r="L85" s="12"/>
    </row>
    <row r="86" spans="1:14">
      <c r="C86" s="126"/>
      <c r="D86" s="126"/>
      <c r="E86" s="126"/>
      <c r="F86" s="126"/>
      <c r="G86" s="126"/>
      <c r="H86" s="126"/>
    </row>
    <row r="88" spans="1:14">
      <c r="D88" s="140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4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T9" sqref="T9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3.5703125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3.140625" style="5" customWidth="1"/>
    <col min="15" max="16384" width="9.140625" style="5"/>
  </cols>
  <sheetData>
    <row r="1" spans="1:15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5" ht="45">
      <c r="A2" s="18" t="s">
        <v>91</v>
      </c>
      <c r="B2" s="18" t="s">
        <v>174</v>
      </c>
      <c r="C2" s="93">
        <v>42979</v>
      </c>
      <c r="D2" s="93">
        <v>43313</v>
      </c>
      <c r="E2" s="93">
        <v>43344</v>
      </c>
      <c r="F2" s="93">
        <v>42979</v>
      </c>
      <c r="G2" s="93">
        <v>43313</v>
      </c>
      <c r="H2" s="93">
        <v>43344</v>
      </c>
      <c r="I2" s="59" t="s">
        <v>304</v>
      </c>
      <c r="J2" s="13" t="s">
        <v>313</v>
      </c>
      <c r="K2" s="92" t="s">
        <v>314</v>
      </c>
      <c r="L2" s="92" t="s">
        <v>312</v>
      </c>
      <c r="M2" s="96" t="s">
        <v>315</v>
      </c>
      <c r="N2" s="160" t="s">
        <v>316</v>
      </c>
    </row>
    <row r="3" spans="1:15">
      <c r="A3" s="41">
        <v>1</v>
      </c>
      <c r="B3" s="103" t="s">
        <v>92</v>
      </c>
      <c r="C3" s="54">
        <v>50271</v>
      </c>
      <c r="D3" s="54">
        <v>51018</v>
      </c>
      <c r="E3" s="54">
        <v>51016</v>
      </c>
      <c r="F3" s="54"/>
      <c r="G3" s="54"/>
      <c r="H3" s="54"/>
      <c r="I3" s="100">
        <f t="shared" ref="I3:I66" si="0">E3/$E$84</f>
        <v>2.4367992219973003E-2</v>
      </c>
      <c r="J3" s="100">
        <f t="shared" ref="J3:J66" si="1">(E3-C3)/C3</f>
        <v>1.4819677348769669E-2</v>
      </c>
      <c r="K3" s="97">
        <f t="shared" ref="K3:K66" si="2">E3-C3</f>
        <v>745</v>
      </c>
      <c r="L3" s="101">
        <f>K3/$K$84</f>
        <v>1.7295414973882761E-2</v>
      </c>
      <c r="M3" s="98">
        <f t="shared" ref="M3:M66" si="3">E3-D3</f>
        <v>-2</v>
      </c>
      <c r="N3" s="98">
        <f>H3-G3</f>
        <v>0</v>
      </c>
      <c r="O3" s="8"/>
    </row>
    <row r="4" spans="1:15">
      <c r="A4" s="41">
        <v>2</v>
      </c>
      <c r="B4" s="103" t="s">
        <v>93</v>
      </c>
      <c r="C4" s="54">
        <v>11892</v>
      </c>
      <c r="D4" s="54">
        <v>11960</v>
      </c>
      <c r="E4" s="54">
        <v>11989</v>
      </c>
      <c r="F4" s="54"/>
      <c r="G4" s="54"/>
      <c r="H4" s="54"/>
      <c r="I4" s="100">
        <f t="shared" si="0"/>
        <v>5.7265928086336904E-3</v>
      </c>
      <c r="J4" s="100">
        <f t="shared" si="1"/>
        <v>8.1567440295997311E-3</v>
      </c>
      <c r="K4" s="97">
        <f t="shared" si="2"/>
        <v>97</v>
      </c>
      <c r="L4" s="101">
        <f t="shared" ref="L4:L67" si="4">K4/$K$84</f>
        <v>2.2518862449216483E-3</v>
      </c>
      <c r="M4" s="98">
        <f t="shared" si="3"/>
        <v>29</v>
      </c>
      <c r="N4" s="98">
        <f t="shared" ref="N4:N67" si="5">H4-G4</f>
        <v>0</v>
      </c>
      <c r="O4" s="8"/>
    </row>
    <row r="5" spans="1:15">
      <c r="A5" s="41">
        <v>3</v>
      </c>
      <c r="B5" s="103" t="s">
        <v>94</v>
      </c>
      <c r="C5" s="54">
        <v>17901</v>
      </c>
      <c r="D5" s="54">
        <v>18315</v>
      </c>
      <c r="E5" s="54">
        <v>18034</v>
      </c>
      <c r="F5" s="54"/>
      <c r="G5" s="54"/>
      <c r="H5" s="54"/>
      <c r="I5" s="100">
        <f t="shared" si="0"/>
        <v>8.6140107357494337E-3</v>
      </c>
      <c r="J5" s="100">
        <f t="shared" si="1"/>
        <v>7.4297525277917439E-3</v>
      </c>
      <c r="K5" s="97">
        <f t="shared" si="2"/>
        <v>133</v>
      </c>
      <c r="L5" s="101">
        <f t="shared" si="4"/>
        <v>3.0876378409750434E-3</v>
      </c>
      <c r="M5" s="98">
        <f t="shared" si="3"/>
        <v>-281</v>
      </c>
      <c r="N5" s="98">
        <f t="shared" si="5"/>
        <v>0</v>
      </c>
      <c r="O5" s="8"/>
    </row>
    <row r="6" spans="1:15">
      <c r="A6" s="41">
        <v>4</v>
      </c>
      <c r="B6" s="103" t="s">
        <v>95</v>
      </c>
      <c r="C6" s="54">
        <v>6351</v>
      </c>
      <c r="D6" s="54">
        <v>7172</v>
      </c>
      <c r="E6" s="54">
        <v>7287</v>
      </c>
      <c r="F6" s="54"/>
      <c r="G6" s="54"/>
      <c r="H6" s="54"/>
      <c r="I6" s="100">
        <f t="shared" si="0"/>
        <v>3.4806640917936192E-3</v>
      </c>
      <c r="J6" s="100">
        <f t="shared" si="1"/>
        <v>0.14737836561171469</v>
      </c>
      <c r="K6" s="97">
        <f t="shared" si="2"/>
        <v>936</v>
      </c>
      <c r="L6" s="101">
        <f t="shared" si="4"/>
        <v>2.1729541497388278E-2</v>
      </c>
      <c r="M6" s="98">
        <f t="shared" si="3"/>
        <v>115</v>
      </c>
      <c r="N6" s="98">
        <f t="shared" si="5"/>
        <v>0</v>
      </c>
      <c r="O6" s="8"/>
    </row>
    <row r="7" spans="1:15">
      <c r="A7" s="41">
        <v>5</v>
      </c>
      <c r="B7" s="103" t="s">
        <v>96</v>
      </c>
      <c r="C7" s="54">
        <v>7929</v>
      </c>
      <c r="D7" s="54">
        <v>7954</v>
      </c>
      <c r="E7" s="54">
        <v>7937</v>
      </c>
      <c r="F7" s="54"/>
      <c r="G7" s="54"/>
      <c r="H7" s="54"/>
      <c r="I7" s="100">
        <f t="shared" si="0"/>
        <v>3.7911391377200431E-3</v>
      </c>
      <c r="J7" s="100">
        <f t="shared" si="1"/>
        <v>1.0089544709294992E-3</v>
      </c>
      <c r="K7" s="97">
        <f t="shared" si="2"/>
        <v>8</v>
      </c>
      <c r="L7" s="101">
        <f t="shared" si="4"/>
        <v>1.857225769007545E-4</v>
      </c>
      <c r="M7" s="98">
        <f t="shared" si="3"/>
        <v>-17</v>
      </c>
      <c r="N7" s="98">
        <f t="shared" si="5"/>
        <v>0</v>
      </c>
      <c r="O7" s="8"/>
    </row>
    <row r="8" spans="1:15">
      <c r="A8" s="41">
        <v>6</v>
      </c>
      <c r="B8" s="103" t="s">
        <v>97</v>
      </c>
      <c r="C8" s="54">
        <v>127789</v>
      </c>
      <c r="D8" s="54">
        <v>133510</v>
      </c>
      <c r="E8" s="54">
        <v>132409</v>
      </c>
      <c r="F8" s="54"/>
      <c r="G8" s="54"/>
      <c r="H8" s="54"/>
      <c r="I8" s="100">
        <f t="shared" si="0"/>
        <v>6.3245677470879835E-2</v>
      </c>
      <c r="J8" s="100">
        <f t="shared" si="1"/>
        <v>3.6153346532174134E-2</v>
      </c>
      <c r="K8" s="97">
        <f t="shared" si="2"/>
        <v>4620</v>
      </c>
      <c r="L8" s="101">
        <f t="shared" si="4"/>
        <v>0.10725478816018573</v>
      </c>
      <c r="M8" s="98">
        <f t="shared" si="3"/>
        <v>-1101</v>
      </c>
      <c r="N8" s="98">
        <f t="shared" si="5"/>
        <v>0</v>
      </c>
      <c r="O8" s="8"/>
    </row>
    <row r="9" spans="1:15">
      <c r="A9" s="41">
        <v>7</v>
      </c>
      <c r="B9" s="103" t="s">
        <v>98</v>
      </c>
      <c r="C9" s="54">
        <v>89540</v>
      </c>
      <c r="D9" s="54">
        <v>91385</v>
      </c>
      <c r="E9" s="54">
        <v>90798</v>
      </c>
      <c r="F9" s="54"/>
      <c r="G9" s="54"/>
      <c r="H9" s="54"/>
      <c r="I9" s="100">
        <f t="shared" si="0"/>
        <v>4.3370020338503776E-2</v>
      </c>
      <c r="J9" s="100">
        <f t="shared" si="1"/>
        <v>1.4049586776859505E-2</v>
      </c>
      <c r="K9" s="97">
        <f t="shared" si="2"/>
        <v>1258</v>
      </c>
      <c r="L9" s="101">
        <f t="shared" si="4"/>
        <v>2.9204875217643644E-2</v>
      </c>
      <c r="M9" s="98">
        <f t="shared" si="3"/>
        <v>-587</v>
      </c>
      <c r="N9" s="98">
        <f t="shared" si="5"/>
        <v>0</v>
      </c>
      <c r="O9" s="8"/>
    </row>
    <row r="10" spans="1:15">
      <c r="A10" s="41">
        <v>8</v>
      </c>
      <c r="B10" s="103" t="s">
        <v>99</v>
      </c>
      <c r="C10" s="54">
        <v>4268</v>
      </c>
      <c r="D10" s="54">
        <v>4332</v>
      </c>
      <c r="E10" s="54">
        <v>4237</v>
      </c>
      <c r="F10" s="54"/>
      <c r="G10" s="54"/>
      <c r="H10" s="54"/>
      <c r="I10" s="100">
        <f t="shared" si="0"/>
        <v>2.0238196455234754E-3</v>
      </c>
      <c r="J10" s="100">
        <f t="shared" si="1"/>
        <v>-7.2633552014995315E-3</v>
      </c>
      <c r="K10" s="97">
        <f t="shared" si="2"/>
        <v>-31</v>
      </c>
      <c r="L10" s="101">
        <f t="shared" si="4"/>
        <v>-7.1967498549042365E-4</v>
      </c>
      <c r="M10" s="98">
        <f t="shared" si="3"/>
        <v>-95</v>
      </c>
      <c r="N10" s="98">
        <f t="shared" si="5"/>
        <v>0</v>
      </c>
      <c r="O10" s="8"/>
    </row>
    <row r="11" spans="1:15">
      <c r="A11" s="41">
        <v>9</v>
      </c>
      <c r="B11" s="103" t="s">
        <v>100</v>
      </c>
      <c r="C11" s="54">
        <v>35863</v>
      </c>
      <c r="D11" s="54">
        <v>36332</v>
      </c>
      <c r="E11" s="54">
        <v>36201</v>
      </c>
      <c r="F11" s="54"/>
      <c r="G11" s="54"/>
      <c r="H11" s="54"/>
      <c r="I11" s="100">
        <f t="shared" si="0"/>
        <v>1.7291549442434582E-2</v>
      </c>
      <c r="J11" s="100">
        <f t="shared" si="1"/>
        <v>9.4247553188522987E-3</v>
      </c>
      <c r="K11" s="97">
        <f t="shared" si="2"/>
        <v>338</v>
      </c>
      <c r="L11" s="101">
        <f t="shared" si="4"/>
        <v>7.8467788740568777E-3</v>
      </c>
      <c r="M11" s="98">
        <f t="shared" si="3"/>
        <v>-131</v>
      </c>
      <c r="N11" s="98">
        <f t="shared" si="5"/>
        <v>0</v>
      </c>
      <c r="O11" s="8"/>
    </row>
    <row r="12" spans="1:15">
      <c r="A12" s="41">
        <v>10</v>
      </c>
      <c r="B12" s="103" t="s">
        <v>101</v>
      </c>
      <c r="C12" s="54">
        <v>35502</v>
      </c>
      <c r="D12" s="54">
        <v>35804</v>
      </c>
      <c r="E12" s="54">
        <v>35741</v>
      </c>
      <c r="F12" s="54"/>
      <c r="G12" s="54"/>
      <c r="H12" s="54"/>
      <c r="I12" s="100">
        <f t="shared" si="0"/>
        <v>1.7071828640702037E-2</v>
      </c>
      <c r="J12" s="100">
        <f t="shared" si="1"/>
        <v>6.7320150977409725E-3</v>
      </c>
      <c r="K12" s="97">
        <f t="shared" si="2"/>
        <v>239</v>
      </c>
      <c r="L12" s="101">
        <f t="shared" si="4"/>
        <v>5.5484619849100409E-3</v>
      </c>
      <c r="M12" s="98">
        <f t="shared" si="3"/>
        <v>-63</v>
      </c>
      <c r="N12" s="98">
        <f t="shared" si="5"/>
        <v>0</v>
      </c>
      <c r="O12" s="8"/>
    </row>
    <row r="13" spans="1:15">
      <c r="A13" s="41">
        <v>11</v>
      </c>
      <c r="B13" s="103" t="s">
        <v>102</v>
      </c>
      <c r="C13" s="54">
        <v>4091</v>
      </c>
      <c r="D13" s="54">
        <v>4227</v>
      </c>
      <c r="E13" s="54">
        <v>4041</v>
      </c>
      <c r="F13" s="54"/>
      <c r="G13" s="54"/>
      <c r="H13" s="54"/>
      <c r="I13" s="100">
        <f t="shared" si="0"/>
        <v>1.9301994778287382E-3</v>
      </c>
      <c r="J13" s="100">
        <f t="shared" si="1"/>
        <v>-1.2221950623319482E-2</v>
      </c>
      <c r="K13" s="97">
        <f t="shared" si="2"/>
        <v>-50</v>
      </c>
      <c r="L13" s="101">
        <f t="shared" si="4"/>
        <v>-1.1607661056297156E-3</v>
      </c>
      <c r="M13" s="98">
        <f t="shared" si="3"/>
        <v>-186</v>
      </c>
      <c r="N13" s="98">
        <f t="shared" si="5"/>
        <v>0</v>
      </c>
      <c r="O13" s="8"/>
    </row>
    <row r="14" spans="1:15">
      <c r="A14" s="41">
        <v>12</v>
      </c>
      <c r="B14" s="103" t="s">
        <v>103</v>
      </c>
      <c r="C14" s="54">
        <v>3685</v>
      </c>
      <c r="D14" s="54">
        <v>3913</v>
      </c>
      <c r="E14" s="54">
        <v>3943</v>
      </c>
      <c r="F14" s="54"/>
      <c r="G14" s="54"/>
      <c r="H14" s="54"/>
      <c r="I14" s="100">
        <f t="shared" si="0"/>
        <v>1.8833893939813695E-3</v>
      </c>
      <c r="J14" s="100">
        <f t="shared" si="1"/>
        <v>7.0013568521031203E-2</v>
      </c>
      <c r="K14" s="97">
        <f t="shared" si="2"/>
        <v>258</v>
      </c>
      <c r="L14" s="101">
        <f t="shared" si="4"/>
        <v>5.9895531050493328E-3</v>
      </c>
      <c r="M14" s="98">
        <f t="shared" si="3"/>
        <v>30</v>
      </c>
      <c r="N14" s="98">
        <f t="shared" si="5"/>
        <v>0</v>
      </c>
      <c r="O14" s="8"/>
    </row>
    <row r="15" spans="1:15">
      <c r="A15" s="41">
        <v>13</v>
      </c>
      <c r="B15" s="103" t="s">
        <v>104</v>
      </c>
      <c r="C15" s="54">
        <v>5029</v>
      </c>
      <c r="D15" s="54">
        <v>5232</v>
      </c>
      <c r="E15" s="54">
        <v>5230</v>
      </c>
      <c r="F15" s="54"/>
      <c r="G15" s="54"/>
      <c r="H15" s="54"/>
      <c r="I15" s="100">
        <f t="shared" si="0"/>
        <v>2.4981299849156893E-3</v>
      </c>
      <c r="J15" s="100">
        <f t="shared" si="1"/>
        <v>3.9968184529727578E-2</v>
      </c>
      <c r="K15" s="97">
        <f t="shared" si="2"/>
        <v>201</v>
      </c>
      <c r="L15" s="101">
        <f t="shared" si="4"/>
        <v>4.6662797446314569E-3</v>
      </c>
      <c r="M15" s="98">
        <f t="shared" si="3"/>
        <v>-2</v>
      </c>
      <c r="N15" s="98">
        <f t="shared" si="5"/>
        <v>0</v>
      </c>
      <c r="O15" s="8"/>
    </row>
    <row r="16" spans="1:15">
      <c r="A16" s="41">
        <v>14</v>
      </c>
      <c r="B16" s="103" t="s">
        <v>105</v>
      </c>
      <c r="C16" s="54">
        <v>6832</v>
      </c>
      <c r="D16" s="54">
        <v>6872</v>
      </c>
      <c r="E16" s="54">
        <v>6876</v>
      </c>
      <c r="F16" s="54"/>
      <c r="G16" s="54"/>
      <c r="H16" s="54"/>
      <c r="I16" s="100">
        <f t="shared" si="0"/>
        <v>3.2843483319847573E-3</v>
      </c>
      <c r="J16" s="100">
        <f t="shared" si="1"/>
        <v>6.4402810304449651E-3</v>
      </c>
      <c r="K16" s="97">
        <f t="shared" si="2"/>
        <v>44</v>
      </c>
      <c r="L16" s="101">
        <f t="shared" si="4"/>
        <v>1.0214741729541498E-3</v>
      </c>
      <c r="M16" s="98">
        <f t="shared" si="3"/>
        <v>4</v>
      </c>
      <c r="N16" s="98">
        <f t="shared" si="5"/>
        <v>0</v>
      </c>
      <c r="O16" s="8"/>
    </row>
    <row r="17" spans="1:15">
      <c r="A17" s="41">
        <v>15</v>
      </c>
      <c r="B17" s="103" t="s">
        <v>106</v>
      </c>
      <c r="C17" s="54">
        <v>8609</v>
      </c>
      <c r="D17" s="54">
        <v>8799</v>
      </c>
      <c r="E17" s="54">
        <v>8711</v>
      </c>
      <c r="F17" s="54"/>
      <c r="G17" s="54"/>
      <c r="H17" s="54"/>
      <c r="I17" s="100">
        <f t="shared" si="0"/>
        <v>4.1608432693308927E-3</v>
      </c>
      <c r="J17" s="100">
        <f t="shared" si="1"/>
        <v>1.1848065977465443E-2</v>
      </c>
      <c r="K17" s="97">
        <f t="shared" si="2"/>
        <v>102</v>
      </c>
      <c r="L17" s="101">
        <f t="shared" si="4"/>
        <v>2.3679628554846197E-3</v>
      </c>
      <c r="M17" s="98">
        <f t="shared" si="3"/>
        <v>-88</v>
      </c>
      <c r="N17" s="98">
        <f t="shared" si="5"/>
        <v>0</v>
      </c>
      <c r="O17" s="8"/>
    </row>
    <row r="18" spans="1:15">
      <c r="A18" s="41">
        <v>16</v>
      </c>
      <c r="B18" s="103" t="s">
        <v>107</v>
      </c>
      <c r="C18" s="54">
        <v>80160</v>
      </c>
      <c r="D18" s="54">
        <v>82722</v>
      </c>
      <c r="E18" s="54">
        <v>81652</v>
      </c>
      <c r="F18" s="54"/>
      <c r="G18" s="54"/>
      <c r="H18" s="54"/>
      <c r="I18" s="100">
        <f t="shared" si="0"/>
        <v>3.9001397615360589E-2</v>
      </c>
      <c r="J18" s="100">
        <f t="shared" si="1"/>
        <v>1.8612774451097804E-2</v>
      </c>
      <c r="K18" s="97">
        <f t="shared" si="2"/>
        <v>1492</v>
      </c>
      <c r="L18" s="101">
        <f t="shared" si="4"/>
        <v>3.4637260591990716E-2</v>
      </c>
      <c r="M18" s="98">
        <f t="shared" si="3"/>
        <v>-1070</v>
      </c>
      <c r="N18" s="98">
        <f t="shared" si="5"/>
        <v>0</v>
      </c>
    </row>
    <row r="19" spans="1:15">
      <c r="A19" s="41">
        <v>17</v>
      </c>
      <c r="B19" s="103" t="s">
        <v>108</v>
      </c>
      <c r="C19" s="54">
        <v>16093</v>
      </c>
      <c r="D19" s="54">
        <v>16600</v>
      </c>
      <c r="E19" s="54">
        <v>16243</v>
      </c>
      <c r="F19" s="54"/>
      <c r="G19" s="54"/>
      <c r="H19" s="54"/>
      <c r="I19" s="100">
        <f t="shared" si="0"/>
        <v>7.7585325707429332E-3</v>
      </c>
      <c r="J19" s="100">
        <f t="shared" si="1"/>
        <v>9.320822717951904E-3</v>
      </c>
      <c r="K19" s="97">
        <f t="shared" si="2"/>
        <v>150</v>
      </c>
      <c r="L19" s="101">
        <f t="shared" si="4"/>
        <v>3.4822983168891469E-3</v>
      </c>
      <c r="M19" s="98">
        <f t="shared" si="3"/>
        <v>-357</v>
      </c>
      <c r="N19" s="98">
        <f t="shared" si="5"/>
        <v>0</v>
      </c>
    </row>
    <row r="20" spans="1:15">
      <c r="A20" s="41">
        <v>18</v>
      </c>
      <c r="B20" s="103" t="s">
        <v>109</v>
      </c>
      <c r="C20" s="54">
        <v>3020</v>
      </c>
      <c r="D20" s="54">
        <v>2994</v>
      </c>
      <c r="E20" s="54">
        <v>2986</v>
      </c>
      <c r="F20" s="54"/>
      <c r="G20" s="54"/>
      <c r="H20" s="54"/>
      <c r="I20" s="100">
        <f t="shared" si="0"/>
        <v>1.4262745955943112E-3</v>
      </c>
      <c r="J20" s="100">
        <f t="shared" si="1"/>
        <v>-1.1258278145695364E-2</v>
      </c>
      <c r="K20" s="97">
        <f t="shared" si="2"/>
        <v>-34</v>
      </c>
      <c r="L20" s="101">
        <f t="shared" si="4"/>
        <v>-7.8932095182820657E-4</v>
      </c>
      <c r="M20" s="98">
        <f t="shared" si="3"/>
        <v>-8</v>
      </c>
      <c r="N20" s="98">
        <f t="shared" si="5"/>
        <v>0</v>
      </c>
    </row>
    <row r="21" spans="1:15">
      <c r="A21" s="41">
        <v>19</v>
      </c>
      <c r="B21" s="103" t="s">
        <v>110</v>
      </c>
      <c r="C21" s="54">
        <v>12047</v>
      </c>
      <c r="D21" s="54">
        <v>12253</v>
      </c>
      <c r="E21" s="54">
        <v>12155</v>
      </c>
      <c r="F21" s="54"/>
      <c r="G21" s="54"/>
      <c r="H21" s="54"/>
      <c r="I21" s="100">
        <f t="shared" si="0"/>
        <v>5.8058833588241305E-3</v>
      </c>
      <c r="J21" s="100">
        <f t="shared" si="1"/>
        <v>8.9648875238648625E-3</v>
      </c>
      <c r="K21" s="97">
        <f t="shared" si="2"/>
        <v>108</v>
      </c>
      <c r="L21" s="101">
        <f t="shared" si="4"/>
        <v>2.5072547881601855E-3</v>
      </c>
      <c r="M21" s="98">
        <f t="shared" si="3"/>
        <v>-98</v>
      </c>
      <c r="N21" s="98">
        <f t="shared" si="5"/>
        <v>0</v>
      </c>
    </row>
    <row r="22" spans="1:15">
      <c r="A22" s="41">
        <v>20</v>
      </c>
      <c r="B22" s="103" t="s">
        <v>111</v>
      </c>
      <c r="C22" s="54">
        <v>35280</v>
      </c>
      <c r="D22" s="54">
        <v>35436</v>
      </c>
      <c r="E22" s="54">
        <v>35387</v>
      </c>
      <c r="F22" s="54"/>
      <c r="G22" s="54"/>
      <c r="H22" s="54"/>
      <c r="I22" s="100">
        <f t="shared" si="0"/>
        <v>1.6902739154151337E-2</v>
      </c>
      <c r="J22" s="100">
        <f t="shared" si="1"/>
        <v>3.0328798185941044E-3</v>
      </c>
      <c r="K22" s="97">
        <f t="shared" si="2"/>
        <v>107</v>
      </c>
      <c r="L22" s="101">
        <f t="shared" si="4"/>
        <v>2.4840394660475915E-3</v>
      </c>
      <c r="M22" s="98">
        <f t="shared" si="3"/>
        <v>-49</v>
      </c>
      <c r="N22" s="98">
        <f t="shared" si="5"/>
        <v>0</v>
      </c>
    </row>
    <row r="23" spans="1:15">
      <c r="A23" s="41">
        <v>21</v>
      </c>
      <c r="B23" s="103" t="s">
        <v>112</v>
      </c>
      <c r="C23" s="54">
        <v>20947</v>
      </c>
      <c r="D23" s="54">
        <v>21401</v>
      </c>
      <c r="E23" s="54">
        <v>21444</v>
      </c>
      <c r="F23" s="54"/>
      <c r="G23" s="54"/>
      <c r="H23" s="54"/>
      <c r="I23" s="100">
        <f t="shared" si="0"/>
        <v>1.0242810592071137E-2</v>
      </c>
      <c r="J23" s="100">
        <f t="shared" si="1"/>
        <v>2.3726547954361007E-2</v>
      </c>
      <c r="K23" s="97">
        <f t="shared" si="2"/>
        <v>497</v>
      </c>
      <c r="L23" s="101">
        <f t="shared" si="4"/>
        <v>1.1538015089959374E-2</v>
      </c>
      <c r="M23" s="98">
        <f t="shared" si="3"/>
        <v>43</v>
      </c>
      <c r="N23" s="98">
        <f t="shared" si="5"/>
        <v>0</v>
      </c>
    </row>
    <row r="24" spans="1:15">
      <c r="A24" s="41">
        <v>22</v>
      </c>
      <c r="B24" s="103" t="s">
        <v>113</v>
      </c>
      <c r="C24" s="54">
        <v>11343</v>
      </c>
      <c r="D24" s="54">
        <v>11542</v>
      </c>
      <c r="E24" s="54">
        <v>11466</v>
      </c>
      <c r="F24" s="54"/>
      <c r="G24" s="54"/>
      <c r="H24" s="54"/>
      <c r="I24" s="100">
        <f t="shared" si="0"/>
        <v>5.4767798101421211E-3</v>
      </c>
      <c r="J24" s="100">
        <f t="shared" si="1"/>
        <v>1.0843692144935203E-2</v>
      </c>
      <c r="K24" s="97">
        <f t="shared" si="2"/>
        <v>123</v>
      </c>
      <c r="L24" s="101">
        <f t="shared" si="4"/>
        <v>2.8554846198491006E-3</v>
      </c>
      <c r="M24" s="98">
        <f t="shared" si="3"/>
        <v>-76</v>
      </c>
      <c r="N24" s="98">
        <f t="shared" si="5"/>
        <v>0</v>
      </c>
    </row>
    <row r="25" spans="1:15">
      <c r="A25" s="41">
        <v>23</v>
      </c>
      <c r="B25" s="103" t="s">
        <v>114</v>
      </c>
      <c r="C25" s="54">
        <v>10420</v>
      </c>
      <c r="D25" s="54">
        <v>10560</v>
      </c>
      <c r="E25" s="54">
        <v>10480</v>
      </c>
      <c r="F25" s="54"/>
      <c r="G25" s="54"/>
      <c r="H25" s="54"/>
      <c r="I25" s="100">
        <f t="shared" si="0"/>
        <v>5.0058130481675763E-3</v>
      </c>
      <c r="J25" s="100">
        <f t="shared" si="1"/>
        <v>5.7581573896353169E-3</v>
      </c>
      <c r="K25" s="97">
        <f t="shared" si="2"/>
        <v>60</v>
      </c>
      <c r="L25" s="101">
        <f t="shared" si="4"/>
        <v>1.3929193267556588E-3</v>
      </c>
      <c r="M25" s="98">
        <f t="shared" si="3"/>
        <v>-80</v>
      </c>
      <c r="N25" s="98">
        <f t="shared" si="5"/>
        <v>0</v>
      </c>
    </row>
    <row r="26" spans="1:15">
      <c r="A26" s="41">
        <v>24</v>
      </c>
      <c r="B26" s="103" t="s">
        <v>115</v>
      </c>
      <c r="C26" s="54">
        <v>4751</v>
      </c>
      <c r="D26" s="54">
        <v>4799</v>
      </c>
      <c r="E26" s="54">
        <v>4562</v>
      </c>
      <c r="F26" s="54"/>
      <c r="G26" s="54"/>
      <c r="H26" s="54"/>
      <c r="I26" s="100">
        <f t="shared" si="0"/>
        <v>2.1790571684866871E-3</v>
      </c>
      <c r="J26" s="100">
        <f t="shared" si="1"/>
        <v>-3.9781098716059775E-2</v>
      </c>
      <c r="K26" s="97">
        <f t="shared" si="2"/>
        <v>-189</v>
      </c>
      <c r="L26" s="101">
        <f t="shared" si="4"/>
        <v>-4.3876958792803252E-3</v>
      </c>
      <c r="M26" s="98">
        <f t="shared" si="3"/>
        <v>-237</v>
      </c>
      <c r="N26" s="98">
        <f t="shared" si="5"/>
        <v>0</v>
      </c>
    </row>
    <row r="27" spans="1:15">
      <c r="A27" s="41">
        <v>25</v>
      </c>
      <c r="B27" s="103" t="s">
        <v>116</v>
      </c>
      <c r="C27" s="54">
        <v>12858</v>
      </c>
      <c r="D27" s="54">
        <v>12910</v>
      </c>
      <c r="E27" s="54">
        <v>12922</v>
      </c>
      <c r="F27" s="54"/>
      <c r="G27" s="54"/>
      <c r="H27" s="54"/>
      <c r="I27" s="100">
        <f t="shared" si="0"/>
        <v>6.1722439130173111E-3</v>
      </c>
      <c r="J27" s="100">
        <f t="shared" si="1"/>
        <v>4.977445948047908E-3</v>
      </c>
      <c r="K27" s="97">
        <f t="shared" si="2"/>
        <v>64</v>
      </c>
      <c r="L27" s="101">
        <f t="shared" si="4"/>
        <v>1.485780615206036E-3</v>
      </c>
      <c r="M27" s="98">
        <f t="shared" si="3"/>
        <v>12</v>
      </c>
      <c r="N27" s="98">
        <f t="shared" si="5"/>
        <v>0</v>
      </c>
    </row>
    <row r="28" spans="1:15">
      <c r="A28" s="41">
        <v>26</v>
      </c>
      <c r="B28" s="103" t="s">
        <v>117</v>
      </c>
      <c r="C28" s="54">
        <v>17677</v>
      </c>
      <c r="D28" s="54">
        <v>18278</v>
      </c>
      <c r="E28" s="54">
        <v>18131</v>
      </c>
      <c r="F28" s="54"/>
      <c r="G28" s="54"/>
      <c r="H28" s="54"/>
      <c r="I28" s="100">
        <f t="shared" si="0"/>
        <v>8.6603431656799932E-3</v>
      </c>
      <c r="J28" s="100">
        <f t="shared" si="1"/>
        <v>2.568309102223228E-2</v>
      </c>
      <c r="K28" s="97">
        <f t="shared" si="2"/>
        <v>454</v>
      </c>
      <c r="L28" s="101">
        <f t="shared" si="4"/>
        <v>1.0539756239117818E-2</v>
      </c>
      <c r="M28" s="98">
        <f t="shared" si="3"/>
        <v>-147</v>
      </c>
      <c r="N28" s="98">
        <f t="shared" si="5"/>
        <v>0</v>
      </c>
    </row>
    <row r="29" spans="1:15">
      <c r="A29" s="41">
        <v>27</v>
      </c>
      <c r="B29" s="103" t="s">
        <v>118</v>
      </c>
      <c r="C29" s="54">
        <v>44741</v>
      </c>
      <c r="D29" s="54">
        <v>47491</v>
      </c>
      <c r="E29" s="54">
        <v>47718</v>
      </c>
      <c r="F29" s="54"/>
      <c r="G29" s="54"/>
      <c r="H29" s="54"/>
      <c r="I29" s="100">
        <f t="shared" si="0"/>
        <v>2.2792689602334007E-2</v>
      </c>
      <c r="J29" s="100">
        <f t="shared" si="1"/>
        <v>6.6538521713864235E-2</v>
      </c>
      <c r="K29" s="97">
        <f t="shared" si="2"/>
        <v>2977</v>
      </c>
      <c r="L29" s="101">
        <f t="shared" si="4"/>
        <v>6.9112013929193264E-2</v>
      </c>
      <c r="M29" s="98">
        <f t="shared" si="3"/>
        <v>227</v>
      </c>
      <c r="N29" s="98">
        <f t="shared" si="5"/>
        <v>0</v>
      </c>
    </row>
    <row r="30" spans="1:15">
      <c r="A30" s="41">
        <v>28</v>
      </c>
      <c r="B30" s="103" t="s">
        <v>119</v>
      </c>
      <c r="C30" s="54">
        <v>10110</v>
      </c>
      <c r="D30" s="54">
        <v>10235</v>
      </c>
      <c r="E30" s="54">
        <v>10110</v>
      </c>
      <c r="F30" s="54"/>
      <c r="G30" s="54"/>
      <c r="H30" s="54"/>
      <c r="I30" s="100">
        <f t="shared" si="0"/>
        <v>4.8290810989479191E-3</v>
      </c>
      <c r="J30" s="100">
        <f t="shared" si="1"/>
        <v>0</v>
      </c>
      <c r="K30" s="97">
        <f t="shared" si="2"/>
        <v>0</v>
      </c>
      <c r="L30" s="101">
        <f t="shared" si="4"/>
        <v>0</v>
      </c>
      <c r="M30" s="98">
        <f t="shared" si="3"/>
        <v>-125</v>
      </c>
      <c r="N30" s="98">
        <f t="shared" si="5"/>
        <v>0</v>
      </c>
    </row>
    <row r="31" spans="1:15">
      <c r="A31" s="41">
        <v>29</v>
      </c>
      <c r="B31" s="103" t="s">
        <v>120</v>
      </c>
      <c r="C31" s="54">
        <v>2494</v>
      </c>
      <c r="D31" s="54">
        <v>2496</v>
      </c>
      <c r="E31" s="54">
        <v>2469</v>
      </c>
      <c r="F31" s="54"/>
      <c r="G31" s="54"/>
      <c r="H31" s="54"/>
      <c r="I31" s="100">
        <f t="shared" si="0"/>
        <v>1.1793275206036017E-3</v>
      </c>
      <c r="J31" s="100">
        <f t="shared" si="1"/>
        <v>-1.0024057738572574E-2</v>
      </c>
      <c r="K31" s="97">
        <f t="shared" si="2"/>
        <v>-25</v>
      </c>
      <c r="L31" s="101">
        <f t="shared" si="4"/>
        <v>-5.8038305281485781E-4</v>
      </c>
      <c r="M31" s="98">
        <f t="shared" si="3"/>
        <v>-27</v>
      </c>
      <c r="N31" s="98">
        <f t="shared" si="5"/>
        <v>0</v>
      </c>
    </row>
    <row r="32" spans="1:15">
      <c r="A32" s="41">
        <v>30</v>
      </c>
      <c r="B32" s="103" t="s">
        <v>121</v>
      </c>
      <c r="C32" s="54">
        <v>3509</v>
      </c>
      <c r="D32" s="54">
        <v>3393</v>
      </c>
      <c r="E32" s="54">
        <v>3883</v>
      </c>
      <c r="F32" s="54"/>
      <c r="G32" s="54"/>
      <c r="H32" s="54"/>
      <c r="I32" s="100">
        <f t="shared" si="0"/>
        <v>1.8547301589727765E-3</v>
      </c>
      <c r="J32" s="100">
        <f t="shared" si="1"/>
        <v>0.10658307210031348</v>
      </c>
      <c r="K32" s="97">
        <f t="shared" si="2"/>
        <v>374</v>
      </c>
      <c r="L32" s="101">
        <f t="shared" si="4"/>
        <v>8.6825304701102727E-3</v>
      </c>
      <c r="M32" s="98">
        <f t="shared" si="3"/>
        <v>490</v>
      </c>
      <c r="N32" s="98">
        <f t="shared" si="5"/>
        <v>0</v>
      </c>
    </row>
    <row r="33" spans="1:14">
      <c r="A33" s="41">
        <v>31</v>
      </c>
      <c r="B33" s="103" t="s">
        <v>122</v>
      </c>
      <c r="C33" s="54">
        <v>38443</v>
      </c>
      <c r="D33" s="54">
        <v>39867</v>
      </c>
      <c r="E33" s="54">
        <v>39714</v>
      </c>
      <c r="F33" s="54"/>
      <c r="G33" s="54"/>
      <c r="H33" s="54"/>
      <c r="I33" s="100">
        <f t="shared" si="0"/>
        <v>1.8969547652187703E-2</v>
      </c>
      <c r="J33" s="100">
        <f t="shared" si="1"/>
        <v>3.3061935853081183E-2</v>
      </c>
      <c r="K33" s="97">
        <f t="shared" si="2"/>
        <v>1271</v>
      </c>
      <c r="L33" s="101">
        <f t="shared" si="4"/>
        <v>2.9506674405107371E-2</v>
      </c>
      <c r="M33" s="98">
        <f t="shared" si="3"/>
        <v>-153</v>
      </c>
      <c r="N33" s="98">
        <f t="shared" si="5"/>
        <v>0</v>
      </c>
    </row>
    <row r="34" spans="1:14">
      <c r="A34" s="41">
        <v>32</v>
      </c>
      <c r="B34" s="103" t="s">
        <v>123</v>
      </c>
      <c r="C34" s="54">
        <v>11037</v>
      </c>
      <c r="D34" s="54">
        <v>11093</v>
      </c>
      <c r="E34" s="54">
        <v>10904</v>
      </c>
      <c r="F34" s="54"/>
      <c r="G34" s="54"/>
      <c r="H34" s="54"/>
      <c r="I34" s="100">
        <f t="shared" si="0"/>
        <v>5.2083383088949668E-3</v>
      </c>
      <c r="J34" s="100">
        <f t="shared" si="1"/>
        <v>-1.2050376007973181E-2</v>
      </c>
      <c r="K34" s="97">
        <f t="shared" si="2"/>
        <v>-133</v>
      </c>
      <c r="L34" s="101">
        <f t="shared" si="4"/>
        <v>-3.0876378409750434E-3</v>
      </c>
      <c r="M34" s="98">
        <f t="shared" si="3"/>
        <v>-189</v>
      </c>
      <c r="N34" s="98">
        <f t="shared" si="5"/>
        <v>0</v>
      </c>
    </row>
    <row r="35" spans="1:14">
      <c r="A35" s="41">
        <v>33</v>
      </c>
      <c r="B35" s="103" t="s">
        <v>124</v>
      </c>
      <c r="C35" s="54">
        <v>49256</v>
      </c>
      <c r="D35" s="54">
        <v>50814</v>
      </c>
      <c r="E35" s="54">
        <v>50265</v>
      </c>
      <c r="F35" s="54"/>
      <c r="G35" s="54"/>
      <c r="H35" s="54"/>
      <c r="I35" s="100">
        <f t="shared" si="0"/>
        <v>2.400927412844878E-2</v>
      </c>
      <c r="J35" s="100">
        <f t="shared" si="1"/>
        <v>2.0484814032808187E-2</v>
      </c>
      <c r="K35" s="97">
        <f t="shared" si="2"/>
        <v>1009</v>
      </c>
      <c r="L35" s="101">
        <f t="shared" si="4"/>
        <v>2.3424260011607662E-2</v>
      </c>
      <c r="M35" s="98">
        <f t="shared" si="3"/>
        <v>-549</v>
      </c>
      <c r="N35" s="98">
        <f t="shared" si="5"/>
        <v>0</v>
      </c>
    </row>
    <row r="36" spans="1:14">
      <c r="A36" s="41">
        <v>34</v>
      </c>
      <c r="B36" s="103" t="s">
        <v>125</v>
      </c>
      <c r="C36" s="54">
        <v>482514</v>
      </c>
      <c r="D36" s="54">
        <v>505117</v>
      </c>
      <c r="E36" s="54">
        <v>498720</v>
      </c>
      <c r="F36" s="54"/>
      <c r="G36" s="54"/>
      <c r="H36" s="54"/>
      <c r="I36" s="100">
        <f t="shared" si="0"/>
        <v>0.23821556139142497</v>
      </c>
      <c r="J36" s="100">
        <f t="shared" si="1"/>
        <v>3.3586590233651251E-2</v>
      </c>
      <c r="K36" s="97">
        <f t="shared" si="2"/>
        <v>16206</v>
      </c>
      <c r="L36" s="101">
        <f t="shared" si="4"/>
        <v>0.37622751015670342</v>
      </c>
      <c r="M36" s="98">
        <f t="shared" si="3"/>
        <v>-6397</v>
      </c>
      <c r="N36" s="98">
        <f t="shared" si="5"/>
        <v>0</v>
      </c>
    </row>
    <row r="37" spans="1:14">
      <c r="A37" s="41">
        <v>35</v>
      </c>
      <c r="B37" s="103" t="s">
        <v>126</v>
      </c>
      <c r="C37" s="54">
        <v>125520</v>
      </c>
      <c r="D37" s="54">
        <v>126825</v>
      </c>
      <c r="E37" s="54">
        <v>125096</v>
      </c>
      <c r="F37" s="54"/>
      <c r="G37" s="54"/>
      <c r="H37" s="54"/>
      <c r="I37" s="100">
        <f t="shared" si="0"/>
        <v>5.9752594377249155E-2</v>
      </c>
      <c r="J37" s="100">
        <f t="shared" si="1"/>
        <v>-3.3779477374123647E-3</v>
      </c>
      <c r="K37" s="97">
        <f t="shared" si="2"/>
        <v>-424</v>
      </c>
      <c r="L37" s="101">
        <f t="shared" si="4"/>
        <v>-9.8432965757399883E-3</v>
      </c>
      <c r="M37" s="98">
        <f t="shared" si="3"/>
        <v>-1729</v>
      </c>
      <c r="N37" s="98">
        <f t="shared" si="5"/>
        <v>0</v>
      </c>
    </row>
    <row r="38" spans="1:14">
      <c r="A38" s="41">
        <v>36</v>
      </c>
      <c r="B38" s="103" t="s">
        <v>127</v>
      </c>
      <c r="C38" s="54">
        <v>4459</v>
      </c>
      <c r="D38" s="54">
        <v>4548</v>
      </c>
      <c r="E38" s="54">
        <v>4473</v>
      </c>
      <c r="F38" s="54"/>
      <c r="G38" s="54"/>
      <c r="H38" s="54"/>
      <c r="I38" s="100">
        <f t="shared" si="0"/>
        <v>2.1365459698906076E-3</v>
      </c>
      <c r="J38" s="100">
        <f t="shared" si="1"/>
        <v>3.1397174254317113E-3</v>
      </c>
      <c r="K38" s="97">
        <f t="shared" si="2"/>
        <v>14</v>
      </c>
      <c r="L38" s="101">
        <f t="shared" si="4"/>
        <v>3.2501450957632036E-4</v>
      </c>
      <c r="M38" s="98">
        <f t="shared" si="3"/>
        <v>-75</v>
      </c>
      <c r="N38" s="98">
        <f t="shared" si="5"/>
        <v>0</v>
      </c>
    </row>
    <row r="39" spans="1:14">
      <c r="A39" s="41">
        <v>37</v>
      </c>
      <c r="B39" s="103" t="s">
        <v>128</v>
      </c>
      <c r="C39" s="54">
        <v>9592</v>
      </c>
      <c r="D39" s="54">
        <v>9488</v>
      </c>
      <c r="E39" s="54">
        <v>9399</v>
      </c>
      <c r="F39" s="54"/>
      <c r="G39" s="54"/>
      <c r="H39" s="54"/>
      <c r="I39" s="100">
        <f t="shared" si="0"/>
        <v>4.4894691640960929E-3</v>
      </c>
      <c r="J39" s="100">
        <f t="shared" si="1"/>
        <v>-2.0120934111759799E-2</v>
      </c>
      <c r="K39" s="97">
        <f t="shared" si="2"/>
        <v>-193</v>
      </c>
      <c r="L39" s="101">
        <f t="shared" si="4"/>
        <v>-4.4805571677307022E-3</v>
      </c>
      <c r="M39" s="98">
        <f t="shared" si="3"/>
        <v>-89</v>
      </c>
      <c r="N39" s="98">
        <f t="shared" si="5"/>
        <v>0</v>
      </c>
    </row>
    <row r="40" spans="1:14">
      <c r="A40" s="41">
        <v>38</v>
      </c>
      <c r="B40" s="103" t="s">
        <v>129</v>
      </c>
      <c r="C40" s="54">
        <v>31918</v>
      </c>
      <c r="D40" s="54">
        <v>32677</v>
      </c>
      <c r="E40" s="54">
        <v>32626</v>
      </c>
      <c r="F40" s="54"/>
      <c r="G40" s="54"/>
      <c r="H40" s="54"/>
      <c r="I40" s="100">
        <f t="shared" si="0"/>
        <v>1.558393668983925E-2</v>
      </c>
      <c r="J40" s="100">
        <f t="shared" si="1"/>
        <v>2.2181840967479164E-2</v>
      </c>
      <c r="K40" s="97">
        <f t="shared" si="2"/>
        <v>708</v>
      </c>
      <c r="L40" s="101">
        <f t="shared" si="4"/>
        <v>1.6436448055716774E-2</v>
      </c>
      <c r="M40" s="98">
        <f t="shared" si="3"/>
        <v>-51</v>
      </c>
      <c r="N40" s="98">
        <f t="shared" si="5"/>
        <v>0</v>
      </c>
    </row>
    <row r="41" spans="1:14">
      <c r="A41" s="41">
        <v>39</v>
      </c>
      <c r="B41" s="103" t="s">
        <v>130</v>
      </c>
      <c r="C41" s="54">
        <v>9579</v>
      </c>
      <c r="D41" s="54">
        <v>9688</v>
      </c>
      <c r="E41" s="54">
        <v>9588</v>
      </c>
      <c r="F41" s="54"/>
      <c r="G41" s="54"/>
      <c r="H41" s="54"/>
      <c r="I41" s="100">
        <f t="shared" si="0"/>
        <v>4.5797457543731608E-3</v>
      </c>
      <c r="J41" s="100">
        <f t="shared" si="1"/>
        <v>9.395552771688068E-4</v>
      </c>
      <c r="K41" s="97">
        <f t="shared" si="2"/>
        <v>9</v>
      </c>
      <c r="L41" s="101">
        <f t="shared" si="4"/>
        <v>2.0893789901334881E-4</v>
      </c>
      <c r="M41" s="98">
        <f t="shared" si="3"/>
        <v>-100</v>
      </c>
      <c r="N41" s="98">
        <f t="shared" si="5"/>
        <v>0</v>
      </c>
    </row>
    <row r="42" spans="1:14">
      <c r="A42" s="41">
        <v>40</v>
      </c>
      <c r="B42" s="103" t="s">
        <v>131</v>
      </c>
      <c r="C42" s="54">
        <v>5293</v>
      </c>
      <c r="D42" s="54">
        <v>5243</v>
      </c>
      <c r="E42" s="54">
        <v>5220</v>
      </c>
      <c r="F42" s="54"/>
      <c r="G42" s="54"/>
      <c r="H42" s="54"/>
      <c r="I42" s="100">
        <f t="shared" si="0"/>
        <v>2.4933534457475906E-3</v>
      </c>
      <c r="J42" s="100">
        <f t="shared" si="1"/>
        <v>-1.3791800491214812E-2</v>
      </c>
      <c r="K42" s="97">
        <f t="shared" si="2"/>
        <v>-73</v>
      </c>
      <c r="L42" s="101">
        <f t="shared" si="4"/>
        <v>-1.6947185142193847E-3</v>
      </c>
      <c r="M42" s="98">
        <f t="shared" si="3"/>
        <v>-23</v>
      </c>
      <c r="N42" s="98">
        <f t="shared" si="5"/>
        <v>0</v>
      </c>
    </row>
    <row r="43" spans="1:14">
      <c r="A43" s="41">
        <v>41</v>
      </c>
      <c r="B43" s="103" t="s">
        <v>132</v>
      </c>
      <c r="C43" s="54">
        <v>37993</v>
      </c>
      <c r="D43" s="54">
        <v>39469</v>
      </c>
      <c r="E43" s="54">
        <v>39442</v>
      </c>
      <c r="F43" s="54"/>
      <c r="G43" s="54"/>
      <c r="H43" s="54"/>
      <c r="I43" s="100">
        <f t="shared" si="0"/>
        <v>1.8839625786815414E-2</v>
      </c>
      <c r="J43" s="100">
        <f t="shared" si="1"/>
        <v>3.8138604479772589E-2</v>
      </c>
      <c r="K43" s="97">
        <f t="shared" si="2"/>
        <v>1449</v>
      </c>
      <c r="L43" s="101">
        <f t="shared" si="4"/>
        <v>3.3639001741149158E-2</v>
      </c>
      <c r="M43" s="98">
        <f t="shared" si="3"/>
        <v>-27</v>
      </c>
      <c r="N43" s="98">
        <f t="shared" si="5"/>
        <v>0</v>
      </c>
    </row>
    <row r="44" spans="1:14">
      <c r="A44" s="41">
        <v>42</v>
      </c>
      <c r="B44" s="103" t="s">
        <v>133</v>
      </c>
      <c r="C44" s="54">
        <v>62299</v>
      </c>
      <c r="D44" s="54">
        <v>63473</v>
      </c>
      <c r="E44" s="54">
        <v>63389</v>
      </c>
      <c r="F44" s="54"/>
      <c r="G44" s="54"/>
      <c r="H44" s="54"/>
      <c r="I44" s="100">
        <f t="shared" si="0"/>
        <v>3.0278004132661688E-2</v>
      </c>
      <c r="J44" s="100">
        <f t="shared" si="1"/>
        <v>1.7496267997881187E-2</v>
      </c>
      <c r="K44" s="97">
        <f t="shared" si="2"/>
        <v>1090</v>
      </c>
      <c r="L44" s="101">
        <f t="shared" si="4"/>
        <v>2.5304701102727801E-2</v>
      </c>
      <c r="M44" s="98">
        <f t="shared" si="3"/>
        <v>-84</v>
      </c>
      <c r="N44" s="98">
        <f t="shared" si="5"/>
        <v>0</v>
      </c>
    </row>
    <row r="45" spans="1:14">
      <c r="A45" s="41">
        <v>43</v>
      </c>
      <c r="B45" s="103" t="s">
        <v>134</v>
      </c>
      <c r="C45" s="54">
        <v>12472</v>
      </c>
      <c r="D45" s="54">
        <v>12569</v>
      </c>
      <c r="E45" s="54">
        <v>12536</v>
      </c>
      <c r="F45" s="54"/>
      <c r="G45" s="54"/>
      <c r="H45" s="54"/>
      <c r="I45" s="100">
        <f t="shared" si="0"/>
        <v>5.9878695011286965E-3</v>
      </c>
      <c r="J45" s="100">
        <f t="shared" si="1"/>
        <v>5.1314945477870426E-3</v>
      </c>
      <c r="K45" s="97">
        <f t="shared" si="2"/>
        <v>64</v>
      </c>
      <c r="L45" s="101">
        <f t="shared" si="4"/>
        <v>1.485780615206036E-3</v>
      </c>
      <c r="M45" s="98">
        <f t="shared" si="3"/>
        <v>-33</v>
      </c>
      <c r="N45" s="98">
        <f t="shared" si="5"/>
        <v>0</v>
      </c>
    </row>
    <row r="46" spans="1:14">
      <c r="A46" s="41">
        <v>44</v>
      </c>
      <c r="B46" s="103" t="s">
        <v>135</v>
      </c>
      <c r="C46" s="54">
        <v>15560</v>
      </c>
      <c r="D46" s="54">
        <v>15975</v>
      </c>
      <c r="E46" s="54">
        <v>15964</v>
      </c>
      <c r="F46" s="54"/>
      <c r="G46" s="54"/>
      <c r="H46" s="54"/>
      <c r="I46" s="100">
        <f t="shared" si="0"/>
        <v>7.6252671279529761E-3</v>
      </c>
      <c r="J46" s="100">
        <f t="shared" si="1"/>
        <v>2.596401028277635E-2</v>
      </c>
      <c r="K46" s="97">
        <f t="shared" si="2"/>
        <v>404</v>
      </c>
      <c r="L46" s="101">
        <f t="shared" si="4"/>
        <v>9.3789901334881028E-3</v>
      </c>
      <c r="M46" s="98">
        <f t="shared" si="3"/>
        <v>-11</v>
      </c>
      <c r="N46" s="98">
        <f t="shared" si="5"/>
        <v>0</v>
      </c>
    </row>
    <row r="47" spans="1:14">
      <c r="A47" s="41">
        <v>45</v>
      </c>
      <c r="B47" s="103" t="s">
        <v>136</v>
      </c>
      <c r="C47" s="54">
        <v>39173</v>
      </c>
      <c r="D47" s="54">
        <v>39717</v>
      </c>
      <c r="E47" s="54">
        <v>39412</v>
      </c>
      <c r="F47" s="54"/>
      <c r="G47" s="54"/>
      <c r="H47" s="54"/>
      <c r="I47" s="100">
        <f t="shared" si="0"/>
        <v>1.8825296169311119E-2</v>
      </c>
      <c r="J47" s="100">
        <f t="shared" si="1"/>
        <v>6.1011410920787275E-3</v>
      </c>
      <c r="K47" s="97">
        <f t="shared" si="2"/>
        <v>239</v>
      </c>
      <c r="L47" s="101">
        <f t="shared" si="4"/>
        <v>5.5484619849100409E-3</v>
      </c>
      <c r="M47" s="98">
        <f t="shared" si="3"/>
        <v>-305</v>
      </c>
      <c r="N47" s="98">
        <f t="shared" si="5"/>
        <v>0</v>
      </c>
    </row>
    <row r="48" spans="1:14">
      <c r="A48" s="41">
        <v>46</v>
      </c>
      <c r="B48" s="103" t="s">
        <v>137</v>
      </c>
      <c r="C48" s="54">
        <v>23413</v>
      </c>
      <c r="D48" s="54">
        <v>24295</v>
      </c>
      <c r="E48" s="54">
        <v>24336</v>
      </c>
      <c r="F48" s="54"/>
      <c r="G48" s="54"/>
      <c r="H48" s="54"/>
      <c r="I48" s="100">
        <f t="shared" si="0"/>
        <v>1.1624185719485319E-2</v>
      </c>
      <c r="J48" s="100">
        <f t="shared" si="1"/>
        <v>3.9422543031649084E-2</v>
      </c>
      <c r="K48" s="97">
        <f t="shared" si="2"/>
        <v>923</v>
      </c>
      <c r="L48" s="101">
        <f t="shared" si="4"/>
        <v>2.1427742309924551E-2</v>
      </c>
      <c r="M48" s="98">
        <f t="shared" si="3"/>
        <v>41</v>
      </c>
      <c r="N48" s="98">
        <f t="shared" si="5"/>
        <v>0</v>
      </c>
    </row>
    <row r="49" spans="1:14">
      <c r="A49" s="41">
        <v>47</v>
      </c>
      <c r="B49" s="103" t="s">
        <v>138</v>
      </c>
      <c r="C49" s="54">
        <v>10906</v>
      </c>
      <c r="D49" s="54">
        <v>11633</v>
      </c>
      <c r="E49" s="54">
        <v>11585</v>
      </c>
      <c r="F49" s="54"/>
      <c r="G49" s="54"/>
      <c r="H49" s="54"/>
      <c r="I49" s="100">
        <f t="shared" si="0"/>
        <v>5.5336206262424975E-3</v>
      </c>
      <c r="J49" s="100">
        <f t="shared" si="1"/>
        <v>6.2259306803594351E-2</v>
      </c>
      <c r="K49" s="97">
        <f t="shared" si="2"/>
        <v>679</v>
      </c>
      <c r="L49" s="101">
        <f t="shared" si="4"/>
        <v>1.576320371445154E-2</v>
      </c>
      <c r="M49" s="98">
        <f t="shared" si="3"/>
        <v>-48</v>
      </c>
      <c r="N49" s="98">
        <f t="shared" si="5"/>
        <v>0</v>
      </c>
    </row>
    <row r="50" spans="1:14">
      <c r="A50" s="41">
        <v>48</v>
      </c>
      <c r="B50" s="103" t="s">
        <v>139</v>
      </c>
      <c r="C50" s="54">
        <v>37347</v>
      </c>
      <c r="D50" s="54">
        <v>38420</v>
      </c>
      <c r="E50" s="54">
        <v>38019</v>
      </c>
      <c r="F50" s="54"/>
      <c r="G50" s="54"/>
      <c r="H50" s="54"/>
      <c r="I50" s="100">
        <f t="shared" si="0"/>
        <v>1.8159924263194949E-2</v>
      </c>
      <c r="J50" s="100">
        <f t="shared" si="1"/>
        <v>1.7993413125552252E-2</v>
      </c>
      <c r="K50" s="97">
        <f t="shared" si="2"/>
        <v>672</v>
      </c>
      <c r="L50" s="101">
        <f t="shared" si="4"/>
        <v>1.5600696459663378E-2</v>
      </c>
      <c r="M50" s="98">
        <f t="shared" si="3"/>
        <v>-401</v>
      </c>
      <c r="N50" s="98">
        <f t="shared" si="5"/>
        <v>0</v>
      </c>
    </row>
    <row r="51" spans="1:14">
      <c r="A51" s="41">
        <v>49</v>
      </c>
      <c r="B51" s="103" t="s">
        <v>140</v>
      </c>
      <c r="C51" s="54">
        <v>4461</v>
      </c>
      <c r="D51" s="54">
        <v>4861</v>
      </c>
      <c r="E51" s="54">
        <v>4805</v>
      </c>
      <c r="F51" s="54"/>
      <c r="G51" s="54"/>
      <c r="H51" s="54"/>
      <c r="I51" s="100">
        <f t="shared" si="0"/>
        <v>2.2951270702714888E-3</v>
      </c>
      <c r="J51" s="100">
        <f t="shared" si="1"/>
        <v>7.7112754987670923E-2</v>
      </c>
      <c r="K51" s="97">
        <f t="shared" si="2"/>
        <v>344</v>
      </c>
      <c r="L51" s="101">
        <f t="shared" si="4"/>
        <v>7.9860708067324426E-3</v>
      </c>
      <c r="M51" s="98">
        <f t="shared" si="3"/>
        <v>-56</v>
      </c>
      <c r="N51" s="98">
        <f t="shared" si="5"/>
        <v>0</v>
      </c>
    </row>
    <row r="52" spans="1:14">
      <c r="A52" s="41">
        <v>50</v>
      </c>
      <c r="B52" s="103" t="s">
        <v>141</v>
      </c>
      <c r="C52" s="54">
        <v>9301</v>
      </c>
      <c r="D52" s="54">
        <v>9519</v>
      </c>
      <c r="E52" s="54">
        <v>9441</v>
      </c>
      <c r="F52" s="54"/>
      <c r="G52" s="54"/>
      <c r="H52" s="54"/>
      <c r="I52" s="100">
        <f t="shared" si="0"/>
        <v>4.5095306286021073E-3</v>
      </c>
      <c r="J52" s="100">
        <f t="shared" si="1"/>
        <v>1.5052144930652617E-2</v>
      </c>
      <c r="K52" s="97">
        <f t="shared" si="2"/>
        <v>140</v>
      </c>
      <c r="L52" s="101">
        <f t="shared" si="4"/>
        <v>3.2501450957632036E-3</v>
      </c>
      <c r="M52" s="98">
        <f t="shared" si="3"/>
        <v>-78</v>
      </c>
      <c r="N52" s="98">
        <f t="shared" si="5"/>
        <v>0</v>
      </c>
    </row>
    <row r="53" spans="1:14">
      <c r="A53" s="41">
        <v>51</v>
      </c>
      <c r="B53" s="103" t="s">
        <v>142</v>
      </c>
      <c r="C53" s="54">
        <v>8797</v>
      </c>
      <c r="D53" s="54">
        <v>8930</v>
      </c>
      <c r="E53" s="54">
        <v>8875</v>
      </c>
      <c r="F53" s="54"/>
      <c r="G53" s="54"/>
      <c r="H53" s="54"/>
      <c r="I53" s="100">
        <f t="shared" si="0"/>
        <v>4.2391785116877136E-3</v>
      </c>
      <c r="J53" s="100">
        <f t="shared" si="1"/>
        <v>8.8666590883255663E-3</v>
      </c>
      <c r="K53" s="97">
        <f t="shared" si="2"/>
        <v>78</v>
      </c>
      <c r="L53" s="101">
        <f t="shared" si="4"/>
        <v>1.8107951247823563E-3</v>
      </c>
      <c r="M53" s="98">
        <f t="shared" si="3"/>
        <v>-55</v>
      </c>
      <c r="N53" s="98">
        <f t="shared" si="5"/>
        <v>0</v>
      </c>
    </row>
    <row r="54" spans="1:14">
      <c r="A54" s="41">
        <v>52</v>
      </c>
      <c r="B54" s="103" t="s">
        <v>143</v>
      </c>
      <c r="C54" s="54">
        <v>16148</v>
      </c>
      <c r="D54" s="54">
        <v>17001</v>
      </c>
      <c r="E54" s="54">
        <v>16899</v>
      </c>
      <c r="F54" s="54"/>
      <c r="G54" s="54"/>
      <c r="H54" s="54"/>
      <c r="I54" s="100">
        <f t="shared" si="0"/>
        <v>8.0718735401702161E-3</v>
      </c>
      <c r="J54" s="100">
        <f t="shared" si="1"/>
        <v>4.6507307406489964E-2</v>
      </c>
      <c r="K54" s="97">
        <f t="shared" si="2"/>
        <v>751</v>
      </c>
      <c r="L54" s="101">
        <f t="shared" si="4"/>
        <v>1.743470690655833E-2</v>
      </c>
      <c r="M54" s="98">
        <f t="shared" si="3"/>
        <v>-102</v>
      </c>
      <c r="N54" s="98">
        <f t="shared" si="5"/>
        <v>0</v>
      </c>
    </row>
    <row r="55" spans="1:14">
      <c r="A55" s="41">
        <v>53</v>
      </c>
      <c r="B55" s="103" t="s">
        <v>144</v>
      </c>
      <c r="C55" s="54">
        <v>7213</v>
      </c>
      <c r="D55" s="54">
        <v>7247</v>
      </c>
      <c r="E55" s="54">
        <v>7196</v>
      </c>
      <c r="F55" s="54"/>
      <c r="G55" s="54"/>
      <c r="H55" s="54"/>
      <c r="I55" s="100">
        <f t="shared" si="0"/>
        <v>3.4371975853639196E-3</v>
      </c>
      <c r="J55" s="100">
        <f t="shared" si="1"/>
        <v>-2.3568556772494108E-3</v>
      </c>
      <c r="K55" s="97">
        <f t="shared" si="2"/>
        <v>-17</v>
      </c>
      <c r="L55" s="101">
        <f t="shared" si="4"/>
        <v>-3.9466047591410328E-4</v>
      </c>
      <c r="M55" s="98">
        <f t="shared" si="3"/>
        <v>-51</v>
      </c>
      <c r="N55" s="98">
        <f t="shared" si="5"/>
        <v>0</v>
      </c>
    </row>
    <row r="56" spans="1:14">
      <c r="A56" s="41">
        <v>54</v>
      </c>
      <c r="B56" s="103" t="s">
        <v>145</v>
      </c>
      <c r="C56" s="54">
        <v>26210</v>
      </c>
      <c r="D56" s="54">
        <v>26758</v>
      </c>
      <c r="E56" s="54">
        <v>26316</v>
      </c>
      <c r="F56" s="54"/>
      <c r="G56" s="54"/>
      <c r="H56" s="54"/>
      <c r="I56" s="100">
        <f t="shared" si="0"/>
        <v>1.2569940474768887E-2</v>
      </c>
      <c r="J56" s="100">
        <f t="shared" si="1"/>
        <v>4.0442579168256387E-3</v>
      </c>
      <c r="K56" s="97">
        <f t="shared" si="2"/>
        <v>106</v>
      </c>
      <c r="L56" s="101">
        <f t="shared" si="4"/>
        <v>2.4608241439349971E-3</v>
      </c>
      <c r="M56" s="98">
        <f t="shared" si="3"/>
        <v>-442</v>
      </c>
      <c r="N56" s="98">
        <f t="shared" si="5"/>
        <v>0</v>
      </c>
    </row>
    <row r="57" spans="1:14">
      <c r="A57" s="41">
        <v>55</v>
      </c>
      <c r="B57" s="103" t="s">
        <v>146</v>
      </c>
      <c r="C57" s="54">
        <v>30405</v>
      </c>
      <c r="D57" s="54">
        <v>30907</v>
      </c>
      <c r="E57" s="54">
        <v>29848</v>
      </c>
      <c r="F57" s="54"/>
      <c r="G57" s="54"/>
      <c r="H57" s="54"/>
      <c r="I57" s="100">
        <f t="shared" si="0"/>
        <v>1.4257014108941394E-2</v>
      </c>
      <c r="J57" s="100">
        <f t="shared" si="1"/>
        <v>-1.8319355369182701E-2</v>
      </c>
      <c r="K57" s="97">
        <f t="shared" si="2"/>
        <v>-557</v>
      </c>
      <c r="L57" s="101">
        <f t="shared" si="4"/>
        <v>-1.2930934416715032E-2</v>
      </c>
      <c r="M57" s="98">
        <f t="shared" si="3"/>
        <v>-1059</v>
      </c>
      <c r="N57" s="98">
        <f t="shared" si="5"/>
        <v>0</v>
      </c>
    </row>
    <row r="58" spans="1:14">
      <c r="A58" s="41">
        <v>56</v>
      </c>
      <c r="B58" s="103" t="s">
        <v>147</v>
      </c>
      <c r="C58" s="54">
        <v>3420</v>
      </c>
      <c r="D58" s="54">
        <v>3512</v>
      </c>
      <c r="E58" s="54">
        <v>3554</v>
      </c>
      <c r="F58" s="54"/>
      <c r="G58" s="54"/>
      <c r="H58" s="54"/>
      <c r="I58" s="100">
        <f t="shared" si="0"/>
        <v>1.697582020342325E-3</v>
      </c>
      <c r="J58" s="100">
        <f t="shared" si="1"/>
        <v>3.9181286549707602E-2</v>
      </c>
      <c r="K58" s="97">
        <f t="shared" si="2"/>
        <v>134</v>
      </c>
      <c r="L58" s="101">
        <f t="shared" si="4"/>
        <v>3.1108531630876378E-3</v>
      </c>
      <c r="M58" s="98">
        <f t="shared" si="3"/>
        <v>42</v>
      </c>
      <c r="N58" s="98">
        <f t="shared" si="5"/>
        <v>0</v>
      </c>
    </row>
    <row r="59" spans="1:14">
      <c r="A59" s="41">
        <v>57</v>
      </c>
      <c r="B59" s="103" t="s">
        <v>148</v>
      </c>
      <c r="C59" s="54">
        <v>4644</v>
      </c>
      <c r="D59" s="54">
        <v>4689</v>
      </c>
      <c r="E59" s="54">
        <v>4658</v>
      </c>
      <c r="F59" s="54"/>
      <c r="G59" s="54"/>
      <c r="H59" s="54"/>
      <c r="I59" s="100">
        <f t="shared" si="0"/>
        <v>2.2249119445004362E-3</v>
      </c>
      <c r="J59" s="100">
        <f t="shared" si="1"/>
        <v>3.0146425495262705E-3</v>
      </c>
      <c r="K59" s="97">
        <f t="shared" si="2"/>
        <v>14</v>
      </c>
      <c r="L59" s="101">
        <f t="shared" si="4"/>
        <v>3.2501450957632036E-4</v>
      </c>
      <c r="M59" s="98">
        <f t="shared" si="3"/>
        <v>-31</v>
      </c>
      <c r="N59" s="98">
        <f t="shared" si="5"/>
        <v>0</v>
      </c>
    </row>
    <row r="60" spans="1:14">
      <c r="A60" s="41">
        <v>58</v>
      </c>
      <c r="B60" s="103" t="s">
        <v>149</v>
      </c>
      <c r="C60" s="54">
        <v>12433</v>
      </c>
      <c r="D60" s="54">
        <v>12694</v>
      </c>
      <c r="E60" s="54">
        <v>12383</v>
      </c>
      <c r="F60" s="54"/>
      <c r="G60" s="54"/>
      <c r="H60" s="54"/>
      <c r="I60" s="100">
        <f t="shared" si="0"/>
        <v>5.9147884518567844E-3</v>
      </c>
      <c r="J60" s="100">
        <f t="shared" si="1"/>
        <v>-4.0215555376819758E-3</v>
      </c>
      <c r="K60" s="97">
        <f t="shared" si="2"/>
        <v>-50</v>
      </c>
      <c r="L60" s="101">
        <f t="shared" si="4"/>
        <v>-1.1607661056297156E-3</v>
      </c>
      <c r="M60" s="98">
        <f t="shared" si="3"/>
        <v>-311</v>
      </c>
      <c r="N60" s="98">
        <f t="shared" si="5"/>
        <v>0</v>
      </c>
    </row>
    <row r="61" spans="1:14">
      <c r="A61" s="41">
        <v>59</v>
      </c>
      <c r="B61" s="103" t="s">
        <v>150</v>
      </c>
      <c r="C61" s="54">
        <v>24904</v>
      </c>
      <c r="D61" s="54">
        <v>25801</v>
      </c>
      <c r="E61" s="54">
        <v>25728</v>
      </c>
      <c r="F61" s="54"/>
      <c r="G61" s="54"/>
      <c r="H61" s="54"/>
      <c r="I61" s="100">
        <f t="shared" si="0"/>
        <v>1.2289079971684675E-2</v>
      </c>
      <c r="J61" s="100">
        <f t="shared" si="1"/>
        <v>3.3087054288467713E-2</v>
      </c>
      <c r="K61" s="97">
        <f t="shared" si="2"/>
        <v>824</v>
      </c>
      <c r="L61" s="101">
        <f t="shared" si="4"/>
        <v>1.9129425420777713E-2</v>
      </c>
      <c r="M61" s="98">
        <f t="shared" si="3"/>
        <v>-73</v>
      </c>
      <c r="N61" s="98">
        <f t="shared" si="5"/>
        <v>0</v>
      </c>
    </row>
    <row r="62" spans="1:14">
      <c r="A62" s="41">
        <v>60</v>
      </c>
      <c r="B62" s="103" t="s">
        <v>151</v>
      </c>
      <c r="C62" s="54">
        <v>12998</v>
      </c>
      <c r="D62" s="54">
        <v>12927</v>
      </c>
      <c r="E62" s="54">
        <v>12852</v>
      </c>
      <c r="F62" s="54"/>
      <c r="G62" s="54"/>
      <c r="H62" s="54"/>
      <c r="I62" s="100">
        <f t="shared" si="0"/>
        <v>6.1388081388406195E-3</v>
      </c>
      <c r="J62" s="100">
        <f t="shared" si="1"/>
        <v>-1.1232497307278043E-2</v>
      </c>
      <c r="K62" s="97">
        <f t="shared" si="2"/>
        <v>-146</v>
      </c>
      <c r="L62" s="101">
        <f t="shared" si="4"/>
        <v>-3.3894370284387695E-3</v>
      </c>
      <c r="M62" s="98">
        <f t="shared" si="3"/>
        <v>-75</v>
      </c>
      <c r="N62" s="98">
        <f t="shared" si="5"/>
        <v>0</v>
      </c>
    </row>
    <row r="63" spans="1:14">
      <c r="A63" s="41">
        <v>61</v>
      </c>
      <c r="B63" s="103" t="s">
        <v>152</v>
      </c>
      <c r="C63" s="54">
        <v>18257</v>
      </c>
      <c r="D63" s="54">
        <v>18789</v>
      </c>
      <c r="E63" s="54">
        <v>18537</v>
      </c>
      <c r="F63" s="54"/>
      <c r="G63" s="54"/>
      <c r="H63" s="54"/>
      <c r="I63" s="100">
        <f t="shared" si="0"/>
        <v>8.8542706559048053E-3</v>
      </c>
      <c r="J63" s="100">
        <f t="shared" si="1"/>
        <v>1.533658322835077E-2</v>
      </c>
      <c r="K63" s="97">
        <f t="shared" si="2"/>
        <v>280</v>
      </c>
      <c r="L63" s="101">
        <f t="shared" si="4"/>
        <v>6.5002901915264073E-3</v>
      </c>
      <c r="M63" s="98">
        <f t="shared" si="3"/>
        <v>-252</v>
      </c>
      <c r="N63" s="98">
        <f t="shared" si="5"/>
        <v>0</v>
      </c>
    </row>
    <row r="64" spans="1:14">
      <c r="A64" s="41">
        <v>62</v>
      </c>
      <c r="B64" s="103" t="s">
        <v>153</v>
      </c>
      <c r="C64" s="54">
        <v>1937</v>
      </c>
      <c r="D64" s="54">
        <v>1954</v>
      </c>
      <c r="E64" s="54">
        <v>1943</v>
      </c>
      <c r="F64" s="54"/>
      <c r="G64" s="54"/>
      <c r="H64" s="54"/>
      <c r="I64" s="100">
        <f t="shared" si="0"/>
        <v>9.2808156036160313E-4</v>
      </c>
      <c r="J64" s="100">
        <f t="shared" si="1"/>
        <v>3.0975735673722249E-3</v>
      </c>
      <c r="K64" s="97">
        <f t="shared" si="2"/>
        <v>6</v>
      </c>
      <c r="L64" s="101">
        <f t="shared" si="4"/>
        <v>1.3929193267556587E-4</v>
      </c>
      <c r="M64" s="98">
        <f t="shared" si="3"/>
        <v>-11</v>
      </c>
      <c r="N64" s="98">
        <f t="shared" si="5"/>
        <v>0</v>
      </c>
    </row>
    <row r="65" spans="1:14">
      <c r="A65" s="41">
        <v>63</v>
      </c>
      <c r="B65" s="103" t="s">
        <v>154</v>
      </c>
      <c r="C65" s="54">
        <v>32809</v>
      </c>
      <c r="D65" s="54">
        <v>33977</v>
      </c>
      <c r="E65" s="54">
        <v>33487</v>
      </c>
      <c r="F65" s="54"/>
      <c r="G65" s="54"/>
      <c r="H65" s="54"/>
      <c r="I65" s="100">
        <f t="shared" si="0"/>
        <v>1.5995196712212559E-2</v>
      </c>
      <c r="J65" s="100">
        <f t="shared" si="1"/>
        <v>2.0665061416074857E-2</v>
      </c>
      <c r="K65" s="97">
        <f t="shared" si="2"/>
        <v>678</v>
      </c>
      <c r="L65" s="101">
        <f t="shared" si="4"/>
        <v>1.5739988392338942E-2</v>
      </c>
      <c r="M65" s="98">
        <f t="shared" si="3"/>
        <v>-490</v>
      </c>
      <c r="N65" s="98">
        <f t="shared" si="5"/>
        <v>0</v>
      </c>
    </row>
    <row r="66" spans="1:14">
      <c r="A66" s="41">
        <v>64</v>
      </c>
      <c r="B66" s="103" t="s">
        <v>155</v>
      </c>
      <c r="C66" s="54">
        <v>11476</v>
      </c>
      <c r="D66" s="54">
        <v>11639</v>
      </c>
      <c r="E66" s="54">
        <v>11583</v>
      </c>
      <c r="F66" s="54"/>
      <c r="G66" s="54"/>
      <c r="H66" s="54"/>
      <c r="I66" s="100">
        <f t="shared" si="0"/>
        <v>5.5326653184088774E-3</v>
      </c>
      <c r="J66" s="100">
        <f t="shared" si="1"/>
        <v>9.3238062042523533E-3</v>
      </c>
      <c r="K66" s="97">
        <f t="shared" si="2"/>
        <v>107</v>
      </c>
      <c r="L66" s="101">
        <f t="shared" si="4"/>
        <v>2.4840394660475915E-3</v>
      </c>
      <c r="M66" s="98">
        <f t="shared" si="3"/>
        <v>-56</v>
      </c>
      <c r="N66" s="98">
        <f t="shared" si="5"/>
        <v>0</v>
      </c>
    </row>
    <row r="67" spans="1:14">
      <c r="A67" s="41">
        <v>65</v>
      </c>
      <c r="B67" s="103" t="s">
        <v>156</v>
      </c>
      <c r="C67" s="54">
        <v>14324</v>
      </c>
      <c r="D67" s="54">
        <v>15141</v>
      </c>
      <c r="E67" s="54">
        <v>14693</v>
      </c>
      <c r="F67" s="54"/>
      <c r="G67" s="54"/>
      <c r="H67" s="54"/>
      <c r="I67" s="100">
        <f t="shared" ref="I67:I84" si="6">E67/$E$84</f>
        <v>7.0181689996876139E-3</v>
      </c>
      <c r="J67" s="100">
        <f t="shared" ref="J67:J84" si="7">(E67-C67)/C67</f>
        <v>2.5760960625523598E-2</v>
      </c>
      <c r="K67" s="97">
        <f t="shared" ref="K67:K84" si="8">E67-C67</f>
        <v>369</v>
      </c>
      <c r="L67" s="101">
        <f t="shared" si="4"/>
        <v>8.5664538595473013E-3</v>
      </c>
      <c r="M67" s="98">
        <f t="shared" ref="M67:M84" si="9">E67-D67</f>
        <v>-448</v>
      </c>
      <c r="N67" s="98">
        <f t="shared" si="5"/>
        <v>0</v>
      </c>
    </row>
    <row r="68" spans="1:14">
      <c r="A68" s="41">
        <v>66</v>
      </c>
      <c r="B68" s="103" t="s">
        <v>157</v>
      </c>
      <c r="C68" s="54">
        <v>10427</v>
      </c>
      <c r="D68" s="54">
        <v>10375</v>
      </c>
      <c r="E68" s="54">
        <v>10217</v>
      </c>
      <c r="F68" s="54"/>
      <c r="G68" s="54"/>
      <c r="H68" s="54"/>
      <c r="I68" s="100">
        <f t="shared" si="6"/>
        <v>4.8801900680465766E-3</v>
      </c>
      <c r="J68" s="100">
        <f t="shared" si="7"/>
        <v>-2.0140021099069722E-2</v>
      </c>
      <c r="K68" s="97">
        <f t="shared" si="8"/>
        <v>-210</v>
      </c>
      <c r="L68" s="101">
        <f t="shared" ref="L68:L84" si="10">K68/$K$84</f>
        <v>-4.8752176436448053E-3</v>
      </c>
      <c r="M68" s="98">
        <f t="shared" si="9"/>
        <v>-158</v>
      </c>
      <c r="N68" s="98">
        <f t="shared" ref="N68:N84" si="11">H68-G68</f>
        <v>0</v>
      </c>
    </row>
    <row r="69" spans="1:14">
      <c r="A69" s="41">
        <v>67</v>
      </c>
      <c r="B69" s="103" t="s">
        <v>158</v>
      </c>
      <c r="C69" s="54">
        <v>10448</v>
      </c>
      <c r="D69" s="54">
        <v>10469</v>
      </c>
      <c r="E69" s="54">
        <v>10246</v>
      </c>
      <c r="F69" s="54"/>
      <c r="G69" s="54"/>
      <c r="H69" s="54"/>
      <c r="I69" s="100">
        <f t="shared" si="6"/>
        <v>4.8940420316340638E-3</v>
      </c>
      <c r="J69" s="100">
        <f t="shared" si="7"/>
        <v>-1.9333843797856048E-2</v>
      </c>
      <c r="K69" s="97">
        <f t="shared" si="8"/>
        <v>-202</v>
      </c>
      <c r="L69" s="101">
        <f t="shared" si="10"/>
        <v>-4.6894950667440514E-3</v>
      </c>
      <c r="M69" s="98">
        <f t="shared" si="9"/>
        <v>-223</v>
      </c>
      <c r="N69" s="98">
        <f t="shared" si="11"/>
        <v>0</v>
      </c>
    </row>
    <row r="70" spans="1:14">
      <c r="A70" s="41">
        <v>68</v>
      </c>
      <c r="B70" s="103" t="s">
        <v>159</v>
      </c>
      <c r="C70" s="54">
        <v>10803</v>
      </c>
      <c r="D70" s="54">
        <v>11162</v>
      </c>
      <c r="E70" s="54">
        <v>11153</v>
      </c>
      <c r="F70" s="54"/>
      <c r="G70" s="54"/>
      <c r="H70" s="54"/>
      <c r="I70" s="100">
        <f t="shared" si="6"/>
        <v>5.3272741341806274E-3</v>
      </c>
      <c r="J70" s="100">
        <f t="shared" si="7"/>
        <v>3.2398407849671386E-2</v>
      </c>
      <c r="K70" s="97">
        <f t="shared" si="8"/>
        <v>350</v>
      </c>
      <c r="L70" s="101">
        <f t="shared" si="10"/>
        <v>8.1253627394080093E-3</v>
      </c>
      <c r="M70" s="98">
        <f t="shared" si="9"/>
        <v>-9</v>
      </c>
      <c r="N70" s="98">
        <f t="shared" si="11"/>
        <v>0</v>
      </c>
    </row>
    <row r="71" spans="1:14">
      <c r="A71" s="41">
        <v>69</v>
      </c>
      <c r="B71" s="103" t="s">
        <v>160</v>
      </c>
      <c r="C71" s="54">
        <v>1562</v>
      </c>
      <c r="D71" s="54">
        <v>1579</v>
      </c>
      <c r="E71" s="54">
        <v>1566</v>
      </c>
      <c r="F71" s="54"/>
      <c r="G71" s="54"/>
      <c r="H71" s="54"/>
      <c r="I71" s="100">
        <f t="shared" si="6"/>
        <v>7.4800603372427712E-4</v>
      </c>
      <c r="J71" s="100">
        <f t="shared" si="7"/>
        <v>2.5608194622279128E-3</v>
      </c>
      <c r="K71" s="97">
        <f t="shared" si="8"/>
        <v>4</v>
      </c>
      <c r="L71" s="101">
        <f t="shared" si="10"/>
        <v>9.2861288450377249E-5</v>
      </c>
      <c r="M71" s="98">
        <f t="shared" si="9"/>
        <v>-13</v>
      </c>
      <c r="N71" s="98">
        <f t="shared" si="11"/>
        <v>0</v>
      </c>
    </row>
    <row r="72" spans="1:14">
      <c r="A72" s="41">
        <v>70</v>
      </c>
      <c r="B72" s="103" t="s">
        <v>161</v>
      </c>
      <c r="C72" s="54">
        <v>6798</v>
      </c>
      <c r="D72" s="54">
        <v>6959</v>
      </c>
      <c r="E72" s="54">
        <v>6850</v>
      </c>
      <c r="F72" s="54"/>
      <c r="G72" s="54"/>
      <c r="H72" s="54"/>
      <c r="I72" s="100">
        <f t="shared" si="6"/>
        <v>3.2719293301477002E-3</v>
      </c>
      <c r="J72" s="100">
        <f t="shared" si="7"/>
        <v>7.6493086201824068E-3</v>
      </c>
      <c r="K72" s="97">
        <f t="shared" si="8"/>
        <v>52</v>
      </c>
      <c r="L72" s="101">
        <f t="shared" si="10"/>
        <v>1.2071967498549043E-3</v>
      </c>
      <c r="M72" s="98">
        <f t="shared" si="9"/>
        <v>-109</v>
      </c>
      <c r="N72" s="98">
        <f t="shared" si="11"/>
        <v>0</v>
      </c>
    </row>
    <row r="73" spans="1:14">
      <c r="A73" s="41">
        <v>71</v>
      </c>
      <c r="B73" s="103" t="s">
        <v>162</v>
      </c>
      <c r="C73" s="54">
        <v>5478</v>
      </c>
      <c r="D73" s="54">
        <v>5591</v>
      </c>
      <c r="E73" s="54">
        <v>5549</v>
      </c>
      <c r="F73" s="54"/>
      <c r="G73" s="54"/>
      <c r="H73" s="54"/>
      <c r="I73" s="100">
        <f t="shared" si="6"/>
        <v>2.650501584378042E-3</v>
      </c>
      <c r="J73" s="100">
        <f t="shared" si="7"/>
        <v>1.2960934647681636E-2</v>
      </c>
      <c r="K73" s="97">
        <f t="shared" si="8"/>
        <v>71</v>
      </c>
      <c r="L73" s="101">
        <f t="shared" si="10"/>
        <v>1.6482878699941963E-3</v>
      </c>
      <c r="M73" s="98">
        <f t="shared" si="9"/>
        <v>-42</v>
      </c>
      <c r="N73" s="98">
        <f t="shared" si="11"/>
        <v>0</v>
      </c>
    </row>
    <row r="74" spans="1:14">
      <c r="A74" s="41">
        <v>72</v>
      </c>
      <c r="B74" s="103" t="s">
        <v>163</v>
      </c>
      <c r="C74" s="54">
        <v>6292</v>
      </c>
      <c r="D74" s="54">
        <v>6720</v>
      </c>
      <c r="E74" s="54">
        <v>6750</v>
      </c>
      <c r="F74" s="54"/>
      <c r="G74" s="54"/>
      <c r="H74" s="54"/>
      <c r="I74" s="100">
        <f t="shared" si="6"/>
        <v>3.2241639384667118E-3</v>
      </c>
      <c r="J74" s="100">
        <f t="shared" si="7"/>
        <v>7.279084551811825E-2</v>
      </c>
      <c r="K74" s="97">
        <f t="shared" si="8"/>
        <v>458</v>
      </c>
      <c r="L74" s="101">
        <f t="shared" si="10"/>
        <v>1.0632617527568194E-2</v>
      </c>
      <c r="M74" s="98">
        <f t="shared" si="9"/>
        <v>30</v>
      </c>
      <c r="N74" s="98">
        <f t="shared" si="11"/>
        <v>0</v>
      </c>
    </row>
    <row r="75" spans="1:14">
      <c r="A75" s="41">
        <v>73</v>
      </c>
      <c r="B75" s="103" t="s">
        <v>164</v>
      </c>
      <c r="C75" s="54">
        <v>4800</v>
      </c>
      <c r="D75" s="54">
        <v>5165</v>
      </c>
      <c r="E75" s="54">
        <v>5317</v>
      </c>
      <c r="F75" s="54"/>
      <c r="G75" s="54"/>
      <c r="H75" s="54"/>
      <c r="I75" s="100">
        <f t="shared" si="6"/>
        <v>2.5396858756781492E-3</v>
      </c>
      <c r="J75" s="100">
        <f t="shared" si="7"/>
        <v>0.10770833333333334</v>
      </c>
      <c r="K75" s="97">
        <f t="shared" si="8"/>
        <v>517</v>
      </c>
      <c r="L75" s="101">
        <f t="shared" si="10"/>
        <v>1.2002321532211259E-2</v>
      </c>
      <c r="M75" s="98">
        <f t="shared" si="9"/>
        <v>152</v>
      </c>
      <c r="N75" s="98">
        <f t="shared" si="11"/>
        <v>0</v>
      </c>
    </row>
    <row r="76" spans="1:14">
      <c r="A76" s="41">
        <v>74</v>
      </c>
      <c r="B76" s="103" t="s">
        <v>165</v>
      </c>
      <c r="C76" s="54">
        <v>4190</v>
      </c>
      <c r="D76" s="54">
        <v>4243</v>
      </c>
      <c r="E76" s="54">
        <v>4194</v>
      </c>
      <c r="F76" s="54"/>
      <c r="G76" s="54"/>
      <c r="H76" s="54"/>
      <c r="I76" s="100">
        <f t="shared" si="6"/>
        <v>2.0032805271006501E-3</v>
      </c>
      <c r="J76" s="100">
        <f t="shared" si="7"/>
        <v>9.5465393794749406E-4</v>
      </c>
      <c r="K76" s="97">
        <f t="shared" si="8"/>
        <v>4</v>
      </c>
      <c r="L76" s="101">
        <f t="shared" si="10"/>
        <v>9.2861288450377249E-5</v>
      </c>
      <c r="M76" s="98">
        <f t="shared" si="9"/>
        <v>-49</v>
      </c>
      <c r="N76" s="98">
        <f t="shared" si="11"/>
        <v>0</v>
      </c>
    </row>
    <row r="77" spans="1:14">
      <c r="A77" s="41">
        <v>75</v>
      </c>
      <c r="B77" s="103" t="s">
        <v>166</v>
      </c>
      <c r="C77" s="54">
        <v>2062</v>
      </c>
      <c r="D77" s="54">
        <v>2060</v>
      </c>
      <c r="E77" s="54">
        <v>2048</v>
      </c>
      <c r="F77" s="54"/>
      <c r="G77" s="54"/>
      <c r="H77" s="54"/>
      <c r="I77" s="100">
        <f t="shared" si="6"/>
        <v>9.7823522162664091E-4</v>
      </c>
      <c r="J77" s="100">
        <f t="shared" si="7"/>
        <v>-6.7895247332686714E-3</v>
      </c>
      <c r="K77" s="97">
        <f t="shared" si="8"/>
        <v>-14</v>
      </c>
      <c r="L77" s="101">
        <f t="shared" si="10"/>
        <v>-3.2501450957632036E-4</v>
      </c>
      <c r="M77" s="98">
        <f t="shared" si="9"/>
        <v>-12</v>
      </c>
      <c r="N77" s="98">
        <f t="shared" si="11"/>
        <v>0</v>
      </c>
    </row>
    <row r="78" spans="1:14">
      <c r="A78" s="41">
        <v>76</v>
      </c>
      <c r="B78" s="103" t="s">
        <v>167</v>
      </c>
      <c r="C78" s="54">
        <v>3637</v>
      </c>
      <c r="D78" s="54">
        <v>3776</v>
      </c>
      <c r="E78" s="54">
        <v>3518</v>
      </c>
      <c r="F78" s="54"/>
      <c r="G78" s="54"/>
      <c r="H78" s="54"/>
      <c r="I78" s="100">
        <f t="shared" si="6"/>
        <v>1.6803864793371692E-3</v>
      </c>
      <c r="J78" s="100">
        <f t="shared" si="7"/>
        <v>-3.271927412702777E-2</v>
      </c>
      <c r="K78" s="97">
        <f t="shared" si="8"/>
        <v>-119</v>
      </c>
      <c r="L78" s="101">
        <f t="shared" si="10"/>
        <v>-2.7626233313987232E-3</v>
      </c>
      <c r="M78" s="98">
        <f t="shared" si="9"/>
        <v>-258</v>
      </c>
      <c r="N78" s="98">
        <f t="shared" si="11"/>
        <v>0</v>
      </c>
    </row>
    <row r="79" spans="1:14">
      <c r="A79" s="41">
        <v>77</v>
      </c>
      <c r="B79" s="103" t="s">
        <v>168</v>
      </c>
      <c r="C79" s="54">
        <v>7207</v>
      </c>
      <c r="D79" s="54">
        <v>7378</v>
      </c>
      <c r="E79" s="54">
        <v>7295</v>
      </c>
      <c r="F79" s="54"/>
      <c r="G79" s="54"/>
      <c r="H79" s="54"/>
      <c r="I79" s="100">
        <f t="shared" si="6"/>
        <v>3.4844853231280983E-3</v>
      </c>
      <c r="J79" s="100">
        <f t="shared" si="7"/>
        <v>1.2210351047592619E-2</v>
      </c>
      <c r="K79" s="97">
        <f t="shared" si="8"/>
        <v>88</v>
      </c>
      <c r="L79" s="101">
        <f t="shared" si="10"/>
        <v>2.0429483459082996E-3</v>
      </c>
      <c r="M79" s="98">
        <f t="shared" si="9"/>
        <v>-83</v>
      </c>
      <c r="N79" s="98">
        <f t="shared" si="11"/>
        <v>0</v>
      </c>
    </row>
    <row r="80" spans="1:14">
      <c r="A80" s="41">
        <v>78</v>
      </c>
      <c r="B80" s="103" t="s">
        <v>169</v>
      </c>
      <c r="C80" s="54">
        <v>4792</v>
      </c>
      <c r="D80" s="54">
        <v>4880</v>
      </c>
      <c r="E80" s="54">
        <v>4872</v>
      </c>
      <c r="F80" s="54"/>
      <c r="G80" s="54"/>
      <c r="H80" s="54"/>
      <c r="I80" s="100">
        <f t="shared" si="6"/>
        <v>2.3271298826977511E-3</v>
      </c>
      <c r="J80" s="100">
        <f t="shared" si="7"/>
        <v>1.6694490818030049E-2</v>
      </c>
      <c r="K80" s="97">
        <f t="shared" si="8"/>
        <v>80</v>
      </c>
      <c r="L80" s="101">
        <f t="shared" si="10"/>
        <v>1.857225769007545E-3</v>
      </c>
      <c r="M80" s="98">
        <f t="shared" si="9"/>
        <v>-8</v>
      </c>
      <c r="N80" s="98">
        <f t="shared" si="11"/>
        <v>0</v>
      </c>
    </row>
    <row r="81" spans="1:14">
      <c r="A81" s="41">
        <v>79</v>
      </c>
      <c r="B81" s="103" t="s">
        <v>170</v>
      </c>
      <c r="C81" s="54">
        <v>3579</v>
      </c>
      <c r="D81" s="54">
        <v>3623</v>
      </c>
      <c r="E81" s="54">
        <v>3591</v>
      </c>
      <c r="F81" s="54"/>
      <c r="G81" s="54"/>
      <c r="H81" s="54"/>
      <c r="I81" s="100">
        <f t="shared" si="6"/>
        <v>1.7152552152642907E-3</v>
      </c>
      <c r="J81" s="100">
        <f t="shared" si="7"/>
        <v>3.3528918692372171E-3</v>
      </c>
      <c r="K81" s="97">
        <f t="shared" si="8"/>
        <v>12</v>
      </c>
      <c r="L81" s="101">
        <f t="shared" si="10"/>
        <v>2.7858386535113173E-4</v>
      </c>
      <c r="M81" s="98">
        <f t="shared" si="9"/>
        <v>-32</v>
      </c>
      <c r="N81" s="98">
        <f t="shared" si="11"/>
        <v>0</v>
      </c>
    </row>
    <row r="82" spans="1:14">
      <c r="A82" s="41">
        <v>80</v>
      </c>
      <c r="B82" s="103" t="s">
        <v>171</v>
      </c>
      <c r="C82" s="54">
        <v>11491</v>
      </c>
      <c r="D82" s="54">
        <v>11597</v>
      </c>
      <c r="E82" s="54">
        <v>11289</v>
      </c>
      <c r="F82" s="54"/>
      <c r="G82" s="54"/>
      <c r="H82" s="54"/>
      <c r="I82" s="100">
        <f t="shared" si="6"/>
        <v>5.3922350668667721E-3</v>
      </c>
      <c r="J82" s="100">
        <f t="shared" si="7"/>
        <v>-1.7578974849882516E-2</v>
      </c>
      <c r="K82" s="97">
        <f t="shared" si="8"/>
        <v>-202</v>
      </c>
      <c r="L82" s="101">
        <f t="shared" si="10"/>
        <v>-4.6894950667440514E-3</v>
      </c>
      <c r="M82" s="98">
        <f t="shared" si="9"/>
        <v>-308</v>
      </c>
      <c r="N82" s="98">
        <f t="shared" si="11"/>
        <v>0</v>
      </c>
    </row>
    <row r="83" spans="1:14">
      <c r="A83" s="41">
        <v>81</v>
      </c>
      <c r="B83" s="103" t="s">
        <v>172</v>
      </c>
      <c r="C83" s="54">
        <v>9412</v>
      </c>
      <c r="D83" s="54">
        <v>9638</v>
      </c>
      <c r="E83" s="54">
        <v>9567</v>
      </c>
      <c r="F83" s="54"/>
      <c r="G83" s="54"/>
      <c r="H83" s="54"/>
      <c r="I83" s="100">
        <f t="shared" si="6"/>
        <v>4.5697150221201532E-3</v>
      </c>
      <c r="J83" s="100">
        <f t="shared" si="7"/>
        <v>1.6468338291542713E-2</v>
      </c>
      <c r="K83" s="97">
        <f t="shared" si="8"/>
        <v>155</v>
      </c>
      <c r="L83" s="101">
        <f t="shared" si="10"/>
        <v>3.5983749274521182E-3</v>
      </c>
      <c r="M83" s="98">
        <f t="shared" si="9"/>
        <v>-71</v>
      </c>
      <c r="N83" s="98">
        <f t="shared" si="11"/>
        <v>0</v>
      </c>
    </row>
    <row r="84" spans="1:14" s="109" customFormat="1">
      <c r="A84" s="191" t="s">
        <v>173</v>
      </c>
      <c r="B84" s="191"/>
      <c r="C84" s="63">
        <v>2050491</v>
      </c>
      <c r="D84" s="63">
        <v>2112407</v>
      </c>
      <c r="E84" s="63">
        <v>2093566</v>
      </c>
      <c r="F84" s="63"/>
      <c r="G84" s="63"/>
      <c r="H84" s="63"/>
      <c r="I84" s="100">
        <f t="shared" si="6"/>
        <v>1</v>
      </c>
      <c r="J84" s="100">
        <f t="shared" si="7"/>
        <v>2.1007163650072106E-2</v>
      </c>
      <c r="K84" s="97">
        <f t="shared" si="8"/>
        <v>43075</v>
      </c>
      <c r="L84" s="101">
        <f t="shared" si="10"/>
        <v>1</v>
      </c>
      <c r="M84" s="97">
        <f t="shared" si="9"/>
        <v>-18841</v>
      </c>
      <c r="N84" s="98">
        <f t="shared" si="11"/>
        <v>0</v>
      </c>
    </row>
    <row r="85" spans="1:14">
      <c r="C85" s="132"/>
      <c r="D85" s="130"/>
      <c r="E85" s="131"/>
      <c r="F85" s="140"/>
      <c r="G85" s="140"/>
      <c r="H85" s="140"/>
      <c r="L85" s="12"/>
    </row>
    <row r="86" spans="1:14">
      <c r="C86" s="132"/>
      <c r="D86" s="130"/>
      <c r="E86" s="131"/>
      <c r="F86" s="140"/>
      <c r="G86" s="140"/>
      <c r="H86" s="140"/>
    </row>
    <row r="87" spans="1:14">
      <c r="E87" s="140"/>
      <c r="F87" s="140"/>
    </row>
    <row r="88" spans="1:14">
      <c r="C88" s="140"/>
      <c r="E88" s="140"/>
      <c r="G88" s="23"/>
    </row>
    <row r="93" spans="1:14">
      <c r="C93" s="140"/>
      <c r="E93" s="140"/>
      <c r="F93" s="140"/>
    </row>
    <row r="94" spans="1:14">
      <c r="F94" s="23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U10" sqref="U10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5.140625" style="5" customWidth="1"/>
    <col min="15" max="16384" width="9.140625" style="5"/>
  </cols>
  <sheetData>
    <row r="1" spans="1:14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4" ht="30">
      <c r="A2" s="93" t="s">
        <v>91</v>
      </c>
      <c r="B2" s="93" t="s">
        <v>174</v>
      </c>
      <c r="C2" s="93">
        <v>42979</v>
      </c>
      <c r="D2" s="93">
        <v>43313</v>
      </c>
      <c r="E2" s="93">
        <v>43344</v>
      </c>
      <c r="F2" s="93">
        <v>42979</v>
      </c>
      <c r="G2" s="93">
        <v>43313</v>
      </c>
      <c r="H2" s="93">
        <v>43344</v>
      </c>
      <c r="I2" s="92" t="s">
        <v>304</v>
      </c>
      <c r="J2" s="92" t="s">
        <v>317</v>
      </c>
      <c r="K2" s="92" t="s">
        <v>318</v>
      </c>
      <c r="L2" s="92" t="s">
        <v>312</v>
      </c>
      <c r="M2" s="42" t="s">
        <v>319</v>
      </c>
      <c r="N2" s="161" t="s">
        <v>320</v>
      </c>
    </row>
    <row r="3" spans="1:14">
      <c r="A3" s="41">
        <v>1</v>
      </c>
      <c r="B3" s="103" t="s">
        <v>92</v>
      </c>
      <c r="C3" s="55">
        <v>16148</v>
      </c>
      <c r="D3" s="55">
        <v>15976</v>
      </c>
      <c r="E3" s="55">
        <v>15652</v>
      </c>
      <c r="F3" s="55"/>
      <c r="G3" s="55"/>
      <c r="H3" s="55"/>
      <c r="I3" s="100">
        <f>E3/$E$84</f>
        <v>2.1821142473155756E-2</v>
      </c>
      <c r="J3" s="100">
        <f t="shared" ref="J3:J66" si="0">(E3-C3)/C3</f>
        <v>-3.0715878127322269E-2</v>
      </c>
      <c r="K3" s="97">
        <f t="shared" ref="K3:K66" si="1">E3-C3</f>
        <v>-496</v>
      </c>
      <c r="L3" s="101">
        <f>K3/$K$84</f>
        <v>0.11428571428571428</v>
      </c>
      <c r="M3" s="98">
        <f t="shared" ref="M3:M66" si="2">E3-D3</f>
        <v>-324</v>
      </c>
      <c r="N3" s="98">
        <f>H3-G3</f>
        <v>0</v>
      </c>
    </row>
    <row r="4" spans="1:14">
      <c r="A4" s="41">
        <v>2</v>
      </c>
      <c r="B4" s="103" t="s">
        <v>93</v>
      </c>
      <c r="C4" s="55">
        <v>4871</v>
      </c>
      <c r="D4" s="55">
        <v>5945</v>
      </c>
      <c r="E4" s="55">
        <v>5655</v>
      </c>
      <c r="F4" s="55"/>
      <c r="G4" s="55"/>
      <c r="H4" s="55"/>
      <c r="I4" s="100">
        <f t="shared" ref="I4:I67" si="3">E4/$E$84</f>
        <v>7.8838845314142484E-3</v>
      </c>
      <c r="J4" s="100">
        <f t="shared" si="0"/>
        <v>0.16095257647300348</v>
      </c>
      <c r="K4" s="97">
        <f t="shared" si="1"/>
        <v>784</v>
      </c>
      <c r="L4" s="101">
        <f t="shared" ref="L4:L67" si="4">K4/$K$84</f>
        <v>-0.18064516129032257</v>
      </c>
      <c r="M4" s="98">
        <f t="shared" si="2"/>
        <v>-290</v>
      </c>
      <c r="N4" s="98">
        <f t="shared" ref="N4:N67" si="5">H4-G4</f>
        <v>0</v>
      </c>
    </row>
    <row r="5" spans="1:14">
      <c r="A5" s="41">
        <v>3</v>
      </c>
      <c r="B5" s="103" t="s">
        <v>94</v>
      </c>
      <c r="C5" s="55">
        <v>17583</v>
      </c>
      <c r="D5" s="55">
        <v>19412</v>
      </c>
      <c r="E5" s="55">
        <v>18983</v>
      </c>
      <c r="F5" s="55"/>
      <c r="G5" s="55"/>
      <c r="H5" s="55"/>
      <c r="I5" s="100">
        <f t="shared" si="3"/>
        <v>2.6465036261686413E-2</v>
      </c>
      <c r="J5" s="100">
        <f t="shared" si="0"/>
        <v>7.9622362509241887E-2</v>
      </c>
      <c r="K5" s="97">
        <f t="shared" si="1"/>
        <v>1400</v>
      </c>
      <c r="L5" s="101">
        <f t="shared" si="4"/>
        <v>-0.32258064516129031</v>
      </c>
      <c r="M5" s="98">
        <f t="shared" si="2"/>
        <v>-429</v>
      </c>
      <c r="N5" s="98">
        <f t="shared" si="5"/>
        <v>0</v>
      </c>
    </row>
    <row r="6" spans="1:14">
      <c r="A6" s="41">
        <v>4</v>
      </c>
      <c r="B6" s="103" t="s">
        <v>95</v>
      </c>
      <c r="C6" s="55">
        <v>3494</v>
      </c>
      <c r="D6" s="55">
        <v>3716</v>
      </c>
      <c r="E6" s="55">
        <v>3670</v>
      </c>
      <c r="F6" s="55"/>
      <c r="G6" s="55"/>
      <c r="H6" s="55"/>
      <c r="I6" s="100">
        <f t="shared" si="3"/>
        <v>5.1165086172042951E-3</v>
      </c>
      <c r="J6" s="100">
        <f t="shared" si="0"/>
        <v>5.0372066399542073E-2</v>
      </c>
      <c r="K6" s="97">
        <f t="shared" si="1"/>
        <v>176</v>
      </c>
      <c r="L6" s="101">
        <f t="shared" si="4"/>
        <v>-4.0552995391705073E-2</v>
      </c>
      <c r="M6" s="98">
        <f t="shared" si="2"/>
        <v>-46</v>
      </c>
      <c r="N6" s="98">
        <f t="shared" si="5"/>
        <v>0</v>
      </c>
    </row>
    <row r="7" spans="1:14">
      <c r="A7" s="41">
        <v>5</v>
      </c>
      <c r="B7" s="103" t="s">
        <v>96</v>
      </c>
      <c r="C7" s="55">
        <v>5213</v>
      </c>
      <c r="D7" s="55">
        <v>5415</v>
      </c>
      <c r="E7" s="55">
        <v>5288</v>
      </c>
      <c r="F7" s="55"/>
      <c r="G7" s="55"/>
      <c r="H7" s="55"/>
      <c r="I7" s="100">
        <f t="shared" si="3"/>
        <v>7.3722336696938184E-3</v>
      </c>
      <c r="J7" s="100">
        <f t="shared" si="0"/>
        <v>1.4387109150201419E-2</v>
      </c>
      <c r="K7" s="97">
        <f t="shared" si="1"/>
        <v>75</v>
      </c>
      <c r="L7" s="101">
        <f t="shared" si="4"/>
        <v>-1.7281105990783412E-2</v>
      </c>
      <c r="M7" s="98">
        <f t="shared" si="2"/>
        <v>-127</v>
      </c>
      <c r="N7" s="98">
        <f t="shared" si="5"/>
        <v>0</v>
      </c>
    </row>
    <row r="8" spans="1:14">
      <c r="A8" s="41">
        <v>6</v>
      </c>
      <c r="B8" s="103" t="s">
        <v>97</v>
      </c>
      <c r="C8" s="55">
        <v>15323</v>
      </c>
      <c r="D8" s="55">
        <v>15561</v>
      </c>
      <c r="E8" s="55">
        <v>15333</v>
      </c>
      <c r="F8" s="55"/>
      <c r="G8" s="55"/>
      <c r="H8" s="55"/>
      <c r="I8" s="100">
        <f t="shared" si="3"/>
        <v>2.1376410525229823E-2</v>
      </c>
      <c r="J8" s="100">
        <f t="shared" si="0"/>
        <v>6.5261371794035107E-4</v>
      </c>
      <c r="K8" s="97">
        <f t="shared" si="1"/>
        <v>10</v>
      </c>
      <c r="L8" s="101">
        <f t="shared" si="4"/>
        <v>-2.304147465437788E-3</v>
      </c>
      <c r="M8" s="98">
        <f t="shared" si="2"/>
        <v>-228</v>
      </c>
      <c r="N8" s="98">
        <f t="shared" si="5"/>
        <v>0</v>
      </c>
    </row>
    <row r="9" spans="1:14">
      <c r="A9" s="41">
        <v>7</v>
      </c>
      <c r="B9" s="103" t="s">
        <v>98</v>
      </c>
      <c r="C9" s="55">
        <v>36741</v>
      </c>
      <c r="D9" s="55">
        <v>35877</v>
      </c>
      <c r="E9" s="55">
        <v>35448</v>
      </c>
      <c r="F9" s="55"/>
      <c r="G9" s="55"/>
      <c r="H9" s="55"/>
      <c r="I9" s="100">
        <f t="shared" si="3"/>
        <v>4.9419617837236474E-2</v>
      </c>
      <c r="J9" s="100">
        <f t="shared" si="0"/>
        <v>-3.5192291989875071E-2</v>
      </c>
      <c r="K9" s="97">
        <f t="shared" si="1"/>
        <v>-1293</v>
      </c>
      <c r="L9" s="101">
        <f t="shared" si="4"/>
        <v>0.29792626728110599</v>
      </c>
      <c r="M9" s="98">
        <f t="shared" si="2"/>
        <v>-429</v>
      </c>
      <c r="N9" s="98">
        <f t="shared" si="5"/>
        <v>0</v>
      </c>
    </row>
    <row r="10" spans="1:14">
      <c r="A10" s="41">
        <v>8</v>
      </c>
      <c r="B10" s="103" t="s">
        <v>99</v>
      </c>
      <c r="C10" s="55">
        <v>1238</v>
      </c>
      <c r="D10" s="55">
        <v>1337</v>
      </c>
      <c r="E10" s="55">
        <v>1226</v>
      </c>
      <c r="F10" s="55"/>
      <c r="G10" s="55"/>
      <c r="H10" s="55"/>
      <c r="I10" s="100">
        <f t="shared" si="3"/>
        <v>1.7092205898344593E-3</v>
      </c>
      <c r="J10" s="100">
        <f t="shared" si="0"/>
        <v>-9.6930533117932146E-3</v>
      </c>
      <c r="K10" s="97">
        <f t="shared" si="1"/>
        <v>-12</v>
      </c>
      <c r="L10" s="101">
        <f t="shared" si="4"/>
        <v>2.7649769585253456E-3</v>
      </c>
      <c r="M10" s="98">
        <f t="shared" si="2"/>
        <v>-111</v>
      </c>
      <c r="N10" s="98">
        <f t="shared" si="5"/>
        <v>0</v>
      </c>
    </row>
    <row r="11" spans="1:14">
      <c r="A11" s="41">
        <v>9</v>
      </c>
      <c r="B11" s="103" t="s">
        <v>100</v>
      </c>
      <c r="C11" s="55">
        <v>20509</v>
      </c>
      <c r="D11" s="55">
        <v>20000</v>
      </c>
      <c r="E11" s="55">
        <v>19613</v>
      </c>
      <c r="F11" s="55"/>
      <c r="G11" s="55"/>
      <c r="H11" s="55"/>
      <c r="I11" s="100">
        <f t="shared" si="3"/>
        <v>2.7343347005239195E-2</v>
      </c>
      <c r="J11" s="100">
        <f t="shared" si="0"/>
        <v>-4.3688136915500511E-2</v>
      </c>
      <c r="K11" s="97">
        <f t="shared" si="1"/>
        <v>-896</v>
      </c>
      <c r="L11" s="101">
        <f t="shared" si="4"/>
        <v>0.20645161290322581</v>
      </c>
      <c r="M11" s="98">
        <f t="shared" si="2"/>
        <v>-387</v>
      </c>
      <c r="N11" s="98">
        <f t="shared" si="5"/>
        <v>0</v>
      </c>
    </row>
    <row r="12" spans="1:14">
      <c r="A12" s="41">
        <v>10</v>
      </c>
      <c r="B12" s="103" t="s">
        <v>101</v>
      </c>
      <c r="C12" s="55">
        <v>22964</v>
      </c>
      <c r="D12" s="55">
        <v>23187</v>
      </c>
      <c r="E12" s="55">
        <v>22930</v>
      </c>
      <c r="F12" s="55"/>
      <c r="G12" s="55"/>
      <c r="H12" s="55"/>
      <c r="I12" s="100">
        <f t="shared" si="3"/>
        <v>3.1967722777246452E-2</v>
      </c>
      <c r="J12" s="100">
        <f t="shared" si="0"/>
        <v>-1.4805782964640306E-3</v>
      </c>
      <c r="K12" s="97">
        <f t="shared" si="1"/>
        <v>-34</v>
      </c>
      <c r="L12" s="101">
        <f t="shared" si="4"/>
        <v>7.8341013824884797E-3</v>
      </c>
      <c r="M12" s="98">
        <f t="shared" si="2"/>
        <v>-257</v>
      </c>
      <c r="N12" s="98">
        <f t="shared" si="5"/>
        <v>0</v>
      </c>
    </row>
    <row r="13" spans="1:14">
      <c r="A13" s="41">
        <v>11</v>
      </c>
      <c r="B13" s="103" t="s">
        <v>102</v>
      </c>
      <c r="C13" s="55">
        <v>2139</v>
      </c>
      <c r="D13" s="55">
        <v>2100</v>
      </c>
      <c r="E13" s="55">
        <v>2034</v>
      </c>
      <c r="F13" s="55"/>
      <c r="G13" s="55"/>
      <c r="H13" s="55"/>
      <c r="I13" s="100">
        <f t="shared" si="3"/>
        <v>2.8356889720418353E-3</v>
      </c>
      <c r="J13" s="100">
        <f t="shared" si="0"/>
        <v>-4.9088359046283309E-2</v>
      </c>
      <c r="K13" s="97">
        <f t="shared" si="1"/>
        <v>-105</v>
      </c>
      <c r="L13" s="101">
        <f t="shared" si="4"/>
        <v>2.4193548387096774E-2</v>
      </c>
      <c r="M13" s="98">
        <f t="shared" si="2"/>
        <v>-66</v>
      </c>
      <c r="N13" s="98">
        <f t="shared" si="5"/>
        <v>0</v>
      </c>
    </row>
    <row r="14" spans="1:14">
      <c r="A14" s="41">
        <v>12</v>
      </c>
      <c r="B14" s="103" t="s">
        <v>103</v>
      </c>
      <c r="C14" s="55">
        <v>828</v>
      </c>
      <c r="D14" s="55">
        <v>859</v>
      </c>
      <c r="E14" s="55">
        <v>821</v>
      </c>
      <c r="F14" s="55"/>
      <c r="G14" s="55"/>
      <c r="H14" s="55"/>
      <c r="I14" s="100">
        <f t="shared" si="3"/>
        <v>1.144592254693386E-3</v>
      </c>
      <c r="J14" s="100">
        <f t="shared" si="0"/>
        <v>-8.4541062801932361E-3</v>
      </c>
      <c r="K14" s="97">
        <f t="shared" si="1"/>
        <v>-7</v>
      </c>
      <c r="L14" s="101">
        <f t="shared" si="4"/>
        <v>1.6129032258064516E-3</v>
      </c>
      <c r="M14" s="98">
        <f t="shared" si="2"/>
        <v>-38</v>
      </c>
      <c r="N14" s="98">
        <f t="shared" si="5"/>
        <v>0</v>
      </c>
    </row>
    <row r="15" spans="1:14">
      <c r="A15" s="41">
        <v>13</v>
      </c>
      <c r="B15" s="103" t="s">
        <v>104</v>
      </c>
      <c r="C15" s="55">
        <v>2804</v>
      </c>
      <c r="D15" s="55">
        <v>3252</v>
      </c>
      <c r="E15" s="55">
        <v>3070</v>
      </c>
      <c r="F15" s="55"/>
      <c r="G15" s="55"/>
      <c r="H15" s="55"/>
      <c r="I15" s="100">
        <f t="shared" si="3"/>
        <v>4.2800221947730749E-3</v>
      </c>
      <c r="J15" s="100">
        <f t="shared" si="0"/>
        <v>9.4864479315263914E-2</v>
      </c>
      <c r="K15" s="97">
        <f t="shared" si="1"/>
        <v>266</v>
      </c>
      <c r="L15" s="101">
        <f t="shared" si="4"/>
        <v>-6.1290322580645158E-2</v>
      </c>
      <c r="M15" s="98">
        <f t="shared" si="2"/>
        <v>-182</v>
      </c>
      <c r="N15" s="98">
        <f t="shared" si="5"/>
        <v>0</v>
      </c>
    </row>
    <row r="16" spans="1:14">
      <c r="A16" s="41">
        <v>14</v>
      </c>
      <c r="B16" s="103" t="s">
        <v>105</v>
      </c>
      <c r="C16" s="55">
        <v>3540</v>
      </c>
      <c r="D16" s="55">
        <v>3498</v>
      </c>
      <c r="E16" s="55">
        <v>3443</v>
      </c>
      <c r="F16" s="55"/>
      <c r="G16" s="55"/>
      <c r="H16" s="55"/>
      <c r="I16" s="100">
        <f t="shared" si="3"/>
        <v>4.8000379207178171E-3</v>
      </c>
      <c r="J16" s="100">
        <f t="shared" si="0"/>
        <v>-2.7401129943502824E-2</v>
      </c>
      <c r="K16" s="97">
        <f t="shared" si="1"/>
        <v>-97</v>
      </c>
      <c r="L16" s="101">
        <f t="shared" si="4"/>
        <v>2.2350230414746545E-2</v>
      </c>
      <c r="M16" s="98">
        <f t="shared" si="2"/>
        <v>-55</v>
      </c>
      <c r="N16" s="98">
        <f t="shared" si="5"/>
        <v>0</v>
      </c>
    </row>
    <row r="17" spans="1:14">
      <c r="A17" s="41">
        <v>15</v>
      </c>
      <c r="B17" s="103" t="s">
        <v>106</v>
      </c>
      <c r="C17" s="55">
        <v>7031</v>
      </c>
      <c r="D17" s="55">
        <v>7514</v>
      </c>
      <c r="E17" s="55">
        <v>7508</v>
      </c>
      <c r="F17" s="55"/>
      <c r="G17" s="55"/>
      <c r="H17" s="55"/>
      <c r="I17" s="100">
        <f t="shared" si="3"/>
        <v>1.0467233432689332E-2</v>
      </c>
      <c r="J17" s="100">
        <f t="shared" si="0"/>
        <v>6.7842412174655101E-2</v>
      </c>
      <c r="K17" s="97">
        <f t="shared" si="1"/>
        <v>477</v>
      </c>
      <c r="L17" s="101">
        <f t="shared" si="4"/>
        <v>-0.10990783410138248</v>
      </c>
      <c r="M17" s="98">
        <f t="shared" si="2"/>
        <v>-6</v>
      </c>
      <c r="N17" s="98">
        <f t="shared" si="5"/>
        <v>0</v>
      </c>
    </row>
    <row r="18" spans="1:14">
      <c r="A18" s="41">
        <v>16</v>
      </c>
      <c r="B18" s="103" t="s">
        <v>107</v>
      </c>
      <c r="C18" s="55">
        <v>18052</v>
      </c>
      <c r="D18" s="55">
        <v>17976</v>
      </c>
      <c r="E18" s="55">
        <v>17693</v>
      </c>
      <c r="F18" s="55"/>
      <c r="G18" s="55"/>
      <c r="H18" s="55"/>
      <c r="I18" s="100">
        <f t="shared" si="3"/>
        <v>2.466659045345929E-2</v>
      </c>
      <c r="J18" s="100">
        <f t="shared" si="0"/>
        <v>-1.988699313095502E-2</v>
      </c>
      <c r="K18" s="97">
        <f t="shared" si="1"/>
        <v>-359</v>
      </c>
      <c r="L18" s="101">
        <f t="shared" si="4"/>
        <v>8.2718894009216587E-2</v>
      </c>
      <c r="M18" s="98">
        <f t="shared" si="2"/>
        <v>-283</v>
      </c>
      <c r="N18" s="98">
        <f t="shared" si="5"/>
        <v>0</v>
      </c>
    </row>
    <row r="19" spans="1:14">
      <c r="A19" s="41">
        <v>17</v>
      </c>
      <c r="B19" s="103" t="s">
        <v>108</v>
      </c>
      <c r="C19" s="55">
        <v>10905</v>
      </c>
      <c r="D19" s="55">
        <v>10835</v>
      </c>
      <c r="E19" s="55">
        <v>10712</v>
      </c>
      <c r="F19" s="55"/>
      <c r="G19" s="55"/>
      <c r="H19" s="55"/>
      <c r="I19" s="100">
        <f t="shared" si="3"/>
        <v>1.4934070928472046E-2</v>
      </c>
      <c r="J19" s="100">
        <f t="shared" si="0"/>
        <v>-1.7698303530490601E-2</v>
      </c>
      <c r="K19" s="97">
        <f t="shared" si="1"/>
        <v>-193</v>
      </c>
      <c r="L19" s="101">
        <f t="shared" si="4"/>
        <v>4.4470046082949306E-2</v>
      </c>
      <c r="M19" s="98">
        <f t="shared" si="2"/>
        <v>-123</v>
      </c>
      <c r="N19" s="98">
        <f t="shared" si="5"/>
        <v>0</v>
      </c>
    </row>
    <row r="20" spans="1:14">
      <c r="A20" s="41">
        <v>18</v>
      </c>
      <c r="B20" s="103" t="s">
        <v>109</v>
      </c>
      <c r="C20" s="55">
        <v>3681</v>
      </c>
      <c r="D20" s="55">
        <v>3684</v>
      </c>
      <c r="E20" s="55">
        <v>3599</v>
      </c>
      <c r="F20" s="55"/>
      <c r="G20" s="55"/>
      <c r="H20" s="55"/>
      <c r="I20" s="100">
        <f t="shared" si="3"/>
        <v>5.0175243905499342E-3</v>
      </c>
      <c r="J20" s="100">
        <f t="shared" si="0"/>
        <v>-2.2276555283890248E-2</v>
      </c>
      <c r="K20" s="97">
        <f t="shared" si="1"/>
        <v>-82</v>
      </c>
      <c r="L20" s="101">
        <f t="shared" si="4"/>
        <v>1.889400921658986E-2</v>
      </c>
      <c r="M20" s="98">
        <f t="shared" si="2"/>
        <v>-85</v>
      </c>
      <c r="N20" s="98">
        <f t="shared" si="5"/>
        <v>0</v>
      </c>
    </row>
    <row r="21" spans="1:14">
      <c r="A21" s="41">
        <v>19</v>
      </c>
      <c r="B21" s="103" t="s">
        <v>110</v>
      </c>
      <c r="C21" s="55">
        <v>7191</v>
      </c>
      <c r="D21" s="55">
        <v>7302</v>
      </c>
      <c r="E21" s="55">
        <v>7055</v>
      </c>
      <c r="F21" s="55"/>
      <c r="G21" s="55"/>
      <c r="H21" s="55"/>
      <c r="I21" s="100">
        <f t="shared" si="3"/>
        <v>9.8356861837537602E-3</v>
      </c>
      <c r="J21" s="100">
        <f t="shared" si="0"/>
        <v>-1.8912529550827423E-2</v>
      </c>
      <c r="K21" s="97">
        <f t="shared" si="1"/>
        <v>-136</v>
      </c>
      <c r="L21" s="101">
        <f t="shared" si="4"/>
        <v>3.1336405529953919E-2</v>
      </c>
      <c r="M21" s="98">
        <f t="shared" si="2"/>
        <v>-247</v>
      </c>
      <c r="N21" s="98">
        <f t="shared" si="5"/>
        <v>0</v>
      </c>
    </row>
    <row r="22" spans="1:14">
      <c r="A22" s="41">
        <v>20</v>
      </c>
      <c r="B22" s="103" t="s">
        <v>111</v>
      </c>
      <c r="C22" s="55">
        <v>16152</v>
      </c>
      <c r="D22" s="55">
        <v>16675</v>
      </c>
      <c r="E22" s="55">
        <v>16055</v>
      </c>
      <c r="F22" s="55"/>
      <c r="G22" s="55"/>
      <c r="H22" s="55"/>
      <c r="I22" s="100">
        <f t="shared" si="3"/>
        <v>2.2382982520222059E-2</v>
      </c>
      <c r="J22" s="100">
        <f t="shared" si="0"/>
        <v>-6.0054482417038141E-3</v>
      </c>
      <c r="K22" s="97">
        <f t="shared" si="1"/>
        <v>-97</v>
      </c>
      <c r="L22" s="101">
        <f t="shared" si="4"/>
        <v>2.2350230414746545E-2</v>
      </c>
      <c r="M22" s="98">
        <f t="shared" si="2"/>
        <v>-620</v>
      </c>
      <c r="N22" s="98">
        <f t="shared" si="5"/>
        <v>0</v>
      </c>
    </row>
    <row r="23" spans="1:14">
      <c r="A23" s="41">
        <v>21</v>
      </c>
      <c r="B23" s="103" t="s">
        <v>112</v>
      </c>
      <c r="C23" s="55">
        <v>6749</v>
      </c>
      <c r="D23" s="55">
        <v>8076</v>
      </c>
      <c r="E23" s="55">
        <v>7767</v>
      </c>
      <c r="F23" s="55"/>
      <c r="G23" s="55"/>
      <c r="H23" s="55"/>
      <c r="I23" s="100">
        <f t="shared" si="3"/>
        <v>1.0828316738372142E-2</v>
      </c>
      <c r="J23" s="100">
        <f t="shared" si="0"/>
        <v>0.15083716106089792</v>
      </c>
      <c r="K23" s="97">
        <f t="shared" si="1"/>
        <v>1018</v>
      </c>
      <c r="L23" s="101">
        <f t="shared" si="4"/>
        <v>-0.23456221198156682</v>
      </c>
      <c r="M23" s="98">
        <f t="shared" si="2"/>
        <v>-309</v>
      </c>
      <c r="N23" s="98">
        <f t="shared" si="5"/>
        <v>0</v>
      </c>
    </row>
    <row r="24" spans="1:14">
      <c r="A24" s="41">
        <v>22</v>
      </c>
      <c r="B24" s="103" t="s">
        <v>113</v>
      </c>
      <c r="C24" s="55">
        <v>8816</v>
      </c>
      <c r="D24" s="55">
        <v>8728</v>
      </c>
      <c r="E24" s="55">
        <v>8461</v>
      </c>
      <c r="F24" s="55"/>
      <c r="G24" s="55"/>
      <c r="H24" s="55"/>
      <c r="I24" s="100">
        <f t="shared" si="3"/>
        <v>1.1795852700317586E-2</v>
      </c>
      <c r="J24" s="100">
        <f t="shared" si="0"/>
        <v>-4.0267695099818514E-2</v>
      </c>
      <c r="K24" s="97">
        <f t="shared" si="1"/>
        <v>-355</v>
      </c>
      <c r="L24" s="101">
        <f t="shared" si="4"/>
        <v>8.1797235023041481E-2</v>
      </c>
      <c r="M24" s="98">
        <f t="shared" si="2"/>
        <v>-267</v>
      </c>
      <c r="N24" s="98">
        <f t="shared" si="5"/>
        <v>0</v>
      </c>
    </row>
    <row r="25" spans="1:14">
      <c r="A25" s="41">
        <v>23</v>
      </c>
      <c r="B25" s="103" t="s">
        <v>114</v>
      </c>
      <c r="C25" s="55">
        <v>5387</v>
      </c>
      <c r="D25" s="55">
        <v>5193</v>
      </c>
      <c r="E25" s="55">
        <v>5075</v>
      </c>
      <c r="F25" s="55"/>
      <c r="G25" s="55"/>
      <c r="H25" s="55"/>
      <c r="I25" s="100">
        <f t="shared" si="3"/>
        <v>7.0752809897307346E-3</v>
      </c>
      <c r="J25" s="100">
        <f t="shared" si="0"/>
        <v>-5.7917208093558568E-2</v>
      </c>
      <c r="K25" s="97">
        <f t="shared" si="1"/>
        <v>-312</v>
      </c>
      <c r="L25" s="101">
        <f t="shared" si="4"/>
        <v>7.1889400921658991E-2</v>
      </c>
      <c r="M25" s="98">
        <f t="shared" si="2"/>
        <v>-118</v>
      </c>
      <c r="N25" s="98">
        <f t="shared" si="5"/>
        <v>0</v>
      </c>
    </row>
    <row r="26" spans="1:14">
      <c r="A26" s="41">
        <v>24</v>
      </c>
      <c r="B26" s="103" t="s">
        <v>115</v>
      </c>
      <c r="C26" s="55">
        <v>4076</v>
      </c>
      <c r="D26" s="55">
        <v>3976</v>
      </c>
      <c r="E26" s="55">
        <v>3905</v>
      </c>
      <c r="F26" s="55"/>
      <c r="G26" s="55"/>
      <c r="H26" s="55"/>
      <c r="I26" s="100">
        <f t="shared" si="3"/>
        <v>5.444132465989856E-3</v>
      </c>
      <c r="J26" s="100">
        <f t="shared" si="0"/>
        <v>-4.1952894995093228E-2</v>
      </c>
      <c r="K26" s="97">
        <f t="shared" si="1"/>
        <v>-171</v>
      </c>
      <c r="L26" s="101">
        <f t="shared" si="4"/>
        <v>3.9400921658986177E-2</v>
      </c>
      <c r="M26" s="98">
        <f t="shared" si="2"/>
        <v>-71</v>
      </c>
      <c r="N26" s="98">
        <f t="shared" si="5"/>
        <v>0</v>
      </c>
    </row>
    <row r="27" spans="1:14">
      <c r="A27" s="41">
        <v>25</v>
      </c>
      <c r="B27" s="103" t="s">
        <v>116</v>
      </c>
      <c r="C27" s="55">
        <v>7269</v>
      </c>
      <c r="D27" s="55">
        <v>7428</v>
      </c>
      <c r="E27" s="55">
        <v>7431</v>
      </c>
      <c r="F27" s="55"/>
      <c r="G27" s="55"/>
      <c r="H27" s="55"/>
      <c r="I27" s="100">
        <f t="shared" si="3"/>
        <v>1.0359884341810658E-2</v>
      </c>
      <c r="J27" s="100">
        <f t="shared" si="0"/>
        <v>2.2286421791167972E-2</v>
      </c>
      <c r="K27" s="97">
        <f t="shared" si="1"/>
        <v>162</v>
      </c>
      <c r="L27" s="101">
        <f t="shared" si="4"/>
        <v>-3.7327188940092168E-2</v>
      </c>
      <c r="M27" s="98">
        <f t="shared" si="2"/>
        <v>3</v>
      </c>
      <c r="N27" s="98">
        <f t="shared" si="5"/>
        <v>0</v>
      </c>
    </row>
    <row r="28" spans="1:14">
      <c r="A28" s="41">
        <v>26</v>
      </c>
      <c r="B28" s="103" t="s">
        <v>117</v>
      </c>
      <c r="C28" s="55">
        <v>6966</v>
      </c>
      <c r="D28" s="55">
        <v>7157</v>
      </c>
      <c r="E28" s="55">
        <v>7049</v>
      </c>
      <c r="F28" s="55"/>
      <c r="G28" s="55"/>
      <c r="H28" s="55"/>
      <c r="I28" s="100">
        <f t="shared" si="3"/>
        <v>9.827321319529448E-3</v>
      </c>
      <c r="J28" s="100">
        <f t="shared" si="0"/>
        <v>1.1915015790984784E-2</v>
      </c>
      <c r="K28" s="97">
        <f t="shared" si="1"/>
        <v>83</v>
      </c>
      <c r="L28" s="101">
        <f t="shared" si="4"/>
        <v>-1.912442396313364E-2</v>
      </c>
      <c r="M28" s="98">
        <f t="shared" si="2"/>
        <v>-108</v>
      </c>
      <c r="N28" s="98">
        <f t="shared" si="5"/>
        <v>0</v>
      </c>
    </row>
    <row r="29" spans="1:14">
      <c r="A29" s="41">
        <v>27</v>
      </c>
      <c r="B29" s="103" t="s">
        <v>118</v>
      </c>
      <c r="C29" s="55">
        <v>15871</v>
      </c>
      <c r="D29" s="55">
        <v>16115</v>
      </c>
      <c r="E29" s="55">
        <v>15883</v>
      </c>
      <c r="F29" s="55"/>
      <c r="G29" s="55"/>
      <c r="H29" s="55"/>
      <c r="I29" s="100">
        <f t="shared" si="3"/>
        <v>2.2143189745791776E-2</v>
      </c>
      <c r="J29" s="100">
        <f t="shared" si="0"/>
        <v>7.5609602419507275E-4</v>
      </c>
      <c r="K29" s="97">
        <f t="shared" si="1"/>
        <v>12</v>
      </c>
      <c r="L29" s="101">
        <f t="shared" si="4"/>
        <v>-2.7649769585253456E-3</v>
      </c>
      <c r="M29" s="98">
        <f t="shared" si="2"/>
        <v>-232</v>
      </c>
      <c r="N29" s="98">
        <f t="shared" si="5"/>
        <v>0</v>
      </c>
    </row>
    <row r="30" spans="1:14">
      <c r="A30" s="41">
        <v>28</v>
      </c>
      <c r="B30" s="103" t="s">
        <v>119</v>
      </c>
      <c r="C30" s="55">
        <v>6871</v>
      </c>
      <c r="D30" s="55">
        <v>6599</v>
      </c>
      <c r="E30" s="55">
        <v>6491</v>
      </c>
      <c r="F30" s="55"/>
      <c r="G30" s="55"/>
      <c r="H30" s="55"/>
      <c r="I30" s="100">
        <f t="shared" si="3"/>
        <v>9.049388946668414E-3</v>
      </c>
      <c r="J30" s="100">
        <f t="shared" si="0"/>
        <v>-5.5304904671809055E-2</v>
      </c>
      <c r="K30" s="97">
        <f t="shared" si="1"/>
        <v>-380</v>
      </c>
      <c r="L30" s="101">
        <f t="shared" si="4"/>
        <v>8.755760368663594E-2</v>
      </c>
      <c r="M30" s="98">
        <f t="shared" si="2"/>
        <v>-108</v>
      </c>
      <c r="N30" s="98">
        <f t="shared" si="5"/>
        <v>0</v>
      </c>
    </row>
    <row r="31" spans="1:14">
      <c r="A31" s="41">
        <v>29</v>
      </c>
      <c r="B31" s="103" t="s">
        <v>120</v>
      </c>
      <c r="C31" s="55">
        <v>2358</v>
      </c>
      <c r="D31" s="55">
        <v>2393</v>
      </c>
      <c r="E31" s="55">
        <v>2375</v>
      </c>
      <c r="F31" s="55"/>
      <c r="G31" s="55"/>
      <c r="H31" s="55"/>
      <c r="I31" s="100">
        <f t="shared" si="3"/>
        <v>3.3110920887902454E-3</v>
      </c>
      <c r="J31" s="100">
        <f t="shared" si="0"/>
        <v>7.2094995759117899E-3</v>
      </c>
      <c r="K31" s="97">
        <f t="shared" si="1"/>
        <v>17</v>
      </c>
      <c r="L31" s="101">
        <f t="shared" si="4"/>
        <v>-3.9170506912442398E-3</v>
      </c>
      <c r="M31" s="98">
        <f t="shared" si="2"/>
        <v>-18</v>
      </c>
      <c r="N31" s="98">
        <f t="shared" si="5"/>
        <v>0</v>
      </c>
    </row>
    <row r="32" spans="1:14">
      <c r="A32" s="41">
        <v>30</v>
      </c>
      <c r="B32" s="103" t="s">
        <v>121</v>
      </c>
      <c r="C32" s="55">
        <v>1178</v>
      </c>
      <c r="D32" s="55">
        <v>865</v>
      </c>
      <c r="E32" s="55">
        <v>1036</v>
      </c>
      <c r="F32" s="55"/>
      <c r="G32" s="55"/>
      <c r="H32" s="55"/>
      <c r="I32" s="100">
        <f t="shared" si="3"/>
        <v>1.4443332227312396E-3</v>
      </c>
      <c r="J32" s="100">
        <f t="shared" si="0"/>
        <v>-0.12054329371816638</v>
      </c>
      <c r="K32" s="97">
        <f t="shared" si="1"/>
        <v>-142</v>
      </c>
      <c r="L32" s="101">
        <f t="shared" si="4"/>
        <v>3.2718894009216591E-2</v>
      </c>
      <c r="M32" s="98">
        <f t="shared" si="2"/>
        <v>171</v>
      </c>
      <c r="N32" s="98">
        <f t="shared" si="5"/>
        <v>0</v>
      </c>
    </row>
    <row r="33" spans="1:14">
      <c r="A33" s="41">
        <v>31</v>
      </c>
      <c r="B33" s="103" t="s">
        <v>122</v>
      </c>
      <c r="C33" s="55">
        <v>17500</v>
      </c>
      <c r="D33" s="55">
        <v>17063</v>
      </c>
      <c r="E33" s="55">
        <v>16636</v>
      </c>
      <c r="F33" s="55"/>
      <c r="G33" s="55"/>
      <c r="H33" s="55"/>
      <c r="I33" s="100">
        <f t="shared" si="3"/>
        <v>2.3192980205942956E-2</v>
      </c>
      <c r="J33" s="100">
        <f t="shared" si="0"/>
        <v>-4.9371428571428573E-2</v>
      </c>
      <c r="K33" s="97">
        <f t="shared" si="1"/>
        <v>-864</v>
      </c>
      <c r="L33" s="101">
        <f t="shared" si="4"/>
        <v>0.19907834101382488</v>
      </c>
      <c r="M33" s="98">
        <f t="shared" si="2"/>
        <v>-427</v>
      </c>
      <c r="N33" s="98">
        <f t="shared" si="5"/>
        <v>0</v>
      </c>
    </row>
    <row r="34" spans="1:14">
      <c r="A34" s="41">
        <v>32</v>
      </c>
      <c r="B34" s="103" t="s">
        <v>123</v>
      </c>
      <c r="C34" s="55">
        <v>5889</v>
      </c>
      <c r="D34" s="55">
        <v>5877</v>
      </c>
      <c r="E34" s="55">
        <v>5796</v>
      </c>
      <c r="F34" s="55"/>
      <c r="G34" s="55"/>
      <c r="H34" s="55"/>
      <c r="I34" s="100">
        <f t="shared" si="3"/>
        <v>8.0804588406855841E-3</v>
      </c>
      <c r="J34" s="100">
        <f t="shared" si="0"/>
        <v>-1.5792154865002548E-2</v>
      </c>
      <c r="K34" s="97">
        <f t="shared" si="1"/>
        <v>-93</v>
      </c>
      <c r="L34" s="101">
        <f t="shared" si="4"/>
        <v>2.1428571428571429E-2</v>
      </c>
      <c r="M34" s="98">
        <f t="shared" si="2"/>
        <v>-81</v>
      </c>
      <c r="N34" s="98">
        <f t="shared" si="5"/>
        <v>0</v>
      </c>
    </row>
    <row r="35" spans="1:14">
      <c r="A35" s="41">
        <v>33</v>
      </c>
      <c r="B35" s="103" t="s">
        <v>124</v>
      </c>
      <c r="C35" s="55">
        <v>28159</v>
      </c>
      <c r="D35" s="55">
        <v>27574</v>
      </c>
      <c r="E35" s="55">
        <v>27255</v>
      </c>
      <c r="F35" s="55"/>
      <c r="G35" s="55"/>
      <c r="H35" s="55"/>
      <c r="I35" s="100">
        <f t="shared" si="3"/>
        <v>3.7997395738938164E-2</v>
      </c>
      <c r="J35" s="100">
        <f t="shared" si="0"/>
        <v>-3.2103412763237332E-2</v>
      </c>
      <c r="K35" s="97">
        <f t="shared" si="1"/>
        <v>-904</v>
      </c>
      <c r="L35" s="101">
        <f t="shared" si="4"/>
        <v>0.20829493087557605</v>
      </c>
      <c r="M35" s="98">
        <f t="shared" si="2"/>
        <v>-319</v>
      </c>
      <c r="N35" s="98">
        <f t="shared" si="5"/>
        <v>0</v>
      </c>
    </row>
    <row r="36" spans="1:14">
      <c r="A36" s="41">
        <v>34</v>
      </c>
      <c r="B36" s="103" t="s">
        <v>125</v>
      </c>
      <c r="C36" s="55">
        <v>5564</v>
      </c>
      <c r="D36" s="55">
        <v>4931</v>
      </c>
      <c r="E36" s="55">
        <v>4855</v>
      </c>
      <c r="F36" s="55"/>
      <c r="G36" s="55"/>
      <c r="H36" s="55"/>
      <c r="I36" s="100">
        <f t="shared" si="3"/>
        <v>6.7685693015059542E-3</v>
      </c>
      <c r="J36" s="100">
        <f t="shared" si="0"/>
        <v>-0.12742631200575125</v>
      </c>
      <c r="K36" s="97">
        <f t="shared" si="1"/>
        <v>-709</v>
      </c>
      <c r="L36" s="101">
        <f t="shared" si="4"/>
        <v>0.16336405529953918</v>
      </c>
      <c r="M36" s="98">
        <f t="shared" si="2"/>
        <v>-76</v>
      </c>
      <c r="N36" s="98">
        <f t="shared" si="5"/>
        <v>0</v>
      </c>
    </row>
    <row r="37" spans="1:14" ht="15.75" customHeight="1">
      <c r="A37" s="41">
        <v>35</v>
      </c>
      <c r="B37" s="103" t="s">
        <v>126</v>
      </c>
      <c r="C37" s="55">
        <v>27080</v>
      </c>
      <c r="D37" s="55">
        <v>28018</v>
      </c>
      <c r="E37" s="55">
        <v>27806</v>
      </c>
      <c r="F37" s="55"/>
      <c r="G37" s="55"/>
      <c r="H37" s="55"/>
      <c r="I37" s="100">
        <f t="shared" si="3"/>
        <v>3.8765569103537498E-2</v>
      </c>
      <c r="J37" s="100">
        <f t="shared" si="0"/>
        <v>2.6809453471196454E-2</v>
      </c>
      <c r="K37" s="97">
        <f t="shared" si="1"/>
        <v>726</v>
      </c>
      <c r="L37" s="101">
        <f t="shared" si="4"/>
        <v>-0.16728110599078341</v>
      </c>
      <c r="M37" s="98">
        <f t="shared" si="2"/>
        <v>-212</v>
      </c>
      <c r="N37" s="98">
        <f t="shared" si="5"/>
        <v>0</v>
      </c>
    </row>
    <row r="38" spans="1:14">
      <c r="A38" s="41">
        <v>36</v>
      </c>
      <c r="B38" s="103" t="s">
        <v>127</v>
      </c>
      <c r="C38" s="55">
        <v>4484</v>
      </c>
      <c r="D38" s="55">
        <v>4607</v>
      </c>
      <c r="E38" s="55">
        <v>4511</v>
      </c>
      <c r="F38" s="55"/>
      <c r="G38" s="55"/>
      <c r="H38" s="55"/>
      <c r="I38" s="100">
        <f t="shared" si="3"/>
        <v>6.2889837526453884E-3</v>
      </c>
      <c r="J38" s="100">
        <f t="shared" si="0"/>
        <v>6.0214094558429972E-3</v>
      </c>
      <c r="K38" s="97">
        <f t="shared" si="1"/>
        <v>27</v>
      </c>
      <c r="L38" s="101">
        <f t="shared" si="4"/>
        <v>-6.2211981566820274E-3</v>
      </c>
      <c r="M38" s="98">
        <f t="shared" si="2"/>
        <v>-96</v>
      </c>
      <c r="N38" s="98">
        <f t="shared" si="5"/>
        <v>0</v>
      </c>
    </row>
    <row r="39" spans="1:14">
      <c r="A39" s="41">
        <v>37</v>
      </c>
      <c r="B39" s="103" t="s">
        <v>128</v>
      </c>
      <c r="C39" s="55">
        <v>8682</v>
      </c>
      <c r="D39" s="55">
        <v>8517</v>
      </c>
      <c r="E39" s="55">
        <v>8277</v>
      </c>
      <c r="F39" s="55"/>
      <c r="G39" s="55"/>
      <c r="H39" s="55"/>
      <c r="I39" s="100">
        <f t="shared" si="3"/>
        <v>1.1539330197438679E-2</v>
      </c>
      <c r="J39" s="100">
        <f t="shared" si="0"/>
        <v>-4.6648237733241192E-2</v>
      </c>
      <c r="K39" s="97">
        <f t="shared" si="1"/>
        <v>-405</v>
      </c>
      <c r="L39" s="101">
        <f t="shared" si="4"/>
        <v>9.3317972350230413E-2</v>
      </c>
      <c r="M39" s="98">
        <f t="shared" si="2"/>
        <v>-240</v>
      </c>
      <c r="N39" s="98">
        <f t="shared" si="5"/>
        <v>0</v>
      </c>
    </row>
    <row r="40" spans="1:14">
      <c r="A40" s="41">
        <v>38</v>
      </c>
      <c r="B40" s="103" t="s">
        <v>129</v>
      </c>
      <c r="C40" s="55">
        <v>12229</v>
      </c>
      <c r="D40" s="55">
        <v>12417</v>
      </c>
      <c r="E40" s="55">
        <v>12282</v>
      </c>
      <c r="F40" s="55"/>
      <c r="G40" s="55"/>
      <c r="H40" s="55"/>
      <c r="I40" s="100">
        <f t="shared" si="3"/>
        <v>1.7122877067167072E-2</v>
      </c>
      <c r="J40" s="100">
        <f t="shared" si="0"/>
        <v>4.3339602584021586E-3</v>
      </c>
      <c r="K40" s="97">
        <f t="shared" si="1"/>
        <v>53</v>
      </c>
      <c r="L40" s="101">
        <f t="shared" si="4"/>
        <v>-1.2211981566820277E-2</v>
      </c>
      <c r="M40" s="98">
        <f t="shared" si="2"/>
        <v>-135</v>
      </c>
      <c r="N40" s="98">
        <f t="shared" si="5"/>
        <v>0</v>
      </c>
    </row>
    <row r="41" spans="1:14">
      <c r="A41" s="41">
        <v>39</v>
      </c>
      <c r="B41" s="103" t="s">
        <v>130</v>
      </c>
      <c r="C41" s="55">
        <v>4709</v>
      </c>
      <c r="D41" s="55">
        <v>4595</v>
      </c>
      <c r="E41" s="55">
        <v>4432</v>
      </c>
      <c r="F41" s="55"/>
      <c r="G41" s="55"/>
      <c r="H41" s="55"/>
      <c r="I41" s="100">
        <f t="shared" si="3"/>
        <v>6.1788463736919446E-3</v>
      </c>
      <c r="J41" s="100">
        <f t="shared" si="0"/>
        <v>-5.8823529411764705E-2</v>
      </c>
      <c r="K41" s="97">
        <f t="shared" si="1"/>
        <v>-277</v>
      </c>
      <c r="L41" s="101">
        <f t="shared" si="4"/>
        <v>6.3824884792626727E-2</v>
      </c>
      <c r="M41" s="98">
        <f t="shared" si="2"/>
        <v>-163</v>
      </c>
      <c r="N41" s="98">
        <f t="shared" si="5"/>
        <v>0</v>
      </c>
    </row>
    <row r="42" spans="1:14">
      <c r="A42" s="41">
        <v>40</v>
      </c>
      <c r="B42" s="103" t="s">
        <v>131</v>
      </c>
      <c r="C42" s="55">
        <v>3697</v>
      </c>
      <c r="D42" s="55">
        <v>3658</v>
      </c>
      <c r="E42" s="55">
        <v>3597</v>
      </c>
      <c r="F42" s="55"/>
      <c r="G42" s="55"/>
      <c r="H42" s="55"/>
      <c r="I42" s="100">
        <f t="shared" si="3"/>
        <v>5.0147361024751634E-3</v>
      </c>
      <c r="J42" s="100">
        <f t="shared" si="0"/>
        <v>-2.7048958615093318E-2</v>
      </c>
      <c r="K42" s="97">
        <f t="shared" si="1"/>
        <v>-100</v>
      </c>
      <c r="L42" s="101">
        <f t="shared" si="4"/>
        <v>2.3041474654377881E-2</v>
      </c>
      <c r="M42" s="98">
        <f t="shared" si="2"/>
        <v>-61</v>
      </c>
      <c r="N42" s="98">
        <f t="shared" si="5"/>
        <v>0</v>
      </c>
    </row>
    <row r="43" spans="1:14">
      <c r="A43" s="41">
        <v>41</v>
      </c>
      <c r="B43" s="103" t="s">
        <v>132</v>
      </c>
      <c r="C43" s="55">
        <v>2532</v>
      </c>
      <c r="D43" s="55">
        <v>2527</v>
      </c>
      <c r="E43" s="55">
        <v>2506</v>
      </c>
      <c r="F43" s="55"/>
      <c r="G43" s="55"/>
      <c r="H43" s="55"/>
      <c r="I43" s="100">
        <f t="shared" si="3"/>
        <v>3.4937249576877283E-3</v>
      </c>
      <c r="J43" s="100">
        <f t="shared" si="0"/>
        <v>-1.0268562401263823E-2</v>
      </c>
      <c r="K43" s="97">
        <f t="shared" si="1"/>
        <v>-26</v>
      </c>
      <c r="L43" s="101">
        <f t="shared" si="4"/>
        <v>5.9907834101382493E-3</v>
      </c>
      <c r="M43" s="98">
        <f t="shared" si="2"/>
        <v>-21</v>
      </c>
      <c r="N43" s="98">
        <f t="shared" si="5"/>
        <v>0</v>
      </c>
    </row>
    <row r="44" spans="1:14">
      <c r="A44" s="41">
        <v>42</v>
      </c>
      <c r="B44" s="103" t="s">
        <v>133</v>
      </c>
      <c r="C44" s="55">
        <v>41831</v>
      </c>
      <c r="D44" s="55">
        <v>42876</v>
      </c>
      <c r="E44" s="55">
        <v>42080</v>
      </c>
      <c r="F44" s="55"/>
      <c r="G44" s="55"/>
      <c r="H44" s="55"/>
      <c r="I44" s="100">
        <f t="shared" si="3"/>
        <v>5.8665581093176225E-2</v>
      </c>
      <c r="J44" s="100">
        <f t="shared" si="0"/>
        <v>5.9525232483086709E-3</v>
      </c>
      <c r="K44" s="97">
        <f t="shared" si="1"/>
        <v>249</v>
      </c>
      <c r="L44" s="101">
        <f t="shared" si="4"/>
        <v>-5.7373271889400924E-2</v>
      </c>
      <c r="M44" s="98">
        <f t="shared" si="2"/>
        <v>-796</v>
      </c>
      <c r="N44" s="98">
        <f t="shared" si="5"/>
        <v>0</v>
      </c>
    </row>
    <row r="45" spans="1:14">
      <c r="A45" s="41">
        <v>43</v>
      </c>
      <c r="B45" s="103" t="s">
        <v>134</v>
      </c>
      <c r="C45" s="55">
        <v>6951</v>
      </c>
      <c r="D45" s="55">
        <v>7056</v>
      </c>
      <c r="E45" s="55">
        <v>6940</v>
      </c>
      <c r="F45" s="55"/>
      <c r="G45" s="55"/>
      <c r="H45" s="55"/>
      <c r="I45" s="100">
        <f t="shared" si="3"/>
        <v>9.675359619454444E-3</v>
      </c>
      <c r="J45" s="100">
        <f t="shared" si="0"/>
        <v>-1.5825061142281686E-3</v>
      </c>
      <c r="K45" s="97">
        <f t="shared" si="1"/>
        <v>-11</v>
      </c>
      <c r="L45" s="101">
        <f t="shared" si="4"/>
        <v>2.534562211981567E-3</v>
      </c>
      <c r="M45" s="98">
        <f t="shared" si="2"/>
        <v>-116</v>
      </c>
      <c r="N45" s="98">
        <f t="shared" si="5"/>
        <v>0</v>
      </c>
    </row>
    <row r="46" spans="1:14">
      <c r="A46" s="41">
        <v>44</v>
      </c>
      <c r="B46" s="103" t="s">
        <v>135</v>
      </c>
      <c r="C46" s="55">
        <v>12228</v>
      </c>
      <c r="D46" s="55">
        <v>12259</v>
      </c>
      <c r="E46" s="55">
        <v>12028</v>
      </c>
      <c r="F46" s="55"/>
      <c r="G46" s="55"/>
      <c r="H46" s="55"/>
      <c r="I46" s="100">
        <f t="shared" si="3"/>
        <v>1.6768764481671188E-2</v>
      </c>
      <c r="J46" s="100">
        <f t="shared" si="0"/>
        <v>-1.6355904481517827E-2</v>
      </c>
      <c r="K46" s="97">
        <f t="shared" si="1"/>
        <v>-200</v>
      </c>
      <c r="L46" s="101">
        <f t="shared" si="4"/>
        <v>4.6082949308755762E-2</v>
      </c>
      <c r="M46" s="98">
        <f t="shared" si="2"/>
        <v>-231</v>
      </c>
      <c r="N46" s="98">
        <f t="shared" si="5"/>
        <v>0</v>
      </c>
    </row>
    <row r="47" spans="1:14">
      <c r="A47" s="41">
        <v>45</v>
      </c>
      <c r="B47" s="103" t="s">
        <v>136</v>
      </c>
      <c r="C47" s="55">
        <v>32028</v>
      </c>
      <c r="D47" s="55">
        <v>33296</v>
      </c>
      <c r="E47" s="55">
        <v>32928</v>
      </c>
      <c r="F47" s="55"/>
      <c r="G47" s="55"/>
      <c r="H47" s="55"/>
      <c r="I47" s="100">
        <f t="shared" si="3"/>
        <v>4.5906374863025345E-2</v>
      </c>
      <c r="J47" s="100">
        <f t="shared" si="0"/>
        <v>2.8100412139378046E-2</v>
      </c>
      <c r="K47" s="97">
        <f t="shared" si="1"/>
        <v>900</v>
      </c>
      <c r="L47" s="101">
        <f t="shared" si="4"/>
        <v>-0.20737327188940091</v>
      </c>
      <c r="M47" s="98">
        <f t="shared" si="2"/>
        <v>-368</v>
      </c>
      <c r="N47" s="98">
        <f t="shared" si="5"/>
        <v>0</v>
      </c>
    </row>
    <row r="48" spans="1:14">
      <c r="A48" s="41">
        <v>46</v>
      </c>
      <c r="B48" s="103" t="s">
        <v>137</v>
      </c>
      <c r="C48" s="55">
        <v>9992</v>
      </c>
      <c r="D48" s="55">
        <v>10377</v>
      </c>
      <c r="E48" s="55">
        <v>10184</v>
      </c>
      <c r="F48" s="55"/>
      <c r="G48" s="55"/>
      <c r="H48" s="55"/>
      <c r="I48" s="100">
        <f t="shared" si="3"/>
        <v>1.4197962876732572E-2</v>
      </c>
      <c r="J48" s="100">
        <f t="shared" si="0"/>
        <v>1.9215372297838269E-2</v>
      </c>
      <c r="K48" s="97">
        <f t="shared" si="1"/>
        <v>192</v>
      </c>
      <c r="L48" s="101">
        <f t="shared" si="4"/>
        <v>-4.423963133640553E-2</v>
      </c>
      <c r="M48" s="98">
        <f t="shared" si="2"/>
        <v>-193</v>
      </c>
      <c r="N48" s="98">
        <f t="shared" si="5"/>
        <v>0</v>
      </c>
    </row>
    <row r="49" spans="1:14">
      <c r="A49" s="41">
        <v>47</v>
      </c>
      <c r="B49" s="103" t="s">
        <v>138</v>
      </c>
      <c r="C49" s="55">
        <v>7535</v>
      </c>
      <c r="D49" s="55">
        <v>7847</v>
      </c>
      <c r="E49" s="55">
        <v>7696</v>
      </c>
      <c r="F49" s="55"/>
      <c r="G49" s="55"/>
      <c r="H49" s="55"/>
      <c r="I49" s="100">
        <f t="shared" si="3"/>
        <v>1.072933251171778E-2</v>
      </c>
      <c r="J49" s="100">
        <f t="shared" si="0"/>
        <v>2.1366954213669541E-2</v>
      </c>
      <c r="K49" s="97">
        <f t="shared" si="1"/>
        <v>161</v>
      </c>
      <c r="L49" s="101">
        <f t="shared" si="4"/>
        <v>-3.7096774193548385E-2</v>
      </c>
      <c r="M49" s="98">
        <f t="shared" si="2"/>
        <v>-151</v>
      </c>
      <c r="N49" s="98">
        <f t="shared" si="5"/>
        <v>0</v>
      </c>
    </row>
    <row r="50" spans="1:14">
      <c r="A50" s="41">
        <v>48</v>
      </c>
      <c r="B50" s="103" t="s">
        <v>139</v>
      </c>
      <c r="C50" s="55">
        <v>11563</v>
      </c>
      <c r="D50" s="55">
        <v>11429</v>
      </c>
      <c r="E50" s="55">
        <v>11198</v>
      </c>
      <c r="F50" s="55"/>
      <c r="G50" s="55"/>
      <c r="H50" s="55"/>
      <c r="I50" s="100">
        <f t="shared" si="3"/>
        <v>1.5611624930641334E-2</v>
      </c>
      <c r="J50" s="100">
        <f t="shared" si="0"/>
        <v>-3.156620254259275E-2</v>
      </c>
      <c r="K50" s="97">
        <f t="shared" si="1"/>
        <v>-365</v>
      </c>
      <c r="L50" s="101">
        <f t="shared" si="4"/>
        <v>8.4101382488479259E-2</v>
      </c>
      <c r="M50" s="98">
        <f t="shared" si="2"/>
        <v>-231</v>
      </c>
      <c r="N50" s="98">
        <f t="shared" si="5"/>
        <v>0</v>
      </c>
    </row>
    <row r="51" spans="1:14">
      <c r="A51" s="41">
        <v>49</v>
      </c>
      <c r="B51" s="103" t="s">
        <v>140</v>
      </c>
      <c r="C51" s="55">
        <v>2269</v>
      </c>
      <c r="D51" s="55">
        <v>3334</v>
      </c>
      <c r="E51" s="55">
        <v>2814</v>
      </c>
      <c r="F51" s="55"/>
      <c r="G51" s="55"/>
      <c r="H51" s="55"/>
      <c r="I51" s="100">
        <f t="shared" si="3"/>
        <v>3.9231213212024213E-3</v>
      </c>
      <c r="J51" s="100">
        <f t="shared" si="0"/>
        <v>0.24019391802556192</v>
      </c>
      <c r="K51" s="97">
        <f t="shared" si="1"/>
        <v>545</v>
      </c>
      <c r="L51" s="101">
        <f t="shared" si="4"/>
        <v>-0.12557603686635946</v>
      </c>
      <c r="M51" s="98">
        <f t="shared" si="2"/>
        <v>-520</v>
      </c>
      <c r="N51" s="98">
        <f t="shared" si="5"/>
        <v>0</v>
      </c>
    </row>
    <row r="52" spans="1:14">
      <c r="A52" s="41">
        <v>50</v>
      </c>
      <c r="B52" s="103" t="s">
        <v>141</v>
      </c>
      <c r="C52" s="55">
        <v>7740</v>
      </c>
      <c r="D52" s="55">
        <v>7774</v>
      </c>
      <c r="E52" s="55">
        <v>7599</v>
      </c>
      <c r="F52" s="55"/>
      <c r="G52" s="55"/>
      <c r="H52" s="55"/>
      <c r="I52" s="100">
        <f t="shared" si="3"/>
        <v>1.0594100540091401E-2</v>
      </c>
      <c r="J52" s="100">
        <f t="shared" si="0"/>
        <v>-1.8217054263565891E-2</v>
      </c>
      <c r="K52" s="97">
        <f t="shared" si="1"/>
        <v>-141</v>
      </c>
      <c r="L52" s="101">
        <f t="shared" si="4"/>
        <v>3.2488479262672808E-2</v>
      </c>
      <c r="M52" s="98">
        <f t="shared" si="2"/>
        <v>-175</v>
      </c>
      <c r="N52" s="98">
        <f t="shared" si="5"/>
        <v>0</v>
      </c>
    </row>
    <row r="53" spans="1:14">
      <c r="A53" s="41">
        <v>51</v>
      </c>
      <c r="B53" s="103" t="s">
        <v>142</v>
      </c>
      <c r="C53" s="55">
        <v>13053</v>
      </c>
      <c r="D53" s="55">
        <v>12987</v>
      </c>
      <c r="E53" s="55">
        <v>12847</v>
      </c>
      <c r="F53" s="55"/>
      <c r="G53" s="55"/>
      <c r="H53" s="55"/>
      <c r="I53" s="100">
        <f t="shared" si="3"/>
        <v>1.7910568448289803E-2</v>
      </c>
      <c r="J53" s="100">
        <f t="shared" si="0"/>
        <v>-1.578181261012794E-2</v>
      </c>
      <c r="K53" s="97">
        <f t="shared" si="1"/>
        <v>-206</v>
      </c>
      <c r="L53" s="101">
        <f t="shared" si="4"/>
        <v>4.7465437788018434E-2</v>
      </c>
      <c r="M53" s="98">
        <f t="shared" si="2"/>
        <v>-140</v>
      </c>
      <c r="N53" s="98">
        <f t="shared" si="5"/>
        <v>0</v>
      </c>
    </row>
    <row r="54" spans="1:14">
      <c r="A54" s="41">
        <v>52</v>
      </c>
      <c r="B54" s="103" t="s">
        <v>143</v>
      </c>
      <c r="C54" s="55">
        <v>10604</v>
      </c>
      <c r="D54" s="55">
        <v>10262</v>
      </c>
      <c r="E54" s="55">
        <v>10192</v>
      </c>
      <c r="F54" s="55"/>
      <c r="G54" s="55"/>
      <c r="H54" s="55"/>
      <c r="I54" s="100">
        <f t="shared" si="3"/>
        <v>1.4209116029031655E-2</v>
      </c>
      <c r="J54" s="100">
        <f t="shared" si="0"/>
        <v>-3.8853262919652964E-2</v>
      </c>
      <c r="K54" s="97">
        <f t="shared" si="1"/>
        <v>-412</v>
      </c>
      <c r="L54" s="101">
        <f t="shared" si="4"/>
        <v>9.4930875576036869E-2</v>
      </c>
      <c r="M54" s="98">
        <f t="shared" si="2"/>
        <v>-70</v>
      </c>
      <c r="N54" s="98">
        <f t="shared" si="5"/>
        <v>0</v>
      </c>
    </row>
    <row r="55" spans="1:14">
      <c r="A55" s="41">
        <v>53</v>
      </c>
      <c r="B55" s="103" t="s">
        <v>144</v>
      </c>
      <c r="C55" s="55">
        <v>7796</v>
      </c>
      <c r="D55" s="55">
        <v>8263</v>
      </c>
      <c r="E55" s="55">
        <v>7942</v>
      </c>
      <c r="F55" s="55"/>
      <c r="G55" s="55"/>
      <c r="H55" s="55"/>
      <c r="I55" s="100">
        <f t="shared" si="3"/>
        <v>1.107229194491458E-2</v>
      </c>
      <c r="J55" s="100">
        <f t="shared" si="0"/>
        <v>1.8727552591072345E-2</v>
      </c>
      <c r="K55" s="97">
        <f t="shared" si="1"/>
        <v>146</v>
      </c>
      <c r="L55" s="101">
        <f t="shared" si="4"/>
        <v>-3.3640552995391704E-2</v>
      </c>
      <c r="M55" s="98">
        <f t="shared" si="2"/>
        <v>-321</v>
      </c>
      <c r="N55" s="98">
        <f t="shared" si="5"/>
        <v>0</v>
      </c>
    </row>
    <row r="56" spans="1:14">
      <c r="A56" s="41">
        <v>54</v>
      </c>
      <c r="B56" s="103" t="s">
        <v>145</v>
      </c>
      <c r="C56" s="55">
        <v>9030</v>
      </c>
      <c r="D56" s="55">
        <v>8782</v>
      </c>
      <c r="E56" s="55">
        <v>8632</v>
      </c>
      <c r="F56" s="55"/>
      <c r="G56" s="55"/>
      <c r="H56" s="55"/>
      <c r="I56" s="100">
        <f t="shared" si="3"/>
        <v>1.2034251330710484E-2</v>
      </c>
      <c r="J56" s="100">
        <f t="shared" si="0"/>
        <v>-4.4075304540420822E-2</v>
      </c>
      <c r="K56" s="97">
        <f t="shared" si="1"/>
        <v>-398</v>
      </c>
      <c r="L56" s="101">
        <f t="shared" si="4"/>
        <v>9.1705069124423957E-2</v>
      </c>
      <c r="M56" s="98">
        <f t="shared" si="2"/>
        <v>-150</v>
      </c>
      <c r="N56" s="98">
        <f t="shared" si="5"/>
        <v>0</v>
      </c>
    </row>
    <row r="57" spans="1:14">
      <c r="A57" s="41">
        <v>55</v>
      </c>
      <c r="B57" s="103" t="s">
        <v>146</v>
      </c>
      <c r="C57" s="55">
        <v>20988</v>
      </c>
      <c r="D57" s="55">
        <v>20397</v>
      </c>
      <c r="E57" s="55">
        <v>19963</v>
      </c>
      <c r="F57" s="55"/>
      <c r="G57" s="55"/>
      <c r="H57" s="55"/>
      <c r="I57" s="100">
        <f t="shared" si="3"/>
        <v>2.7831297418324071E-2</v>
      </c>
      <c r="J57" s="100">
        <f t="shared" si="0"/>
        <v>-4.8837430912902609E-2</v>
      </c>
      <c r="K57" s="97">
        <f t="shared" si="1"/>
        <v>-1025</v>
      </c>
      <c r="L57" s="101">
        <f t="shared" si="4"/>
        <v>0.23617511520737328</v>
      </c>
      <c r="M57" s="98">
        <f t="shared" si="2"/>
        <v>-434</v>
      </c>
      <c r="N57" s="98">
        <f t="shared" si="5"/>
        <v>0</v>
      </c>
    </row>
    <row r="58" spans="1:14">
      <c r="A58" s="41">
        <v>56</v>
      </c>
      <c r="B58" s="103" t="s">
        <v>147</v>
      </c>
      <c r="C58" s="55">
        <v>1715</v>
      </c>
      <c r="D58" s="55">
        <v>1709</v>
      </c>
      <c r="E58" s="55">
        <v>1684</v>
      </c>
      <c r="F58" s="55"/>
      <c r="G58" s="55"/>
      <c r="H58" s="55"/>
      <c r="I58" s="100">
        <f t="shared" si="3"/>
        <v>2.3477385589569574E-3</v>
      </c>
      <c r="J58" s="100">
        <f t="shared" si="0"/>
        <v>-1.8075801749271137E-2</v>
      </c>
      <c r="K58" s="97">
        <f t="shared" si="1"/>
        <v>-31</v>
      </c>
      <c r="L58" s="101">
        <f t="shared" si="4"/>
        <v>7.1428571428571426E-3</v>
      </c>
      <c r="M58" s="98">
        <f t="shared" si="2"/>
        <v>-25</v>
      </c>
      <c r="N58" s="98">
        <f t="shared" si="5"/>
        <v>0</v>
      </c>
    </row>
    <row r="59" spans="1:14">
      <c r="A59" s="41">
        <v>57</v>
      </c>
      <c r="B59" s="103" t="s">
        <v>148</v>
      </c>
      <c r="C59" s="55">
        <v>3340</v>
      </c>
      <c r="D59" s="55">
        <v>3243</v>
      </c>
      <c r="E59" s="55">
        <v>3167</v>
      </c>
      <c r="F59" s="55"/>
      <c r="G59" s="55"/>
      <c r="H59" s="55"/>
      <c r="I59" s="100">
        <f t="shared" si="3"/>
        <v>4.4152541663994554E-3</v>
      </c>
      <c r="J59" s="100">
        <f t="shared" si="0"/>
        <v>-5.1796407185628744E-2</v>
      </c>
      <c r="K59" s="97">
        <f t="shared" si="1"/>
        <v>-173</v>
      </c>
      <c r="L59" s="101">
        <f t="shared" si="4"/>
        <v>3.9861751152073729E-2</v>
      </c>
      <c r="M59" s="98">
        <f t="shared" si="2"/>
        <v>-76</v>
      </c>
      <c r="N59" s="98">
        <f t="shared" si="5"/>
        <v>0</v>
      </c>
    </row>
    <row r="60" spans="1:14">
      <c r="A60" s="41">
        <v>58</v>
      </c>
      <c r="B60" s="103" t="s">
        <v>149</v>
      </c>
      <c r="C60" s="55">
        <v>13432</v>
      </c>
      <c r="D60" s="55">
        <v>13287</v>
      </c>
      <c r="E60" s="55">
        <v>13280</v>
      </c>
      <c r="F60" s="55"/>
      <c r="G60" s="55"/>
      <c r="H60" s="55"/>
      <c r="I60" s="100">
        <f t="shared" si="3"/>
        <v>1.8514232816477669E-2</v>
      </c>
      <c r="J60" s="100">
        <f t="shared" si="0"/>
        <v>-1.1316259678379988E-2</v>
      </c>
      <c r="K60" s="97">
        <f t="shared" si="1"/>
        <v>-152</v>
      </c>
      <c r="L60" s="101">
        <f t="shared" si="4"/>
        <v>3.5023041474654376E-2</v>
      </c>
      <c r="M60" s="98">
        <f t="shared" si="2"/>
        <v>-7</v>
      </c>
      <c r="N60" s="98">
        <f t="shared" si="5"/>
        <v>0</v>
      </c>
    </row>
    <row r="61" spans="1:14">
      <c r="A61" s="41">
        <v>59</v>
      </c>
      <c r="B61" s="103" t="s">
        <v>150</v>
      </c>
      <c r="C61" s="55">
        <v>6977</v>
      </c>
      <c r="D61" s="55">
        <v>6833</v>
      </c>
      <c r="E61" s="55">
        <v>6713</v>
      </c>
      <c r="F61" s="55"/>
      <c r="G61" s="55"/>
      <c r="H61" s="55"/>
      <c r="I61" s="100">
        <f t="shared" si="3"/>
        <v>9.3588889229679652E-3</v>
      </c>
      <c r="J61" s="100">
        <f t="shared" si="0"/>
        <v>-3.7838612584205247E-2</v>
      </c>
      <c r="K61" s="97">
        <f t="shared" si="1"/>
        <v>-264</v>
      </c>
      <c r="L61" s="101">
        <f t="shared" si="4"/>
        <v>6.0829493087557605E-2</v>
      </c>
      <c r="M61" s="98">
        <f t="shared" si="2"/>
        <v>-120</v>
      </c>
      <c r="N61" s="98">
        <f t="shared" si="5"/>
        <v>0</v>
      </c>
    </row>
    <row r="62" spans="1:14">
      <c r="A62" s="41">
        <v>60</v>
      </c>
      <c r="B62" s="103" t="s">
        <v>151</v>
      </c>
      <c r="C62" s="55">
        <v>9369</v>
      </c>
      <c r="D62" s="55">
        <v>9858</v>
      </c>
      <c r="E62" s="55">
        <v>9457</v>
      </c>
      <c r="F62" s="55"/>
      <c r="G62" s="55"/>
      <c r="H62" s="55"/>
      <c r="I62" s="100">
        <f t="shared" si="3"/>
        <v>1.3184420161553412E-2</v>
      </c>
      <c r="J62" s="100">
        <f t="shared" si="0"/>
        <v>9.392677980574235E-3</v>
      </c>
      <c r="K62" s="97">
        <f t="shared" si="1"/>
        <v>88</v>
      </c>
      <c r="L62" s="101">
        <f t="shared" si="4"/>
        <v>-2.0276497695852536E-2</v>
      </c>
      <c r="M62" s="98">
        <f t="shared" si="2"/>
        <v>-401</v>
      </c>
      <c r="N62" s="98">
        <f t="shared" si="5"/>
        <v>0</v>
      </c>
    </row>
    <row r="63" spans="1:14">
      <c r="A63" s="41">
        <v>61</v>
      </c>
      <c r="B63" s="103" t="s">
        <v>152</v>
      </c>
      <c r="C63" s="55">
        <v>5034</v>
      </c>
      <c r="D63" s="55">
        <v>4933</v>
      </c>
      <c r="E63" s="55">
        <v>4795</v>
      </c>
      <c r="F63" s="55"/>
      <c r="G63" s="55"/>
      <c r="H63" s="55"/>
      <c r="I63" s="100">
        <f t="shared" si="3"/>
        <v>6.6849206592628323E-3</v>
      </c>
      <c r="J63" s="100">
        <f t="shared" si="0"/>
        <v>-4.7477155343663091E-2</v>
      </c>
      <c r="K63" s="97">
        <f t="shared" si="1"/>
        <v>-239</v>
      </c>
      <c r="L63" s="101">
        <f t="shared" si="4"/>
        <v>5.5069124423963133E-2</v>
      </c>
      <c r="M63" s="98">
        <f t="shared" si="2"/>
        <v>-138</v>
      </c>
      <c r="N63" s="98">
        <f t="shared" si="5"/>
        <v>0</v>
      </c>
    </row>
    <row r="64" spans="1:14">
      <c r="A64" s="41">
        <v>62</v>
      </c>
      <c r="B64" s="103" t="s">
        <v>153</v>
      </c>
      <c r="C64" s="55">
        <v>999</v>
      </c>
      <c r="D64" s="55">
        <v>1017</v>
      </c>
      <c r="E64" s="55">
        <v>992</v>
      </c>
      <c r="F64" s="55"/>
      <c r="G64" s="55"/>
      <c r="H64" s="55"/>
      <c r="I64" s="100">
        <f t="shared" si="3"/>
        <v>1.3829908850862835E-3</v>
      </c>
      <c r="J64" s="100">
        <f t="shared" si="0"/>
        <v>-7.0070070070070069E-3</v>
      </c>
      <c r="K64" s="97">
        <f t="shared" si="1"/>
        <v>-7</v>
      </c>
      <c r="L64" s="101">
        <f t="shared" si="4"/>
        <v>1.6129032258064516E-3</v>
      </c>
      <c r="M64" s="98">
        <f t="shared" si="2"/>
        <v>-25</v>
      </c>
      <c r="N64" s="98">
        <f t="shared" si="5"/>
        <v>0</v>
      </c>
    </row>
    <row r="65" spans="1:14">
      <c r="A65" s="41">
        <v>63</v>
      </c>
      <c r="B65" s="103" t="s">
        <v>154</v>
      </c>
      <c r="C65" s="55">
        <v>18999</v>
      </c>
      <c r="D65" s="55">
        <v>18930</v>
      </c>
      <c r="E65" s="55">
        <v>18607</v>
      </c>
      <c r="F65" s="55"/>
      <c r="G65" s="55"/>
      <c r="H65" s="55"/>
      <c r="I65" s="100">
        <f t="shared" si="3"/>
        <v>2.5940838103629515E-2</v>
      </c>
      <c r="J65" s="100">
        <f t="shared" si="0"/>
        <v>-2.0632664877098795E-2</v>
      </c>
      <c r="K65" s="97">
        <f t="shared" si="1"/>
        <v>-392</v>
      </c>
      <c r="L65" s="101">
        <f t="shared" si="4"/>
        <v>9.0322580645161285E-2</v>
      </c>
      <c r="M65" s="98">
        <f t="shared" si="2"/>
        <v>-323</v>
      </c>
      <c r="N65" s="98">
        <f t="shared" si="5"/>
        <v>0</v>
      </c>
    </row>
    <row r="66" spans="1:14">
      <c r="A66" s="41">
        <v>64</v>
      </c>
      <c r="B66" s="103" t="s">
        <v>155</v>
      </c>
      <c r="C66" s="55">
        <v>7077</v>
      </c>
      <c r="D66" s="55">
        <v>7359</v>
      </c>
      <c r="E66" s="55">
        <v>7207</v>
      </c>
      <c r="F66" s="55"/>
      <c r="G66" s="55"/>
      <c r="H66" s="55"/>
      <c r="I66" s="100">
        <f t="shared" si="3"/>
        <v>1.0047596077436336E-2</v>
      </c>
      <c r="J66" s="100">
        <f t="shared" si="0"/>
        <v>1.8369365550374453E-2</v>
      </c>
      <c r="K66" s="97">
        <f t="shared" si="1"/>
        <v>130</v>
      </c>
      <c r="L66" s="101">
        <f t="shared" si="4"/>
        <v>-2.9953917050691243E-2</v>
      </c>
      <c r="M66" s="98">
        <f t="shared" si="2"/>
        <v>-152</v>
      </c>
      <c r="N66" s="98">
        <f t="shared" si="5"/>
        <v>0</v>
      </c>
    </row>
    <row r="67" spans="1:14">
      <c r="A67" s="41">
        <v>65</v>
      </c>
      <c r="B67" s="103" t="s">
        <v>156</v>
      </c>
      <c r="C67" s="55">
        <v>2789</v>
      </c>
      <c r="D67" s="55">
        <v>2802</v>
      </c>
      <c r="E67" s="55">
        <v>2730</v>
      </c>
      <c r="F67" s="55"/>
      <c r="G67" s="55"/>
      <c r="H67" s="55"/>
      <c r="I67" s="100">
        <f t="shared" si="3"/>
        <v>3.8060132220620506E-3</v>
      </c>
      <c r="J67" s="100">
        <f t="shared" ref="J67:J84" si="6">(E67-C67)/C67</f>
        <v>-2.1154535675869487E-2</v>
      </c>
      <c r="K67" s="97">
        <f t="shared" ref="K67:K83" si="7">E67-C67</f>
        <v>-59</v>
      </c>
      <c r="L67" s="101">
        <f t="shared" si="4"/>
        <v>1.3594470046082949E-2</v>
      </c>
      <c r="M67" s="98">
        <f t="shared" ref="M67:M83" si="8">E67-D67</f>
        <v>-72</v>
      </c>
      <c r="N67" s="98">
        <f t="shared" si="5"/>
        <v>0</v>
      </c>
    </row>
    <row r="68" spans="1:14">
      <c r="A68" s="41">
        <v>66</v>
      </c>
      <c r="B68" s="103" t="s">
        <v>157</v>
      </c>
      <c r="C68" s="55">
        <v>12057</v>
      </c>
      <c r="D68" s="55">
        <v>12559</v>
      </c>
      <c r="E68" s="55">
        <v>12428</v>
      </c>
      <c r="F68" s="55"/>
      <c r="G68" s="55"/>
      <c r="H68" s="55"/>
      <c r="I68" s="100">
        <f t="shared" ref="I68:I83" si="9">E68/$E$84</f>
        <v>1.7326422096625334E-2</v>
      </c>
      <c r="J68" s="100">
        <f t="shared" si="6"/>
        <v>3.0770506759558763E-2</v>
      </c>
      <c r="K68" s="97">
        <f t="shared" si="7"/>
        <v>371</v>
      </c>
      <c r="L68" s="101">
        <f t="shared" ref="L68:L84" si="10">K68/$K$84</f>
        <v>-8.5483870967741932E-2</v>
      </c>
      <c r="M68" s="98">
        <f t="shared" si="8"/>
        <v>-131</v>
      </c>
      <c r="N68" s="98">
        <f t="shared" ref="N68:N84" si="11">H68-G68</f>
        <v>0</v>
      </c>
    </row>
    <row r="69" spans="1:14">
      <c r="A69" s="41">
        <v>67</v>
      </c>
      <c r="B69" s="103" t="s">
        <v>158</v>
      </c>
      <c r="C69" s="55">
        <v>1467</v>
      </c>
      <c r="D69" s="55">
        <v>1426</v>
      </c>
      <c r="E69" s="55">
        <v>1430</v>
      </c>
      <c r="F69" s="55"/>
      <c r="G69" s="55"/>
      <c r="H69" s="55"/>
      <c r="I69" s="100">
        <f t="shared" si="9"/>
        <v>1.9936259734610741E-3</v>
      </c>
      <c r="J69" s="100">
        <f t="shared" si="6"/>
        <v>-2.5221540558963872E-2</v>
      </c>
      <c r="K69" s="97">
        <f t="shared" si="7"/>
        <v>-37</v>
      </c>
      <c r="L69" s="101">
        <f t="shared" si="10"/>
        <v>8.5253456221198159E-3</v>
      </c>
      <c r="M69" s="98">
        <f t="shared" si="8"/>
        <v>4</v>
      </c>
      <c r="N69" s="98">
        <f t="shared" si="11"/>
        <v>0</v>
      </c>
    </row>
    <row r="70" spans="1:14">
      <c r="A70" s="41">
        <v>68</v>
      </c>
      <c r="B70" s="103" t="s">
        <v>159</v>
      </c>
      <c r="C70" s="55">
        <v>9728</v>
      </c>
      <c r="D70" s="55">
        <v>10003</v>
      </c>
      <c r="E70" s="55">
        <v>9764</v>
      </c>
      <c r="F70" s="55"/>
      <c r="G70" s="55"/>
      <c r="H70" s="55"/>
      <c r="I70" s="100">
        <f t="shared" si="9"/>
        <v>1.3612422381030718E-2</v>
      </c>
      <c r="J70" s="100">
        <f t="shared" si="6"/>
        <v>3.7006578947368419E-3</v>
      </c>
      <c r="K70" s="97">
        <f t="shared" si="7"/>
        <v>36</v>
      </c>
      <c r="L70" s="101">
        <f t="shared" si="10"/>
        <v>-8.2949308755760377E-3</v>
      </c>
      <c r="M70" s="98">
        <f t="shared" si="8"/>
        <v>-239</v>
      </c>
      <c r="N70" s="98">
        <f t="shared" si="11"/>
        <v>0</v>
      </c>
    </row>
    <row r="71" spans="1:14">
      <c r="A71" s="41">
        <v>69</v>
      </c>
      <c r="B71" s="103" t="s">
        <v>160</v>
      </c>
      <c r="C71" s="55">
        <v>1692</v>
      </c>
      <c r="D71" s="55">
        <v>1682</v>
      </c>
      <c r="E71" s="55">
        <v>1656</v>
      </c>
      <c r="F71" s="55"/>
      <c r="G71" s="55"/>
      <c r="H71" s="55"/>
      <c r="I71" s="100">
        <f t="shared" si="9"/>
        <v>2.3087025259101671E-3</v>
      </c>
      <c r="J71" s="100">
        <f t="shared" si="6"/>
        <v>-2.1276595744680851E-2</v>
      </c>
      <c r="K71" s="97">
        <f t="shared" si="7"/>
        <v>-36</v>
      </c>
      <c r="L71" s="101">
        <f t="shared" si="10"/>
        <v>8.2949308755760377E-3</v>
      </c>
      <c r="M71" s="98">
        <f t="shared" si="8"/>
        <v>-26</v>
      </c>
      <c r="N71" s="98">
        <f t="shared" si="11"/>
        <v>0</v>
      </c>
    </row>
    <row r="72" spans="1:14">
      <c r="A72" s="41">
        <v>70</v>
      </c>
      <c r="B72" s="103" t="s">
        <v>161</v>
      </c>
      <c r="C72" s="55">
        <v>5678</v>
      </c>
      <c r="D72" s="55">
        <v>5824</v>
      </c>
      <c r="E72" s="55">
        <v>5753</v>
      </c>
      <c r="F72" s="55"/>
      <c r="G72" s="55"/>
      <c r="H72" s="55"/>
      <c r="I72" s="100">
        <f t="shared" si="9"/>
        <v>8.0205106470780142E-3</v>
      </c>
      <c r="J72" s="100">
        <f t="shared" si="6"/>
        <v>1.3208876364917225E-2</v>
      </c>
      <c r="K72" s="97">
        <f t="shared" si="7"/>
        <v>75</v>
      </c>
      <c r="L72" s="101">
        <f t="shared" si="10"/>
        <v>-1.7281105990783412E-2</v>
      </c>
      <c r="M72" s="98">
        <f t="shared" si="8"/>
        <v>-71</v>
      </c>
      <c r="N72" s="98">
        <f t="shared" si="11"/>
        <v>0</v>
      </c>
    </row>
    <row r="73" spans="1:14">
      <c r="A73" s="41">
        <v>71</v>
      </c>
      <c r="B73" s="103" t="s">
        <v>162</v>
      </c>
      <c r="C73" s="55">
        <v>3294</v>
      </c>
      <c r="D73" s="55">
        <v>3222</v>
      </c>
      <c r="E73" s="55">
        <v>3165</v>
      </c>
      <c r="F73" s="55"/>
      <c r="G73" s="55"/>
      <c r="H73" s="55"/>
      <c r="I73" s="100">
        <f t="shared" si="9"/>
        <v>4.4124658783246846E-3</v>
      </c>
      <c r="J73" s="100">
        <f t="shared" si="6"/>
        <v>-3.9162112932604735E-2</v>
      </c>
      <c r="K73" s="97">
        <f t="shared" si="7"/>
        <v>-129</v>
      </c>
      <c r="L73" s="101">
        <f t="shared" si="10"/>
        <v>2.9723502304147466E-2</v>
      </c>
      <c r="M73" s="98">
        <f t="shared" si="8"/>
        <v>-57</v>
      </c>
      <c r="N73" s="98">
        <f t="shared" si="11"/>
        <v>0</v>
      </c>
    </row>
    <row r="74" spans="1:14">
      <c r="A74" s="41">
        <v>72</v>
      </c>
      <c r="B74" s="103" t="s">
        <v>163</v>
      </c>
      <c r="C74" s="55">
        <v>998</v>
      </c>
      <c r="D74" s="55">
        <v>2666</v>
      </c>
      <c r="E74" s="55">
        <v>1671</v>
      </c>
      <c r="F74" s="55"/>
      <c r="G74" s="55"/>
      <c r="H74" s="55"/>
      <c r="I74" s="100">
        <f t="shared" si="9"/>
        <v>2.3296146864709476E-3</v>
      </c>
      <c r="J74" s="100">
        <f t="shared" si="6"/>
        <v>0.67434869739478953</v>
      </c>
      <c r="K74" s="97">
        <f t="shared" si="7"/>
        <v>673</v>
      </c>
      <c r="L74" s="101">
        <f t="shared" si="10"/>
        <v>-0.15506912442396314</v>
      </c>
      <c r="M74" s="98">
        <f t="shared" si="8"/>
        <v>-995</v>
      </c>
      <c r="N74" s="98">
        <f t="shared" si="11"/>
        <v>0</v>
      </c>
    </row>
    <row r="75" spans="1:14">
      <c r="A75" s="41">
        <v>73</v>
      </c>
      <c r="B75" s="103" t="s">
        <v>164</v>
      </c>
      <c r="C75" s="55">
        <v>879</v>
      </c>
      <c r="D75" s="55">
        <v>976</v>
      </c>
      <c r="E75" s="55">
        <v>965</v>
      </c>
      <c r="F75" s="55"/>
      <c r="G75" s="55"/>
      <c r="H75" s="55"/>
      <c r="I75" s="100">
        <f t="shared" si="9"/>
        <v>1.3453489960768786E-3</v>
      </c>
      <c r="J75" s="100">
        <f t="shared" si="6"/>
        <v>9.7838452787258251E-2</v>
      </c>
      <c r="K75" s="97">
        <f t="shared" si="7"/>
        <v>86</v>
      </c>
      <c r="L75" s="101">
        <f t="shared" si="10"/>
        <v>-1.9815668202764977E-2</v>
      </c>
      <c r="M75" s="98">
        <f t="shared" si="8"/>
        <v>-11</v>
      </c>
      <c r="N75" s="98">
        <f t="shared" si="11"/>
        <v>0</v>
      </c>
    </row>
    <row r="76" spans="1:14">
      <c r="A76" s="41">
        <v>74</v>
      </c>
      <c r="B76" s="103" t="s">
        <v>165</v>
      </c>
      <c r="C76" s="55">
        <v>697</v>
      </c>
      <c r="D76" s="55">
        <v>663</v>
      </c>
      <c r="E76" s="55">
        <v>647</v>
      </c>
      <c r="F76" s="55"/>
      <c r="G76" s="55"/>
      <c r="H76" s="55"/>
      <c r="I76" s="100">
        <f t="shared" si="9"/>
        <v>9.0201119218833218E-4</v>
      </c>
      <c r="J76" s="100">
        <f t="shared" si="6"/>
        <v>-7.1736011477761832E-2</v>
      </c>
      <c r="K76" s="97">
        <f t="shared" si="7"/>
        <v>-50</v>
      </c>
      <c r="L76" s="101">
        <f t="shared" si="10"/>
        <v>1.1520737327188941E-2</v>
      </c>
      <c r="M76" s="98">
        <f t="shared" si="8"/>
        <v>-16</v>
      </c>
      <c r="N76" s="98">
        <f t="shared" si="11"/>
        <v>0</v>
      </c>
    </row>
    <row r="77" spans="1:14">
      <c r="A77" s="41">
        <v>75</v>
      </c>
      <c r="B77" s="103" t="s">
        <v>166</v>
      </c>
      <c r="C77" s="55">
        <v>3315</v>
      </c>
      <c r="D77" s="55">
        <v>3454</v>
      </c>
      <c r="E77" s="55">
        <v>3432</v>
      </c>
      <c r="F77" s="55"/>
      <c r="G77" s="55"/>
      <c r="H77" s="55"/>
      <c r="I77" s="100">
        <f t="shared" si="9"/>
        <v>4.7847023363065781E-3</v>
      </c>
      <c r="J77" s="100">
        <f t="shared" si="6"/>
        <v>3.5294117647058823E-2</v>
      </c>
      <c r="K77" s="97">
        <f t="shared" si="7"/>
        <v>117</v>
      </c>
      <c r="L77" s="101">
        <f t="shared" si="10"/>
        <v>-2.6958525345622118E-2</v>
      </c>
      <c r="M77" s="98">
        <f t="shared" si="8"/>
        <v>-22</v>
      </c>
      <c r="N77" s="98">
        <f t="shared" si="11"/>
        <v>0</v>
      </c>
    </row>
    <row r="78" spans="1:14">
      <c r="A78" s="41">
        <v>76</v>
      </c>
      <c r="B78" s="103" t="s">
        <v>167</v>
      </c>
      <c r="C78" s="55">
        <v>1759</v>
      </c>
      <c r="D78" s="55">
        <v>2034</v>
      </c>
      <c r="E78" s="55">
        <v>1900</v>
      </c>
      <c r="F78" s="55"/>
      <c r="G78" s="55"/>
      <c r="H78" s="55"/>
      <c r="I78" s="100">
        <f t="shared" si="9"/>
        <v>2.6488736710321963E-3</v>
      </c>
      <c r="J78" s="100">
        <f t="shared" si="6"/>
        <v>8.0159181353041495E-2</v>
      </c>
      <c r="K78" s="97">
        <f t="shared" si="7"/>
        <v>141</v>
      </c>
      <c r="L78" s="101">
        <f t="shared" si="10"/>
        <v>-3.2488479262672808E-2</v>
      </c>
      <c r="M78" s="98">
        <f t="shared" si="8"/>
        <v>-134</v>
      </c>
      <c r="N78" s="98">
        <f t="shared" si="11"/>
        <v>0</v>
      </c>
    </row>
    <row r="79" spans="1:14">
      <c r="A79" s="41">
        <v>77</v>
      </c>
      <c r="B79" s="103" t="s">
        <v>168</v>
      </c>
      <c r="C79" s="55">
        <v>1440</v>
      </c>
      <c r="D79" s="55">
        <v>1407</v>
      </c>
      <c r="E79" s="55">
        <v>1380</v>
      </c>
      <c r="F79" s="55"/>
      <c r="G79" s="55"/>
      <c r="H79" s="55"/>
      <c r="I79" s="100">
        <f t="shared" si="9"/>
        <v>1.9239187715918058E-3</v>
      </c>
      <c r="J79" s="100">
        <f t="shared" si="6"/>
        <v>-4.1666666666666664E-2</v>
      </c>
      <c r="K79" s="97">
        <f t="shared" si="7"/>
        <v>-60</v>
      </c>
      <c r="L79" s="101">
        <f t="shared" si="10"/>
        <v>1.3824884792626729E-2</v>
      </c>
      <c r="M79" s="98">
        <f t="shared" si="8"/>
        <v>-27</v>
      </c>
      <c r="N79" s="98">
        <f t="shared" si="11"/>
        <v>0</v>
      </c>
    </row>
    <row r="80" spans="1:14">
      <c r="A80" s="41">
        <v>78</v>
      </c>
      <c r="B80" s="103" t="s">
        <v>169</v>
      </c>
      <c r="C80" s="55">
        <v>1117</v>
      </c>
      <c r="D80" s="55">
        <v>1106</v>
      </c>
      <c r="E80" s="55">
        <v>1098</v>
      </c>
      <c r="F80" s="55"/>
      <c r="G80" s="55"/>
      <c r="H80" s="55"/>
      <c r="I80" s="100">
        <f t="shared" si="9"/>
        <v>1.5307701530491325E-3</v>
      </c>
      <c r="J80" s="100">
        <f t="shared" si="6"/>
        <v>-1.7009847806624886E-2</v>
      </c>
      <c r="K80" s="97">
        <f t="shared" si="7"/>
        <v>-19</v>
      </c>
      <c r="L80" s="101">
        <f t="shared" si="10"/>
        <v>4.377880184331797E-3</v>
      </c>
      <c r="M80" s="98">
        <f t="shared" si="8"/>
        <v>-8</v>
      </c>
      <c r="N80" s="98">
        <f t="shared" si="11"/>
        <v>0</v>
      </c>
    </row>
    <row r="81" spans="1:14">
      <c r="A81" s="41">
        <v>79</v>
      </c>
      <c r="B81" s="103" t="s">
        <v>170</v>
      </c>
      <c r="C81" s="55">
        <v>2377</v>
      </c>
      <c r="D81" s="55">
        <v>2375</v>
      </c>
      <c r="E81" s="55">
        <v>2319</v>
      </c>
      <c r="F81" s="55"/>
      <c r="G81" s="55"/>
      <c r="H81" s="55"/>
      <c r="I81" s="100">
        <f t="shared" si="9"/>
        <v>3.2330200226966649E-3</v>
      </c>
      <c r="J81" s="100">
        <f t="shared" si="6"/>
        <v>-2.4400504838031131E-2</v>
      </c>
      <c r="K81" s="97">
        <f t="shared" si="7"/>
        <v>-58</v>
      </c>
      <c r="L81" s="101">
        <f t="shared" si="10"/>
        <v>1.3364055299539171E-2</v>
      </c>
      <c r="M81" s="98">
        <f t="shared" si="8"/>
        <v>-56</v>
      </c>
      <c r="N81" s="98">
        <f t="shared" si="11"/>
        <v>0</v>
      </c>
    </row>
    <row r="82" spans="1:14">
      <c r="A82" s="41">
        <v>80</v>
      </c>
      <c r="B82" s="103" t="s">
        <v>171</v>
      </c>
      <c r="C82" s="55">
        <v>5446</v>
      </c>
      <c r="D82" s="55">
        <v>5158</v>
      </c>
      <c r="E82" s="55">
        <v>5076</v>
      </c>
      <c r="F82" s="55"/>
      <c r="G82" s="55"/>
      <c r="H82" s="55"/>
      <c r="I82" s="100">
        <f t="shared" si="9"/>
        <v>7.07667513376812E-3</v>
      </c>
      <c r="J82" s="100">
        <f t="shared" si="6"/>
        <v>-6.7939772309952254E-2</v>
      </c>
      <c r="K82" s="97">
        <f t="shared" si="7"/>
        <v>-370</v>
      </c>
      <c r="L82" s="101">
        <f t="shared" si="10"/>
        <v>8.5253456221198162E-2</v>
      </c>
      <c r="M82" s="98">
        <f t="shared" si="8"/>
        <v>-82</v>
      </c>
      <c r="N82" s="98">
        <f t="shared" si="11"/>
        <v>0</v>
      </c>
    </row>
    <row r="83" spans="1:14">
      <c r="A83" s="41">
        <v>81</v>
      </c>
      <c r="B83" s="103" t="s">
        <v>172</v>
      </c>
      <c r="C83" s="55">
        <v>3870</v>
      </c>
      <c r="D83" s="55">
        <v>3826</v>
      </c>
      <c r="E83" s="55">
        <v>3713</v>
      </c>
      <c r="F83" s="55"/>
      <c r="G83" s="55"/>
      <c r="H83" s="55"/>
      <c r="I83" s="100">
        <f t="shared" si="9"/>
        <v>5.1764568108118659E-3</v>
      </c>
      <c r="J83" s="100">
        <f t="shared" si="6"/>
        <v>-4.0568475452196384E-2</v>
      </c>
      <c r="K83" s="97">
        <f t="shared" si="7"/>
        <v>-157</v>
      </c>
      <c r="L83" s="101">
        <f t="shared" si="10"/>
        <v>3.6175115207373272E-2</v>
      </c>
      <c r="M83" s="98">
        <f t="shared" si="8"/>
        <v>-113</v>
      </c>
      <c r="N83" s="98">
        <f t="shared" si="11"/>
        <v>0</v>
      </c>
    </row>
    <row r="84" spans="1:14" s="109" customFormat="1">
      <c r="A84" s="191" t="s">
        <v>173</v>
      </c>
      <c r="B84" s="191"/>
      <c r="C84" s="65">
        <v>721626</v>
      </c>
      <c r="D84" s="65">
        <v>731726</v>
      </c>
      <c r="E84" s="65">
        <v>717286</v>
      </c>
      <c r="F84" s="65"/>
      <c r="G84" s="65"/>
      <c r="H84" s="65"/>
      <c r="I84" s="100">
        <f>SUM(I3:I83)</f>
        <v>0.99999999999999989</v>
      </c>
      <c r="J84" s="100">
        <f t="shared" si="6"/>
        <v>-6.0141957191121162E-3</v>
      </c>
      <c r="K84" s="97">
        <f>SUM(K3:K83)</f>
        <v>-4340</v>
      </c>
      <c r="L84" s="101">
        <f t="shared" si="10"/>
        <v>1</v>
      </c>
      <c r="M84" s="97">
        <f>SUM(M3:M83)</f>
        <v>-14440</v>
      </c>
      <c r="N84" s="98">
        <f t="shared" si="11"/>
        <v>0</v>
      </c>
    </row>
    <row r="85" spans="1:14">
      <c r="C85" s="133"/>
      <c r="D85" s="132"/>
      <c r="E85" s="134"/>
      <c r="F85" s="140"/>
      <c r="G85" s="140"/>
      <c r="H85" s="140"/>
      <c r="L85" s="12"/>
    </row>
    <row r="86" spans="1:14">
      <c r="E86" s="140"/>
      <c r="F86" s="140"/>
    </row>
    <row r="87" spans="1:14">
      <c r="C87" s="133"/>
      <c r="D87" s="132"/>
      <c r="E87" s="134"/>
      <c r="F87" s="140"/>
      <c r="G87" s="140"/>
      <c r="H87" s="140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T15" sqref="T15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7.5703125" style="5" customWidth="1"/>
    <col min="15" max="16384" width="9.140625" style="5"/>
  </cols>
  <sheetData>
    <row r="1" spans="1:16" ht="15.75" thickBot="1">
      <c r="A1" s="5" t="s">
        <v>301</v>
      </c>
      <c r="C1" s="187" t="s">
        <v>281</v>
      </c>
      <c r="D1" s="187"/>
      <c r="E1" s="188"/>
      <c r="F1" s="189" t="s">
        <v>280</v>
      </c>
      <c r="G1" s="187"/>
      <c r="H1" s="188"/>
    </row>
    <row r="2" spans="1:16" ht="30">
      <c r="A2" s="18" t="s">
        <v>91</v>
      </c>
      <c r="B2" s="18" t="s">
        <v>174</v>
      </c>
      <c r="C2" s="93">
        <v>42979</v>
      </c>
      <c r="D2" s="93">
        <v>43313</v>
      </c>
      <c r="E2" s="93">
        <v>43344</v>
      </c>
      <c r="F2" s="93">
        <v>42979</v>
      </c>
      <c r="G2" s="93">
        <v>43313</v>
      </c>
      <c r="H2" s="93">
        <v>43344</v>
      </c>
      <c r="I2" s="61" t="s">
        <v>304</v>
      </c>
      <c r="J2" s="13" t="s">
        <v>306</v>
      </c>
      <c r="K2" s="92" t="s">
        <v>307</v>
      </c>
      <c r="L2" s="92" t="s">
        <v>312</v>
      </c>
      <c r="M2" s="96" t="s">
        <v>311</v>
      </c>
      <c r="N2" s="160" t="s">
        <v>310</v>
      </c>
    </row>
    <row r="3" spans="1:16">
      <c r="A3" s="41">
        <v>1</v>
      </c>
      <c r="B3" s="103" t="s">
        <v>92</v>
      </c>
      <c r="C3" s="30">
        <v>72785</v>
      </c>
      <c r="D3" s="30">
        <v>73369</v>
      </c>
      <c r="E3" s="30">
        <v>73936</v>
      </c>
      <c r="F3" s="30"/>
      <c r="G3" s="30"/>
      <c r="H3" s="30"/>
      <c r="I3" s="100">
        <f t="shared" ref="I3:I66" si="0">E3/$E$84</f>
        <v>2.4631268878803538E-2</v>
      </c>
      <c r="J3" s="100">
        <f t="shared" ref="J3:J66" si="1">(E3-C3)/C3</f>
        <v>1.5813697877309886E-2</v>
      </c>
      <c r="K3" s="97">
        <f t="shared" ref="K3:K66" si="2">E3-C3</f>
        <v>1151</v>
      </c>
      <c r="L3" s="101">
        <f>K3/$K$84</f>
        <v>3.1142617495062096E-2</v>
      </c>
      <c r="M3" s="43">
        <f t="shared" ref="M3:M66" si="3">E3-D3</f>
        <v>567</v>
      </c>
      <c r="N3" s="43">
        <f>H3-G3</f>
        <v>0</v>
      </c>
      <c r="O3" s="7"/>
      <c r="P3" s="8"/>
    </row>
    <row r="4" spans="1:16">
      <c r="A4" s="41">
        <v>2</v>
      </c>
      <c r="B4" s="103" t="s">
        <v>93</v>
      </c>
      <c r="C4" s="30">
        <v>22682</v>
      </c>
      <c r="D4" s="30">
        <v>22716</v>
      </c>
      <c r="E4" s="30">
        <v>22688</v>
      </c>
      <c r="F4" s="30"/>
      <c r="G4" s="30"/>
      <c r="H4" s="30"/>
      <c r="I4" s="100">
        <f t="shared" si="0"/>
        <v>7.5583508483322692E-3</v>
      </c>
      <c r="J4" s="100">
        <f t="shared" si="1"/>
        <v>2.6452693765981834E-4</v>
      </c>
      <c r="K4" s="97">
        <f t="shared" si="2"/>
        <v>6</v>
      </c>
      <c r="L4" s="101">
        <f t="shared" ref="L4:L67" si="4">K4/$K$84</f>
        <v>1.6234205470927243E-4</v>
      </c>
      <c r="M4" s="43">
        <f t="shared" si="3"/>
        <v>-28</v>
      </c>
      <c r="N4" s="43">
        <f t="shared" ref="N4:N67" si="5">H4-G4</f>
        <v>0</v>
      </c>
      <c r="O4" s="7"/>
      <c r="P4" s="8"/>
    </row>
    <row r="5" spans="1:16">
      <c r="A5" s="41">
        <v>3</v>
      </c>
      <c r="B5" s="103" t="s">
        <v>94</v>
      </c>
      <c r="C5" s="30">
        <v>27738</v>
      </c>
      <c r="D5" s="30">
        <v>27481</v>
      </c>
      <c r="E5" s="30">
        <v>27553</v>
      </c>
      <c r="F5" s="30"/>
      <c r="G5" s="30"/>
      <c r="H5" s="30"/>
      <c r="I5" s="100">
        <f t="shared" si="0"/>
        <v>9.1790920717603579E-3</v>
      </c>
      <c r="J5" s="100">
        <f t="shared" si="1"/>
        <v>-6.6695507967409334E-3</v>
      </c>
      <c r="K5" s="97">
        <f t="shared" si="2"/>
        <v>-185</v>
      </c>
      <c r="L5" s="101">
        <f t="shared" si="4"/>
        <v>-5.0055466868692338E-3</v>
      </c>
      <c r="M5" s="43">
        <f t="shared" si="3"/>
        <v>72</v>
      </c>
      <c r="N5" s="43">
        <f t="shared" si="5"/>
        <v>0</v>
      </c>
      <c r="O5" s="3"/>
      <c r="P5" s="8"/>
    </row>
    <row r="6" spans="1:16" ht="14.25" customHeight="1">
      <c r="A6" s="41">
        <v>4</v>
      </c>
      <c r="B6" s="103" t="s">
        <v>95</v>
      </c>
      <c r="C6" s="30">
        <v>17719</v>
      </c>
      <c r="D6" s="30">
        <v>16327</v>
      </c>
      <c r="E6" s="30">
        <v>15706</v>
      </c>
      <c r="F6" s="30"/>
      <c r="G6" s="30"/>
      <c r="H6" s="30"/>
      <c r="I6" s="100">
        <f t="shared" si="0"/>
        <v>5.2323456639592125E-3</v>
      </c>
      <c r="J6" s="100">
        <f t="shared" si="1"/>
        <v>-0.11360686268976805</v>
      </c>
      <c r="K6" s="97">
        <f t="shared" si="2"/>
        <v>-2013</v>
      </c>
      <c r="L6" s="101">
        <f t="shared" si="4"/>
        <v>-5.4465759354960903E-2</v>
      </c>
      <c r="M6" s="43">
        <f t="shared" si="3"/>
        <v>-621</v>
      </c>
      <c r="N6" s="43">
        <f t="shared" si="5"/>
        <v>0</v>
      </c>
      <c r="O6" s="3"/>
      <c r="P6" s="8"/>
    </row>
    <row r="7" spans="1:16">
      <c r="A7" s="41">
        <v>5</v>
      </c>
      <c r="B7" s="103" t="s">
        <v>96</v>
      </c>
      <c r="C7" s="30">
        <v>17475</v>
      </c>
      <c r="D7" s="30">
        <v>16567</v>
      </c>
      <c r="E7" s="30">
        <v>16698</v>
      </c>
      <c r="F7" s="30"/>
      <c r="G7" s="30"/>
      <c r="H7" s="30"/>
      <c r="I7" s="100">
        <f t="shared" si="0"/>
        <v>5.5628236277085784E-3</v>
      </c>
      <c r="J7" s="100">
        <f t="shared" si="1"/>
        <v>-4.4463519313304722E-2</v>
      </c>
      <c r="K7" s="97">
        <f t="shared" si="2"/>
        <v>-777</v>
      </c>
      <c r="L7" s="101">
        <f t="shared" si="4"/>
        <v>-2.102329608485078E-2</v>
      </c>
      <c r="M7" s="43">
        <f t="shared" si="3"/>
        <v>131</v>
      </c>
      <c r="N7" s="43">
        <f t="shared" si="5"/>
        <v>0</v>
      </c>
      <c r="O7" s="7"/>
      <c r="P7" s="8"/>
    </row>
    <row r="8" spans="1:16">
      <c r="A8" s="41">
        <v>6</v>
      </c>
      <c r="B8" s="103" t="s">
        <v>97</v>
      </c>
      <c r="C8" s="30">
        <v>391066</v>
      </c>
      <c r="D8" s="30">
        <v>391903</v>
      </c>
      <c r="E8" s="30">
        <v>390921</v>
      </c>
      <c r="F8" s="30"/>
      <c r="G8" s="30"/>
      <c r="H8" s="30"/>
      <c r="I8" s="100">
        <f t="shared" si="0"/>
        <v>0.13023263716417927</v>
      </c>
      <c r="J8" s="100">
        <f t="shared" si="1"/>
        <v>-3.7078140262768942E-4</v>
      </c>
      <c r="K8" s="97">
        <f t="shared" si="2"/>
        <v>-145</v>
      </c>
      <c r="L8" s="101">
        <f t="shared" si="4"/>
        <v>-3.9232663221407506E-3</v>
      </c>
      <c r="M8" s="43">
        <f t="shared" si="3"/>
        <v>-982</v>
      </c>
      <c r="N8" s="43">
        <f t="shared" si="5"/>
        <v>0</v>
      </c>
      <c r="O8" s="3"/>
      <c r="P8" s="8"/>
    </row>
    <row r="9" spans="1:16">
      <c r="A9" s="41">
        <v>7</v>
      </c>
      <c r="B9" s="103" t="s">
        <v>98</v>
      </c>
      <c r="C9" s="30">
        <v>71375</v>
      </c>
      <c r="D9" s="30">
        <v>73962</v>
      </c>
      <c r="E9" s="30">
        <v>74943</v>
      </c>
      <c r="F9" s="30"/>
      <c r="G9" s="30"/>
      <c r="H9" s="30"/>
      <c r="I9" s="100">
        <f t="shared" si="0"/>
        <v>2.4966743989182177E-2</v>
      </c>
      <c r="J9" s="100">
        <f t="shared" si="1"/>
        <v>4.9989492119089318E-2</v>
      </c>
      <c r="K9" s="97">
        <f t="shared" si="2"/>
        <v>3568</v>
      </c>
      <c r="L9" s="101">
        <f t="shared" si="4"/>
        <v>9.653940853378068E-2</v>
      </c>
      <c r="M9" s="43">
        <f t="shared" si="3"/>
        <v>981</v>
      </c>
      <c r="N9" s="43">
        <f t="shared" si="5"/>
        <v>0</v>
      </c>
      <c r="O9" s="7"/>
      <c r="P9" s="8"/>
    </row>
    <row r="10" spans="1:16">
      <c r="A10" s="41">
        <v>8</v>
      </c>
      <c r="B10" s="103" t="s">
        <v>99</v>
      </c>
      <c r="C10" s="30">
        <v>9265</v>
      </c>
      <c r="D10" s="30">
        <v>9048</v>
      </c>
      <c r="E10" s="30">
        <v>9104</v>
      </c>
      <c r="F10" s="30"/>
      <c r="G10" s="30"/>
      <c r="H10" s="30"/>
      <c r="I10" s="100">
        <f t="shared" si="0"/>
        <v>3.0329348608611152E-3</v>
      </c>
      <c r="J10" s="100">
        <f t="shared" si="1"/>
        <v>-1.737722611980572E-2</v>
      </c>
      <c r="K10" s="97">
        <f t="shared" si="2"/>
        <v>-161</v>
      </c>
      <c r="L10" s="101">
        <f t="shared" si="4"/>
        <v>-4.3561784680321439E-3</v>
      </c>
      <c r="M10" s="43">
        <f t="shared" si="3"/>
        <v>56</v>
      </c>
      <c r="N10" s="43">
        <f t="shared" si="5"/>
        <v>0</v>
      </c>
      <c r="O10" s="3"/>
      <c r="P10" s="8"/>
    </row>
    <row r="11" spans="1:16">
      <c r="A11" s="41">
        <v>9</v>
      </c>
      <c r="B11" s="103" t="s">
        <v>100</v>
      </c>
      <c r="C11" s="30">
        <v>37894</v>
      </c>
      <c r="D11" s="30">
        <v>37724</v>
      </c>
      <c r="E11" s="30">
        <v>37971</v>
      </c>
      <c r="F11" s="30"/>
      <c r="G11" s="30"/>
      <c r="H11" s="30"/>
      <c r="I11" s="100">
        <f t="shared" si="0"/>
        <v>1.2649776977345935E-2</v>
      </c>
      <c r="J11" s="100">
        <f t="shared" si="1"/>
        <v>2.0319839552435741E-3</v>
      </c>
      <c r="K11" s="97">
        <f t="shared" si="2"/>
        <v>77</v>
      </c>
      <c r="L11" s="101">
        <f t="shared" si="4"/>
        <v>2.0833897021023296E-3</v>
      </c>
      <c r="M11" s="43">
        <f t="shared" si="3"/>
        <v>247</v>
      </c>
      <c r="N11" s="43">
        <f t="shared" si="5"/>
        <v>0</v>
      </c>
      <c r="O11" s="3"/>
      <c r="P11" s="8"/>
    </row>
    <row r="12" spans="1:16">
      <c r="A12" s="41">
        <v>10</v>
      </c>
      <c r="B12" s="103" t="s">
        <v>101</v>
      </c>
      <c r="C12" s="30">
        <v>48585</v>
      </c>
      <c r="D12" s="30">
        <v>51533</v>
      </c>
      <c r="E12" s="30">
        <v>49298</v>
      </c>
      <c r="F12" s="30"/>
      <c r="G12" s="30"/>
      <c r="H12" s="30"/>
      <c r="I12" s="100">
        <f t="shared" si="0"/>
        <v>1.6423288968665559E-2</v>
      </c>
      <c r="J12" s="100">
        <f t="shared" si="1"/>
        <v>1.4675311310075125E-2</v>
      </c>
      <c r="K12" s="97">
        <f t="shared" si="2"/>
        <v>713</v>
      </c>
      <c r="L12" s="101">
        <f t="shared" si="4"/>
        <v>1.9291647501285206E-2</v>
      </c>
      <c r="M12" s="43">
        <f t="shared" si="3"/>
        <v>-2235</v>
      </c>
      <c r="N12" s="43">
        <f t="shared" si="5"/>
        <v>0</v>
      </c>
      <c r="O12" s="3"/>
      <c r="P12" s="8"/>
    </row>
    <row r="13" spans="1:16" ht="15.75" customHeight="1">
      <c r="A13" s="41">
        <v>11</v>
      </c>
      <c r="B13" s="103" t="s">
        <v>102</v>
      </c>
      <c r="C13" s="30">
        <v>8982</v>
      </c>
      <c r="D13" s="30">
        <v>8901</v>
      </c>
      <c r="E13" s="30">
        <v>9137</v>
      </c>
      <c r="F13" s="30"/>
      <c r="G13" s="30"/>
      <c r="H13" s="30"/>
      <c r="I13" s="100">
        <f t="shared" si="0"/>
        <v>3.0439285834455193E-3</v>
      </c>
      <c r="J13" s="100">
        <f t="shared" si="1"/>
        <v>1.7256735693609439E-2</v>
      </c>
      <c r="K13" s="97">
        <f t="shared" si="2"/>
        <v>155</v>
      </c>
      <c r="L13" s="101">
        <f t="shared" si="4"/>
        <v>4.193836413322871E-3</v>
      </c>
      <c r="M13" s="43">
        <f t="shared" si="3"/>
        <v>236</v>
      </c>
      <c r="N13" s="43">
        <f t="shared" si="5"/>
        <v>0</v>
      </c>
      <c r="O13" s="7"/>
      <c r="P13" s="8"/>
    </row>
    <row r="14" spans="1:16">
      <c r="A14" s="41">
        <v>12</v>
      </c>
      <c r="B14" s="103" t="s">
        <v>103</v>
      </c>
      <c r="C14" s="30">
        <v>15021</v>
      </c>
      <c r="D14" s="30">
        <v>15713</v>
      </c>
      <c r="E14" s="30">
        <v>15365</v>
      </c>
      <c r="F14" s="30"/>
      <c r="G14" s="30"/>
      <c r="H14" s="30"/>
      <c r="I14" s="100">
        <f t="shared" si="0"/>
        <v>5.1187438639203678E-3</v>
      </c>
      <c r="J14" s="100">
        <f t="shared" si="1"/>
        <v>2.2901271553158912E-2</v>
      </c>
      <c r="K14" s="97">
        <f t="shared" si="2"/>
        <v>344</v>
      </c>
      <c r="L14" s="101">
        <f t="shared" si="4"/>
        <v>9.3076111366649523E-3</v>
      </c>
      <c r="M14" s="43">
        <f t="shared" si="3"/>
        <v>-348</v>
      </c>
      <c r="N14" s="43">
        <f t="shared" si="5"/>
        <v>0</v>
      </c>
      <c r="O14" s="3"/>
      <c r="P14" s="8"/>
    </row>
    <row r="15" spans="1:16">
      <c r="A15" s="41">
        <v>13</v>
      </c>
      <c r="B15" s="103" t="s">
        <v>104</v>
      </c>
      <c r="C15" s="30">
        <v>15060</v>
      </c>
      <c r="D15" s="30">
        <v>14928</v>
      </c>
      <c r="E15" s="30">
        <v>14660</v>
      </c>
      <c r="F15" s="30"/>
      <c r="G15" s="30"/>
      <c r="H15" s="30"/>
      <c r="I15" s="100">
        <f t="shared" si="0"/>
        <v>4.8838779723444576E-3</v>
      </c>
      <c r="J15" s="100">
        <f t="shared" si="1"/>
        <v>-2.6560424966799469E-2</v>
      </c>
      <c r="K15" s="97">
        <f t="shared" si="2"/>
        <v>-400</v>
      </c>
      <c r="L15" s="101">
        <f t="shared" si="4"/>
        <v>-1.0822803647284829E-2</v>
      </c>
      <c r="M15" s="43">
        <f t="shared" si="3"/>
        <v>-268</v>
      </c>
      <c r="N15" s="43">
        <f t="shared" si="5"/>
        <v>0</v>
      </c>
      <c r="O15" s="3"/>
      <c r="P15" s="8"/>
    </row>
    <row r="16" spans="1:16">
      <c r="A16" s="41">
        <v>14</v>
      </c>
      <c r="B16" s="103" t="s">
        <v>105</v>
      </c>
      <c r="C16" s="30">
        <v>14653</v>
      </c>
      <c r="D16" s="30">
        <v>14887</v>
      </c>
      <c r="E16" s="30">
        <v>15017</v>
      </c>
      <c r="F16" s="30"/>
      <c r="G16" s="30"/>
      <c r="H16" s="30"/>
      <c r="I16" s="100">
        <f t="shared" si="0"/>
        <v>5.0028100621211952E-3</v>
      </c>
      <c r="J16" s="100">
        <f t="shared" si="1"/>
        <v>2.4841329420596466E-2</v>
      </c>
      <c r="K16" s="97">
        <f t="shared" si="2"/>
        <v>364</v>
      </c>
      <c r="L16" s="101">
        <f t="shared" si="4"/>
        <v>9.8487513190291948E-3</v>
      </c>
      <c r="M16" s="43">
        <f t="shared" si="3"/>
        <v>130</v>
      </c>
      <c r="N16" s="43">
        <f t="shared" si="5"/>
        <v>0</v>
      </c>
      <c r="O16" s="7"/>
      <c r="P16" s="8"/>
    </row>
    <row r="17" spans="1:16">
      <c r="A17" s="41">
        <v>15</v>
      </c>
      <c r="B17" s="103" t="s">
        <v>106</v>
      </c>
      <c r="C17" s="30">
        <v>12275</v>
      </c>
      <c r="D17" s="30">
        <v>12553</v>
      </c>
      <c r="E17" s="30">
        <v>12601</v>
      </c>
      <c r="F17" s="30"/>
      <c r="G17" s="30"/>
      <c r="H17" s="30"/>
      <c r="I17" s="100">
        <f t="shared" si="0"/>
        <v>4.1979363116993532E-3</v>
      </c>
      <c r="J17" s="100">
        <f t="shared" si="1"/>
        <v>2.6558044806517311E-2</v>
      </c>
      <c r="K17" s="97">
        <f t="shared" si="2"/>
        <v>326</v>
      </c>
      <c r="L17" s="101">
        <f t="shared" si="4"/>
        <v>8.8205849725371353E-3</v>
      </c>
      <c r="M17" s="43">
        <f t="shared" si="3"/>
        <v>48</v>
      </c>
      <c r="N17" s="43">
        <f t="shared" si="5"/>
        <v>0</v>
      </c>
      <c r="O17" s="3"/>
      <c r="P17" s="8"/>
    </row>
    <row r="18" spans="1:16">
      <c r="A18" s="41">
        <v>16</v>
      </c>
      <c r="B18" s="103" t="s">
        <v>107</v>
      </c>
      <c r="C18" s="30">
        <v>77952</v>
      </c>
      <c r="D18" s="30">
        <v>78268</v>
      </c>
      <c r="E18" s="30">
        <v>79066</v>
      </c>
      <c r="F18" s="30"/>
      <c r="G18" s="30"/>
      <c r="H18" s="30"/>
      <c r="I18" s="100">
        <f t="shared" si="0"/>
        <v>2.6340293026015479E-2</v>
      </c>
      <c r="J18" s="100">
        <f t="shared" si="1"/>
        <v>1.4290845648604269E-2</v>
      </c>
      <c r="K18" s="97">
        <f t="shared" si="2"/>
        <v>1114</v>
      </c>
      <c r="L18" s="101">
        <f t="shared" si="4"/>
        <v>3.0141508157688249E-2</v>
      </c>
      <c r="M18" s="43">
        <f t="shared" si="3"/>
        <v>798</v>
      </c>
      <c r="N18" s="43">
        <f t="shared" si="5"/>
        <v>0</v>
      </c>
    </row>
    <row r="19" spans="1:16">
      <c r="A19" s="41">
        <v>17</v>
      </c>
      <c r="B19" s="103" t="s">
        <v>108</v>
      </c>
      <c r="C19" s="30">
        <v>22968</v>
      </c>
      <c r="D19" s="30">
        <v>23759</v>
      </c>
      <c r="E19" s="30">
        <v>23969</v>
      </c>
      <c r="F19" s="30"/>
      <c r="G19" s="30"/>
      <c r="H19" s="30"/>
      <c r="I19" s="100">
        <f t="shared" si="0"/>
        <v>7.9851071704723272E-3</v>
      </c>
      <c r="J19" s="100">
        <f t="shared" si="1"/>
        <v>4.3582375478927203E-2</v>
      </c>
      <c r="K19" s="97">
        <f t="shared" si="2"/>
        <v>1001</v>
      </c>
      <c r="L19" s="101">
        <f t="shared" si="4"/>
        <v>2.7084066127330286E-2</v>
      </c>
      <c r="M19" s="43">
        <f t="shared" si="3"/>
        <v>210</v>
      </c>
      <c r="N19" s="43">
        <f t="shared" si="5"/>
        <v>0</v>
      </c>
    </row>
    <row r="20" spans="1:16">
      <c r="A20" s="41">
        <v>18</v>
      </c>
      <c r="B20" s="103" t="s">
        <v>109</v>
      </c>
      <c r="C20" s="30">
        <v>10186</v>
      </c>
      <c r="D20" s="30">
        <v>10081</v>
      </c>
      <c r="E20" s="30">
        <v>10205</v>
      </c>
      <c r="F20" s="30"/>
      <c r="G20" s="30"/>
      <c r="H20" s="30"/>
      <c r="I20" s="100">
        <f t="shared" si="0"/>
        <v>3.3997254234498769E-3</v>
      </c>
      <c r="J20" s="100">
        <f t="shared" si="1"/>
        <v>1.865305321028863E-3</v>
      </c>
      <c r="K20" s="97">
        <f t="shared" si="2"/>
        <v>19</v>
      </c>
      <c r="L20" s="101">
        <f t="shared" si="4"/>
        <v>5.1408317324602942E-4</v>
      </c>
      <c r="M20" s="43">
        <f t="shared" si="3"/>
        <v>124</v>
      </c>
      <c r="N20" s="43">
        <f t="shared" si="5"/>
        <v>0</v>
      </c>
    </row>
    <row r="21" spans="1:16">
      <c r="A21" s="41">
        <v>19</v>
      </c>
      <c r="B21" s="103" t="s">
        <v>110</v>
      </c>
      <c r="C21" s="30">
        <v>19799</v>
      </c>
      <c r="D21" s="30">
        <v>19598</v>
      </c>
      <c r="E21" s="30">
        <v>19687</v>
      </c>
      <c r="F21" s="30"/>
      <c r="G21" s="30"/>
      <c r="H21" s="30"/>
      <c r="I21" s="100">
        <f t="shared" si="0"/>
        <v>6.5585883793687141E-3</v>
      </c>
      <c r="J21" s="100">
        <f t="shared" si="1"/>
        <v>-5.6568513561290976E-3</v>
      </c>
      <c r="K21" s="97">
        <f t="shared" si="2"/>
        <v>-112</v>
      </c>
      <c r="L21" s="101">
        <f t="shared" si="4"/>
        <v>-3.0303850212397522E-3</v>
      </c>
      <c r="M21" s="43">
        <f t="shared" si="3"/>
        <v>89</v>
      </c>
      <c r="N21" s="43">
        <f t="shared" si="5"/>
        <v>0</v>
      </c>
    </row>
    <row r="22" spans="1:16">
      <c r="A22" s="41">
        <v>20</v>
      </c>
      <c r="B22" s="103" t="s">
        <v>111</v>
      </c>
      <c r="C22" s="30">
        <v>34882</v>
      </c>
      <c r="D22" s="30">
        <v>35994</v>
      </c>
      <c r="E22" s="30">
        <v>36184</v>
      </c>
      <c r="F22" s="30"/>
      <c r="G22" s="30"/>
      <c r="H22" s="30"/>
      <c r="I22" s="100">
        <f t="shared" si="0"/>
        <v>1.2054450242245012E-2</v>
      </c>
      <c r="J22" s="100">
        <f t="shared" si="1"/>
        <v>3.7325841408176137E-2</v>
      </c>
      <c r="K22" s="97">
        <f t="shared" si="2"/>
        <v>1302</v>
      </c>
      <c r="L22" s="101">
        <f t="shared" si="4"/>
        <v>3.5228225871912121E-2</v>
      </c>
      <c r="M22" s="43">
        <f t="shared" si="3"/>
        <v>190</v>
      </c>
      <c r="N22" s="43">
        <f t="shared" si="5"/>
        <v>0</v>
      </c>
    </row>
    <row r="23" spans="1:16">
      <c r="A23" s="41">
        <v>21</v>
      </c>
      <c r="B23" s="103" t="s">
        <v>112</v>
      </c>
      <c r="C23" s="30">
        <v>64386</v>
      </c>
      <c r="D23" s="30">
        <v>64449</v>
      </c>
      <c r="E23" s="30">
        <v>64592</v>
      </c>
      <c r="F23" s="30"/>
      <c r="G23" s="30"/>
      <c r="H23" s="30"/>
      <c r="I23" s="100">
        <f t="shared" si="0"/>
        <v>2.1518379671874026E-2</v>
      </c>
      <c r="J23" s="100">
        <f t="shared" si="1"/>
        <v>3.1994532973006556E-3</v>
      </c>
      <c r="K23" s="97">
        <f t="shared" si="2"/>
        <v>206</v>
      </c>
      <c r="L23" s="101">
        <f t="shared" si="4"/>
        <v>5.5737438783516873E-3</v>
      </c>
      <c r="M23" s="43">
        <f t="shared" si="3"/>
        <v>143</v>
      </c>
      <c r="N23" s="43">
        <f t="shared" si="5"/>
        <v>0</v>
      </c>
    </row>
    <row r="24" spans="1:16">
      <c r="A24" s="41">
        <v>22</v>
      </c>
      <c r="B24" s="103" t="s">
        <v>113</v>
      </c>
      <c r="C24" s="30">
        <v>18834</v>
      </c>
      <c r="D24" s="30">
        <v>19179</v>
      </c>
      <c r="E24" s="30">
        <v>19296</v>
      </c>
      <c r="F24" s="30"/>
      <c r="G24" s="30"/>
      <c r="H24" s="30"/>
      <c r="I24" s="100">
        <f t="shared" si="0"/>
        <v>6.4283294238989541E-3</v>
      </c>
      <c r="J24" s="100">
        <f t="shared" si="1"/>
        <v>2.4530105129021981E-2</v>
      </c>
      <c r="K24" s="97">
        <f t="shared" si="2"/>
        <v>462</v>
      </c>
      <c r="L24" s="101">
        <f t="shared" si="4"/>
        <v>1.2500338212613978E-2</v>
      </c>
      <c r="M24" s="43">
        <f t="shared" si="3"/>
        <v>117</v>
      </c>
      <c r="N24" s="43">
        <f t="shared" si="5"/>
        <v>0</v>
      </c>
    </row>
    <row r="25" spans="1:16">
      <c r="A25" s="41">
        <v>23</v>
      </c>
      <c r="B25" s="103" t="s">
        <v>114</v>
      </c>
      <c r="C25" s="30">
        <v>29254</v>
      </c>
      <c r="D25" s="30">
        <v>28898</v>
      </c>
      <c r="E25" s="30">
        <v>28875</v>
      </c>
      <c r="F25" s="30"/>
      <c r="G25" s="30"/>
      <c r="H25" s="30"/>
      <c r="I25" s="100">
        <f t="shared" si="0"/>
        <v>9.6195072613537679E-3</v>
      </c>
      <c r="J25" s="100">
        <f t="shared" si="1"/>
        <v>-1.295549326587817E-2</v>
      </c>
      <c r="K25" s="97">
        <f t="shared" si="2"/>
        <v>-379</v>
      </c>
      <c r="L25" s="101">
        <f t="shared" si="4"/>
        <v>-1.0254606455802376E-2</v>
      </c>
      <c r="M25" s="43">
        <f t="shared" si="3"/>
        <v>-23</v>
      </c>
      <c r="N25" s="43">
        <f t="shared" si="5"/>
        <v>0</v>
      </c>
    </row>
    <row r="26" spans="1:16">
      <c r="A26" s="41">
        <v>24</v>
      </c>
      <c r="B26" s="103" t="s">
        <v>115</v>
      </c>
      <c r="C26" s="30">
        <v>14248</v>
      </c>
      <c r="D26" s="30">
        <v>13484</v>
      </c>
      <c r="E26" s="30">
        <v>13484</v>
      </c>
      <c r="F26" s="30"/>
      <c r="G26" s="30"/>
      <c r="H26" s="30"/>
      <c r="I26" s="100">
        <f t="shared" si="0"/>
        <v>4.4921016766093225E-3</v>
      </c>
      <c r="J26" s="100">
        <f t="shared" si="1"/>
        <v>-5.3621560920830993E-2</v>
      </c>
      <c r="K26" s="97">
        <f t="shared" si="2"/>
        <v>-764</v>
      </c>
      <c r="L26" s="101">
        <f t="shared" si="4"/>
        <v>-2.0671554966314024E-2</v>
      </c>
      <c r="M26" s="43">
        <f t="shared" si="3"/>
        <v>0</v>
      </c>
      <c r="N26" s="43">
        <f t="shared" si="5"/>
        <v>0</v>
      </c>
    </row>
    <row r="27" spans="1:16">
      <c r="A27" s="41">
        <v>25</v>
      </c>
      <c r="B27" s="103" t="s">
        <v>116</v>
      </c>
      <c r="C27" s="30">
        <v>37129</v>
      </c>
      <c r="D27" s="30">
        <v>35688</v>
      </c>
      <c r="E27" s="30">
        <v>35255</v>
      </c>
      <c r="F27" s="30"/>
      <c r="G27" s="30"/>
      <c r="H27" s="30"/>
      <c r="I27" s="100">
        <f t="shared" si="0"/>
        <v>1.1744960294338599E-2</v>
      </c>
      <c r="J27" s="100">
        <f t="shared" si="1"/>
        <v>-5.0472676344636265E-2</v>
      </c>
      <c r="K27" s="97">
        <f t="shared" si="2"/>
        <v>-1874</v>
      </c>
      <c r="L27" s="101">
        <f t="shared" si="4"/>
        <v>-5.0704835087529425E-2</v>
      </c>
      <c r="M27" s="43">
        <f t="shared" si="3"/>
        <v>-433</v>
      </c>
      <c r="N27" s="43">
        <f t="shared" si="5"/>
        <v>0</v>
      </c>
    </row>
    <row r="28" spans="1:16">
      <c r="A28" s="41">
        <v>26</v>
      </c>
      <c r="B28" s="103" t="s">
        <v>117</v>
      </c>
      <c r="C28" s="30">
        <v>40699</v>
      </c>
      <c r="D28" s="30">
        <v>40985</v>
      </c>
      <c r="E28" s="30">
        <v>41160</v>
      </c>
      <c r="F28" s="30"/>
      <c r="G28" s="30"/>
      <c r="H28" s="30"/>
      <c r="I28" s="100">
        <f t="shared" si="0"/>
        <v>1.3712170350729733E-2</v>
      </c>
      <c r="J28" s="100">
        <f t="shared" si="1"/>
        <v>1.1327059632914813E-2</v>
      </c>
      <c r="K28" s="97">
        <f t="shared" si="2"/>
        <v>461</v>
      </c>
      <c r="L28" s="101">
        <f t="shared" si="4"/>
        <v>1.2473281203495766E-2</v>
      </c>
      <c r="M28" s="43">
        <f t="shared" si="3"/>
        <v>175</v>
      </c>
      <c r="N28" s="43">
        <f t="shared" si="5"/>
        <v>0</v>
      </c>
    </row>
    <row r="29" spans="1:16">
      <c r="A29" s="41">
        <v>27</v>
      </c>
      <c r="B29" s="103" t="s">
        <v>118</v>
      </c>
      <c r="C29" s="30">
        <v>53744</v>
      </c>
      <c r="D29" s="30">
        <v>53985</v>
      </c>
      <c r="E29" s="30">
        <v>53998</v>
      </c>
      <c r="F29" s="30"/>
      <c r="G29" s="30"/>
      <c r="H29" s="30"/>
      <c r="I29" s="100">
        <f t="shared" si="0"/>
        <v>1.7989061579171628E-2</v>
      </c>
      <c r="J29" s="100">
        <f t="shared" si="1"/>
        <v>4.7261089610002981E-3</v>
      </c>
      <c r="K29" s="97">
        <f t="shared" si="2"/>
        <v>254</v>
      </c>
      <c r="L29" s="101">
        <f t="shared" si="4"/>
        <v>6.8724803160258663E-3</v>
      </c>
      <c r="M29" s="43">
        <f t="shared" si="3"/>
        <v>13</v>
      </c>
      <c r="N29" s="43">
        <f t="shared" si="5"/>
        <v>0</v>
      </c>
    </row>
    <row r="30" spans="1:16">
      <c r="A30" s="41">
        <v>28</v>
      </c>
      <c r="B30" s="103" t="s">
        <v>119</v>
      </c>
      <c r="C30" s="30">
        <v>17703</v>
      </c>
      <c r="D30" s="30">
        <v>17653</v>
      </c>
      <c r="E30" s="30">
        <v>17782</v>
      </c>
      <c r="F30" s="30"/>
      <c r="G30" s="30"/>
      <c r="H30" s="30"/>
      <c r="I30" s="100">
        <f t="shared" si="0"/>
        <v>5.9239507574508285E-3</v>
      </c>
      <c r="J30" s="100">
        <f t="shared" si="1"/>
        <v>4.4625204767553524E-3</v>
      </c>
      <c r="K30" s="97">
        <f t="shared" si="2"/>
        <v>79</v>
      </c>
      <c r="L30" s="101">
        <f t="shared" si="4"/>
        <v>2.1375037203387537E-3</v>
      </c>
      <c r="M30" s="43">
        <f t="shared" si="3"/>
        <v>129</v>
      </c>
      <c r="N30" s="43">
        <f t="shared" si="5"/>
        <v>0</v>
      </c>
    </row>
    <row r="31" spans="1:16">
      <c r="A31" s="41">
        <v>29</v>
      </c>
      <c r="B31" s="103" t="s">
        <v>120</v>
      </c>
      <c r="C31" s="30">
        <v>7039</v>
      </c>
      <c r="D31" s="30">
        <v>6703</v>
      </c>
      <c r="E31" s="30">
        <v>6689</v>
      </c>
      <c r="F31" s="30"/>
      <c r="G31" s="30"/>
      <c r="H31" s="30"/>
      <c r="I31" s="100">
        <f t="shared" si="0"/>
        <v>2.2283942535478909E-3</v>
      </c>
      <c r="J31" s="100">
        <f t="shared" si="1"/>
        <v>-4.9722972013070035E-2</v>
      </c>
      <c r="K31" s="97">
        <f t="shared" si="2"/>
        <v>-350</v>
      </c>
      <c r="L31" s="101">
        <f t="shared" si="4"/>
        <v>-9.4699531913742252E-3</v>
      </c>
      <c r="M31" s="43">
        <f t="shared" si="3"/>
        <v>-14</v>
      </c>
      <c r="N31" s="43">
        <f t="shared" si="5"/>
        <v>0</v>
      </c>
    </row>
    <row r="32" spans="1:16">
      <c r="A32" s="41">
        <v>30</v>
      </c>
      <c r="B32" s="103" t="s">
        <v>121</v>
      </c>
      <c r="C32" s="30">
        <v>20452</v>
      </c>
      <c r="D32" s="30">
        <v>22178</v>
      </c>
      <c r="E32" s="30">
        <v>22049</v>
      </c>
      <c r="F32" s="30"/>
      <c r="G32" s="30"/>
      <c r="H32" s="30"/>
      <c r="I32" s="100">
        <f t="shared" si="0"/>
        <v>7.3454724019251672E-3</v>
      </c>
      <c r="J32" s="100">
        <f t="shared" si="1"/>
        <v>7.8085272833952668E-2</v>
      </c>
      <c r="K32" s="97">
        <f t="shared" si="2"/>
        <v>1597</v>
      </c>
      <c r="L32" s="101">
        <f t="shared" si="4"/>
        <v>4.3210043561784678E-2</v>
      </c>
      <c r="M32" s="43">
        <f t="shared" si="3"/>
        <v>-129</v>
      </c>
      <c r="N32" s="43">
        <f t="shared" si="5"/>
        <v>0</v>
      </c>
    </row>
    <row r="33" spans="1:14">
      <c r="A33" s="41">
        <v>31</v>
      </c>
      <c r="B33" s="103" t="s">
        <v>122</v>
      </c>
      <c r="C33" s="30">
        <v>49854</v>
      </c>
      <c r="D33" s="30">
        <v>50293</v>
      </c>
      <c r="E33" s="30">
        <v>50649</v>
      </c>
      <c r="F33" s="30"/>
      <c r="G33" s="30"/>
      <c r="H33" s="30"/>
      <c r="I33" s="100">
        <f t="shared" si="0"/>
        <v>1.6873365308408897E-2</v>
      </c>
      <c r="J33" s="100">
        <f t="shared" si="1"/>
        <v>1.5946563966783005E-2</v>
      </c>
      <c r="K33" s="97">
        <f t="shared" si="2"/>
        <v>795</v>
      </c>
      <c r="L33" s="101">
        <f t="shared" si="4"/>
        <v>2.1510322248978597E-2</v>
      </c>
      <c r="M33" s="43">
        <f t="shared" si="3"/>
        <v>356</v>
      </c>
      <c r="N33" s="43">
        <f t="shared" si="5"/>
        <v>0</v>
      </c>
    </row>
    <row r="34" spans="1:14">
      <c r="A34" s="41">
        <v>32</v>
      </c>
      <c r="B34" s="103" t="s">
        <v>123</v>
      </c>
      <c r="C34" s="30">
        <v>25505</v>
      </c>
      <c r="D34" s="30">
        <v>32968</v>
      </c>
      <c r="E34" s="30">
        <v>34688</v>
      </c>
      <c r="F34" s="30"/>
      <c r="G34" s="30"/>
      <c r="H34" s="30"/>
      <c r="I34" s="100">
        <f t="shared" si="0"/>
        <v>1.1556068151752016E-2</v>
      </c>
      <c r="J34" s="100">
        <f t="shared" si="1"/>
        <v>0.36004704959811801</v>
      </c>
      <c r="K34" s="97">
        <f t="shared" si="2"/>
        <v>9183</v>
      </c>
      <c r="L34" s="101">
        <f t="shared" si="4"/>
        <v>0.24846451473254147</v>
      </c>
      <c r="M34" s="43">
        <f t="shared" si="3"/>
        <v>1720</v>
      </c>
      <c r="N34" s="43">
        <f t="shared" si="5"/>
        <v>0</v>
      </c>
    </row>
    <row r="35" spans="1:14">
      <c r="A35" s="41">
        <v>33</v>
      </c>
      <c r="B35" s="103" t="s">
        <v>124</v>
      </c>
      <c r="C35" s="30">
        <v>60854</v>
      </c>
      <c r="D35" s="30">
        <v>62244</v>
      </c>
      <c r="E35" s="30">
        <v>62721</v>
      </c>
      <c r="F35" s="30"/>
      <c r="G35" s="30"/>
      <c r="H35" s="30"/>
      <c r="I35" s="100">
        <f t="shared" si="0"/>
        <v>2.0895068915649163E-2</v>
      </c>
      <c r="J35" s="100">
        <f t="shared" si="1"/>
        <v>3.0679988168403064E-2</v>
      </c>
      <c r="K35" s="97">
        <f t="shared" si="2"/>
        <v>1867</v>
      </c>
      <c r="L35" s="101">
        <f t="shared" si="4"/>
        <v>5.051543602370194E-2</v>
      </c>
      <c r="M35" s="43">
        <f t="shared" si="3"/>
        <v>477</v>
      </c>
      <c r="N35" s="43">
        <f t="shared" si="5"/>
        <v>0</v>
      </c>
    </row>
    <row r="36" spans="1:14">
      <c r="A36" s="41">
        <v>34</v>
      </c>
      <c r="B36" s="103" t="s">
        <v>125</v>
      </c>
      <c r="C36" s="30">
        <v>337625</v>
      </c>
      <c r="D36" s="30">
        <v>343870</v>
      </c>
      <c r="E36" s="30">
        <v>342786</v>
      </c>
      <c r="F36" s="30"/>
      <c r="G36" s="30"/>
      <c r="H36" s="30"/>
      <c r="I36" s="100">
        <f t="shared" si="0"/>
        <v>0.11419679363083679</v>
      </c>
      <c r="J36" s="100">
        <f t="shared" si="1"/>
        <v>1.528619029988893E-2</v>
      </c>
      <c r="K36" s="97">
        <f t="shared" si="2"/>
        <v>5161</v>
      </c>
      <c r="L36" s="101">
        <f t="shared" si="4"/>
        <v>0.13964122405909252</v>
      </c>
      <c r="M36" s="43">
        <f t="shared" si="3"/>
        <v>-1084</v>
      </c>
      <c r="N36" s="43">
        <f t="shared" si="5"/>
        <v>0</v>
      </c>
    </row>
    <row r="37" spans="1:14">
      <c r="A37" s="41">
        <v>35</v>
      </c>
      <c r="B37" s="103" t="s">
        <v>126</v>
      </c>
      <c r="C37" s="30">
        <v>161299</v>
      </c>
      <c r="D37" s="30">
        <v>164517</v>
      </c>
      <c r="E37" s="30">
        <v>164981</v>
      </c>
      <c r="F37" s="30"/>
      <c r="G37" s="30"/>
      <c r="H37" s="30"/>
      <c r="I37" s="100">
        <f t="shared" si="0"/>
        <v>5.4962283202957776E-2</v>
      </c>
      <c r="J37" s="100">
        <f t="shared" si="1"/>
        <v>2.282717189815188E-2</v>
      </c>
      <c r="K37" s="97">
        <f t="shared" si="2"/>
        <v>3682</v>
      </c>
      <c r="L37" s="101">
        <f t="shared" si="4"/>
        <v>9.9623907573256856E-2</v>
      </c>
      <c r="M37" s="43">
        <f t="shared" si="3"/>
        <v>464</v>
      </c>
      <c r="N37" s="43">
        <f t="shared" si="5"/>
        <v>0</v>
      </c>
    </row>
    <row r="38" spans="1:14">
      <c r="A38" s="41">
        <v>36</v>
      </c>
      <c r="B38" s="103" t="s">
        <v>127</v>
      </c>
      <c r="C38" s="30">
        <v>13207</v>
      </c>
      <c r="D38" s="30">
        <v>13025</v>
      </c>
      <c r="E38" s="30">
        <v>12537</v>
      </c>
      <c r="F38" s="30"/>
      <c r="G38" s="30"/>
      <c r="H38" s="30"/>
      <c r="I38" s="100">
        <f t="shared" si="0"/>
        <v>4.1766151527477813E-3</v>
      </c>
      <c r="J38" s="100">
        <f t="shared" si="1"/>
        <v>-5.0730673127886726E-2</v>
      </c>
      <c r="K38" s="97">
        <f t="shared" si="2"/>
        <v>-670</v>
      </c>
      <c r="L38" s="101">
        <f t="shared" si="4"/>
        <v>-1.8128196109202088E-2</v>
      </c>
      <c r="M38" s="43">
        <f t="shared" si="3"/>
        <v>-488</v>
      </c>
      <c r="N38" s="43">
        <f t="shared" si="5"/>
        <v>0</v>
      </c>
    </row>
    <row r="39" spans="1:14">
      <c r="A39" s="41">
        <v>37</v>
      </c>
      <c r="B39" s="103" t="s">
        <v>128</v>
      </c>
      <c r="C39" s="30">
        <v>18162</v>
      </c>
      <c r="D39" s="30">
        <v>19702</v>
      </c>
      <c r="E39" s="30">
        <v>19620</v>
      </c>
      <c r="F39" s="30"/>
      <c r="G39" s="30"/>
      <c r="H39" s="30"/>
      <c r="I39" s="100">
        <f t="shared" si="0"/>
        <v>6.5362677910912872E-3</v>
      </c>
      <c r="J39" s="100">
        <f t="shared" si="1"/>
        <v>8.0277502477700699E-2</v>
      </c>
      <c r="K39" s="97">
        <f t="shared" si="2"/>
        <v>1458</v>
      </c>
      <c r="L39" s="101">
        <f t="shared" si="4"/>
        <v>3.9449119294353199E-2</v>
      </c>
      <c r="M39" s="43">
        <f t="shared" si="3"/>
        <v>-82</v>
      </c>
      <c r="N39" s="43">
        <f t="shared" si="5"/>
        <v>0</v>
      </c>
    </row>
    <row r="40" spans="1:14">
      <c r="A40" s="41">
        <v>38</v>
      </c>
      <c r="B40" s="103" t="s">
        <v>129</v>
      </c>
      <c r="C40" s="30">
        <v>50021</v>
      </c>
      <c r="D40" s="30">
        <v>50461</v>
      </c>
      <c r="E40" s="30">
        <v>50899</v>
      </c>
      <c r="F40" s="30"/>
      <c r="G40" s="30"/>
      <c r="H40" s="30"/>
      <c r="I40" s="100">
        <f t="shared" si="0"/>
        <v>1.6956651085563476E-2</v>
      </c>
      <c r="J40" s="100">
        <f t="shared" si="1"/>
        <v>1.7552627896283562E-2</v>
      </c>
      <c r="K40" s="97">
        <f t="shared" si="2"/>
        <v>878</v>
      </c>
      <c r="L40" s="101">
        <f t="shared" si="4"/>
        <v>2.37560540057902E-2</v>
      </c>
      <c r="M40" s="43">
        <f t="shared" si="3"/>
        <v>438</v>
      </c>
      <c r="N40" s="43">
        <f t="shared" si="5"/>
        <v>0</v>
      </c>
    </row>
    <row r="41" spans="1:14">
      <c r="A41" s="41">
        <v>39</v>
      </c>
      <c r="B41" s="103" t="s">
        <v>130</v>
      </c>
      <c r="C41" s="30">
        <v>12893</v>
      </c>
      <c r="D41" s="30">
        <v>13277</v>
      </c>
      <c r="E41" s="30">
        <v>13725</v>
      </c>
      <c r="F41" s="30"/>
      <c r="G41" s="30"/>
      <c r="H41" s="30"/>
      <c r="I41" s="100">
        <f t="shared" si="0"/>
        <v>4.5723891657863357E-3</v>
      </c>
      <c r="J41" s="100">
        <f t="shared" si="1"/>
        <v>6.4531140929186381E-2</v>
      </c>
      <c r="K41" s="97">
        <f t="shared" si="2"/>
        <v>832</v>
      </c>
      <c r="L41" s="101">
        <f t="shared" si="4"/>
        <v>2.2511431586352444E-2</v>
      </c>
      <c r="M41" s="43">
        <f t="shared" si="3"/>
        <v>448</v>
      </c>
      <c r="N41" s="43">
        <f t="shared" si="5"/>
        <v>0</v>
      </c>
    </row>
    <row r="42" spans="1:14">
      <c r="A42" s="41">
        <v>40</v>
      </c>
      <c r="B42" s="103" t="s">
        <v>131</v>
      </c>
      <c r="C42" s="30">
        <v>12151</v>
      </c>
      <c r="D42" s="30">
        <v>12165</v>
      </c>
      <c r="E42" s="30">
        <v>12232</v>
      </c>
      <c r="F42" s="30"/>
      <c r="G42" s="30"/>
      <c r="H42" s="30"/>
      <c r="I42" s="100">
        <f t="shared" si="0"/>
        <v>4.0750065046191962E-3</v>
      </c>
      <c r="J42" s="100">
        <f t="shared" si="1"/>
        <v>6.666118014978191E-3</v>
      </c>
      <c r="K42" s="97">
        <f t="shared" si="2"/>
        <v>81</v>
      </c>
      <c r="L42" s="101">
        <f t="shared" si="4"/>
        <v>2.1916177385751779E-3</v>
      </c>
      <c r="M42" s="43">
        <f t="shared" si="3"/>
        <v>67</v>
      </c>
      <c r="N42" s="43">
        <f t="shared" si="5"/>
        <v>0</v>
      </c>
    </row>
    <row r="43" spans="1:14">
      <c r="A43" s="41">
        <v>41</v>
      </c>
      <c r="B43" s="103" t="s">
        <v>132</v>
      </c>
      <c r="C43" s="30">
        <v>57793</v>
      </c>
      <c r="D43" s="30">
        <v>58559</v>
      </c>
      <c r="E43" s="30">
        <v>58842</v>
      </c>
      <c r="F43" s="30"/>
      <c r="G43" s="30"/>
      <c r="H43" s="30"/>
      <c r="I43" s="100">
        <f t="shared" si="0"/>
        <v>1.9602806797318732E-2</v>
      </c>
      <c r="J43" s="100">
        <f t="shared" si="1"/>
        <v>1.8150987143771738E-2</v>
      </c>
      <c r="K43" s="97">
        <f t="shared" si="2"/>
        <v>1049</v>
      </c>
      <c r="L43" s="101">
        <f t="shared" si="4"/>
        <v>2.8382802565004465E-2</v>
      </c>
      <c r="M43" s="43">
        <f t="shared" si="3"/>
        <v>283</v>
      </c>
      <c r="N43" s="43">
        <f t="shared" si="5"/>
        <v>0</v>
      </c>
    </row>
    <row r="44" spans="1:14">
      <c r="A44" s="41">
        <v>42</v>
      </c>
      <c r="B44" s="103" t="s">
        <v>133</v>
      </c>
      <c r="C44" s="30">
        <v>76129</v>
      </c>
      <c r="D44" s="30">
        <v>76364</v>
      </c>
      <c r="E44" s="30">
        <v>77013</v>
      </c>
      <c r="F44" s="30"/>
      <c r="G44" s="30"/>
      <c r="H44" s="30"/>
      <c r="I44" s="100">
        <f t="shared" si="0"/>
        <v>2.5656350224022084E-2</v>
      </c>
      <c r="J44" s="100">
        <f t="shared" si="1"/>
        <v>1.1611869327063274E-2</v>
      </c>
      <c r="K44" s="97">
        <f t="shared" si="2"/>
        <v>884</v>
      </c>
      <c r="L44" s="101">
        <f t="shared" si="4"/>
        <v>2.3918396060499472E-2</v>
      </c>
      <c r="M44" s="43">
        <f t="shared" si="3"/>
        <v>649</v>
      </c>
      <c r="N44" s="43">
        <f t="shared" si="5"/>
        <v>0</v>
      </c>
    </row>
    <row r="45" spans="1:14">
      <c r="A45" s="41">
        <v>43</v>
      </c>
      <c r="B45" s="103" t="s">
        <v>134</v>
      </c>
      <c r="C45" s="30">
        <v>21902</v>
      </c>
      <c r="D45" s="30">
        <v>21537</v>
      </c>
      <c r="E45" s="30">
        <v>21507</v>
      </c>
      <c r="F45" s="30"/>
      <c r="G45" s="30"/>
      <c r="H45" s="30"/>
      <c r="I45" s="100">
        <f t="shared" si="0"/>
        <v>7.1649088370540417E-3</v>
      </c>
      <c r="J45" s="100">
        <f t="shared" si="1"/>
        <v>-1.8034882659117887E-2</v>
      </c>
      <c r="K45" s="97">
        <f t="shared" si="2"/>
        <v>-395</v>
      </c>
      <c r="L45" s="101">
        <f t="shared" si="4"/>
        <v>-1.0687518601693769E-2</v>
      </c>
      <c r="M45" s="43">
        <f t="shared" si="3"/>
        <v>-30</v>
      </c>
      <c r="N45" s="43">
        <f t="shared" si="5"/>
        <v>0</v>
      </c>
    </row>
    <row r="46" spans="1:14">
      <c r="A46" s="41">
        <v>44</v>
      </c>
      <c r="B46" s="103" t="s">
        <v>135</v>
      </c>
      <c r="C46" s="30">
        <v>38410</v>
      </c>
      <c r="D46" s="30">
        <v>38682</v>
      </c>
      <c r="E46" s="30">
        <v>38894</v>
      </c>
      <c r="F46" s="30"/>
      <c r="G46" s="30"/>
      <c r="H46" s="30"/>
      <c r="I46" s="100">
        <f t="shared" si="0"/>
        <v>1.2957268066600637E-2</v>
      </c>
      <c r="J46" s="100">
        <f t="shared" si="1"/>
        <v>1.2600885186149441E-2</v>
      </c>
      <c r="K46" s="97">
        <f t="shared" si="2"/>
        <v>484</v>
      </c>
      <c r="L46" s="101">
        <f t="shared" si="4"/>
        <v>1.3095592413214643E-2</v>
      </c>
      <c r="M46" s="43">
        <f t="shared" si="3"/>
        <v>212</v>
      </c>
      <c r="N46" s="43">
        <f t="shared" si="5"/>
        <v>0</v>
      </c>
    </row>
    <row r="47" spans="1:14">
      <c r="A47" s="41">
        <v>45</v>
      </c>
      <c r="B47" s="103" t="s">
        <v>136</v>
      </c>
      <c r="C47" s="30">
        <v>44477</v>
      </c>
      <c r="D47" s="30">
        <v>46361</v>
      </c>
      <c r="E47" s="30">
        <v>46536</v>
      </c>
      <c r="F47" s="30"/>
      <c r="G47" s="30"/>
      <c r="H47" s="30"/>
      <c r="I47" s="100">
        <f t="shared" si="0"/>
        <v>1.550314770266178E-2</v>
      </c>
      <c r="J47" s="100">
        <f t="shared" si="1"/>
        <v>4.6293589945365018E-2</v>
      </c>
      <c r="K47" s="97">
        <f t="shared" si="2"/>
        <v>2059</v>
      </c>
      <c r="L47" s="101">
        <f t="shared" si="4"/>
        <v>5.571038177439866E-2</v>
      </c>
      <c r="M47" s="43">
        <f t="shared" si="3"/>
        <v>175</v>
      </c>
      <c r="N47" s="43">
        <f t="shared" si="5"/>
        <v>0</v>
      </c>
    </row>
    <row r="48" spans="1:14">
      <c r="A48" s="41">
        <v>46</v>
      </c>
      <c r="B48" s="103" t="s">
        <v>137</v>
      </c>
      <c r="C48" s="30">
        <v>36911</v>
      </c>
      <c r="D48" s="30">
        <v>37306</v>
      </c>
      <c r="E48" s="30">
        <v>37542</v>
      </c>
      <c r="F48" s="30"/>
      <c r="G48" s="30"/>
      <c r="H48" s="30"/>
      <c r="I48" s="100">
        <f t="shared" si="0"/>
        <v>1.2506858583748679E-2</v>
      </c>
      <c r="J48" s="100">
        <f t="shared" si="1"/>
        <v>1.7095174880117039E-2</v>
      </c>
      <c r="K48" s="97">
        <f t="shared" si="2"/>
        <v>631</v>
      </c>
      <c r="L48" s="101">
        <f t="shared" si="4"/>
        <v>1.707297275359182E-2</v>
      </c>
      <c r="M48" s="43">
        <f t="shared" si="3"/>
        <v>236</v>
      </c>
      <c r="N48" s="43">
        <f t="shared" si="5"/>
        <v>0</v>
      </c>
    </row>
    <row r="49" spans="1:14">
      <c r="A49" s="41">
        <v>47</v>
      </c>
      <c r="B49" s="103" t="s">
        <v>138</v>
      </c>
      <c r="C49" s="30">
        <v>28413</v>
      </c>
      <c r="D49" s="30">
        <v>29269</v>
      </c>
      <c r="E49" s="30">
        <v>28944</v>
      </c>
      <c r="F49" s="30"/>
      <c r="G49" s="30"/>
      <c r="H49" s="30"/>
      <c r="I49" s="100">
        <f t="shared" si="0"/>
        <v>9.6424941358484312E-3</v>
      </c>
      <c r="J49" s="100">
        <f t="shared" si="1"/>
        <v>1.8688628444726005E-2</v>
      </c>
      <c r="K49" s="97">
        <f t="shared" si="2"/>
        <v>531</v>
      </c>
      <c r="L49" s="101">
        <f t="shared" si="4"/>
        <v>1.4367271841770611E-2</v>
      </c>
      <c r="M49" s="43">
        <f t="shared" si="3"/>
        <v>-325</v>
      </c>
      <c r="N49" s="43">
        <f t="shared" si="5"/>
        <v>0</v>
      </c>
    </row>
    <row r="50" spans="1:14">
      <c r="A50" s="41">
        <v>48</v>
      </c>
      <c r="B50" s="103" t="s">
        <v>139</v>
      </c>
      <c r="C50" s="30">
        <v>36554</v>
      </c>
      <c r="D50" s="30">
        <v>36898</v>
      </c>
      <c r="E50" s="30">
        <v>37338</v>
      </c>
      <c r="F50" s="30"/>
      <c r="G50" s="30"/>
      <c r="H50" s="30"/>
      <c r="I50" s="100">
        <f t="shared" si="0"/>
        <v>1.2438897389590543E-2</v>
      </c>
      <c r="J50" s="100">
        <f t="shared" si="1"/>
        <v>2.1447721179624665E-2</v>
      </c>
      <c r="K50" s="97">
        <f t="shared" si="2"/>
        <v>784</v>
      </c>
      <c r="L50" s="101">
        <f t="shared" si="4"/>
        <v>2.1212695148678264E-2</v>
      </c>
      <c r="M50" s="43">
        <f t="shared" si="3"/>
        <v>440</v>
      </c>
      <c r="N50" s="43">
        <f t="shared" si="5"/>
        <v>0</v>
      </c>
    </row>
    <row r="51" spans="1:14">
      <c r="A51" s="41">
        <v>49</v>
      </c>
      <c r="B51" s="103" t="s">
        <v>140</v>
      </c>
      <c r="C51" s="30">
        <v>14261</v>
      </c>
      <c r="D51" s="30">
        <v>13013</v>
      </c>
      <c r="E51" s="30">
        <v>12684</v>
      </c>
      <c r="F51" s="30"/>
      <c r="G51" s="30"/>
      <c r="H51" s="30"/>
      <c r="I51" s="100">
        <f t="shared" si="0"/>
        <v>4.2255871897146731E-3</v>
      </c>
      <c r="J51" s="100">
        <f t="shared" si="1"/>
        <v>-0.11058130565878971</v>
      </c>
      <c r="K51" s="97">
        <f t="shared" si="2"/>
        <v>-1577</v>
      </c>
      <c r="L51" s="101">
        <f t="shared" si="4"/>
        <v>-4.2668903379420441E-2</v>
      </c>
      <c r="M51" s="43">
        <f t="shared" si="3"/>
        <v>-329</v>
      </c>
      <c r="N51" s="43">
        <f t="shared" si="5"/>
        <v>0</v>
      </c>
    </row>
    <row r="52" spans="1:14">
      <c r="A52" s="41">
        <v>50</v>
      </c>
      <c r="B52" s="103" t="s">
        <v>141</v>
      </c>
      <c r="C52" s="30">
        <v>12125</v>
      </c>
      <c r="D52" s="30">
        <v>12035</v>
      </c>
      <c r="E52" s="30">
        <v>12139</v>
      </c>
      <c r="F52" s="30"/>
      <c r="G52" s="30"/>
      <c r="H52" s="30"/>
      <c r="I52" s="100">
        <f t="shared" si="0"/>
        <v>4.0440241955176925E-3</v>
      </c>
      <c r="J52" s="100">
        <f t="shared" si="1"/>
        <v>1.154639175257732E-3</v>
      </c>
      <c r="K52" s="97">
        <f t="shared" si="2"/>
        <v>14</v>
      </c>
      <c r="L52" s="101">
        <f t="shared" si="4"/>
        <v>3.7879812765496902E-4</v>
      </c>
      <c r="M52" s="43">
        <f t="shared" si="3"/>
        <v>104</v>
      </c>
      <c r="N52" s="43">
        <f t="shared" si="5"/>
        <v>0</v>
      </c>
    </row>
    <row r="53" spans="1:14">
      <c r="A53" s="41">
        <v>51</v>
      </c>
      <c r="B53" s="103" t="s">
        <v>142</v>
      </c>
      <c r="C53" s="30">
        <v>14776</v>
      </c>
      <c r="D53" s="30">
        <v>14598</v>
      </c>
      <c r="E53" s="30">
        <v>14675</v>
      </c>
      <c r="F53" s="30"/>
      <c r="G53" s="30"/>
      <c r="H53" s="30"/>
      <c r="I53" s="100">
        <f t="shared" si="0"/>
        <v>4.8888751189737328E-3</v>
      </c>
      <c r="J53" s="100">
        <f t="shared" si="1"/>
        <v>-6.8354087709799677E-3</v>
      </c>
      <c r="K53" s="97">
        <f t="shared" si="2"/>
        <v>-101</v>
      </c>
      <c r="L53" s="101">
        <f t="shared" si="4"/>
        <v>-2.7327579209394195E-3</v>
      </c>
      <c r="M53" s="43">
        <f t="shared" si="3"/>
        <v>77</v>
      </c>
      <c r="N53" s="43">
        <f t="shared" si="5"/>
        <v>0</v>
      </c>
    </row>
    <row r="54" spans="1:14">
      <c r="A54" s="41">
        <v>52</v>
      </c>
      <c r="B54" s="103" t="s">
        <v>143</v>
      </c>
      <c r="C54" s="30">
        <v>25022</v>
      </c>
      <c r="D54" s="30">
        <v>25314</v>
      </c>
      <c r="E54" s="30">
        <v>25392</v>
      </c>
      <c r="F54" s="30"/>
      <c r="G54" s="30"/>
      <c r="H54" s="30"/>
      <c r="I54" s="100">
        <f t="shared" si="0"/>
        <v>8.4591698140361847E-3</v>
      </c>
      <c r="J54" s="100">
        <f t="shared" si="1"/>
        <v>1.4786987451043083E-2</v>
      </c>
      <c r="K54" s="97">
        <f t="shared" si="2"/>
        <v>370</v>
      </c>
      <c r="L54" s="101">
        <f t="shared" si="4"/>
        <v>1.0011093373738468E-2</v>
      </c>
      <c r="M54" s="43">
        <f t="shared" si="3"/>
        <v>78</v>
      </c>
      <c r="N54" s="43">
        <f t="shared" si="5"/>
        <v>0</v>
      </c>
    </row>
    <row r="55" spans="1:14">
      <c r="A55" s="41">
        <v>53</v>
      </c>
      <c r="B55" s="103" t="s">
        <v>144</v>
      </c>
      <c r="C55" s="30">
        <v>15260</v>
      </c>
      <c r="D55" s="30">
        <v>15188</v>
      </c>
      <c r="E55" s="30">
        <v>15226</v>
      </c>
      <c r="F55" s="30"/>
      <c r="G55" s="30"/>
      <c r="H55" s="30"/>
      <c r="I55" s="100">
        <f t="shared" si="0"/>
        <v>5.0724369718224225E-3</v>
      </c>
      <c r="J55" s="100">
        <f t="shared" si="1"/>
        <v>-2.2280471821756226E-3</v>
      </c>
      <c r="K55" s="97">
        <f t="shared" si="2"/>
        <v>-34</v>
      </c>
      <c r="L55" s="101">
        <f t="shared" si="4"/>
        <v>-9.1993831001921053E-4</v>
      </c>
      <c r="M55" s="43">
        <f t="shared" si="3"/>
        <v>38</v>
      </c>
      <c r="N55" s="43">
        <f t="shared" si="5"/>
        <v>0</v>
      </c>
    </row>
    <row r="56" spans="1:14">
      <c r="A56" s="41">
        <v>54</v>
      </c>
      <c r="B56" s="103" t="s">
        <v>145</v>
      </c>
      <c r="C56" s="30">
        <v>29711</v>
      </c>
      <c r="D56" s="30">
        <v>30403</v>
      </c>
      <c r="E56" s="30">
        <v>30729</v>
      </c>
      <c r="F56" s="30"/>
      <c r="G56" s="30"/>
      <c r="H56" s="30"/>
      <c r="I56" s="100">
        <f t="shared" si="0"/>
        <v>1.0237154584732119E-2</v>
      </c>
      <c r="J56" s="100">
        <f t="shared" si="1"/>
        <v>3.4263404126417825E-2</v>
      </c>
      <c r="K56" s="97">
        <f t="shared" si="2"/>
        <v>1018</v>
      </c>
      <c r="L56" s="101">
        <f t="shared" si="4"/>
        <v>2.7544035282339889E-2</v>
      </c>
      <c r="M56" s="43">
        <f t="shared" si="3"/>
        <v>326</v>
      </c>
      <c r="N56" s="43">
        <f t="shared" si="5"/>
        <v>0</v>
      </c>
    </row>
    <row r="57" spans="1:14">
      <c r="A57" s="41">
        <v>55</v>
      </c>
      <c r="B57" s="103" t="s">
        <v>146</v>
      </c>
      <c r="C57" s="30">
        <v>52895</v>
      </c>
      <c r="D57" s="30">
        <v>53409</v>
      </c>
      <c r="E57" s="30">
        <v>54356</v>
      </c>
      <c r="F57" s="30"/>
      <c r="G57" s="30"/>
      <c r="H57" s="30"/>
      <c r="I57" s="100">
        <f t="shared" si="0"/>
        <v>1.8108326812056982E-2</v>
      </c>
      <c r="J57" s="100">
        <f t="shared" si="1"/>
        <v>2.7620758105681067E-2</v>
      </c>
      <c r="K57" s="97">
        <f t="shared" si="2"/>
        <v>1461</v>
      </c>
      <c r="L57" s="101">
        <f t="shared" si="4"/>
        <v>3.9530290321707837E-2</v>
      </c>
      <c r="M57" s="43">
        <f t="shared" si="3"/>
        <v>947</v>
      </c>
      <c r="N57" s="43">
        <f t="shared" si="5"/>
        <v>0</v>
      </c>
    </row>
    <row r="58" spans="1:14">
      <c r="A58" s="41">
        <v>56</v>
      </c>
      <c r="B58" s="103" t="s">
        <v>147</v>
      </c>
      <c r="C58" s="30">
        <v>15041</v>
      </c>
      <c r="D58" s="30">
        <v>15510</v>
      </c>
      <c r="E58" s="30">
        <v>15662</v>
      </c>
      <c r="F58" s="30"/>
      <c r="G58" s="30"/>
      <c r="H58" s="30"/>
      <c r="I58" s="100">
        <f t="shared" si="0"/>
        <v>5.2176873671800073E-3</v>
      </c>
      <c r="J58" s="100">
        <f t="shared" si="1"/>
        <v>4.1287148460873613E-2</v>
      </c>
      <c r="K58" s="97">
        <f t="shared" si="2"/>
        <v>621</v>
      </c>
      <c r="L58" s="101">
        <f t="shared" si="4"/>
        <v>1.6802402662409698E-2</v>
      </c>
      <c r="M58" s="43">
        <f t="shared" si="3"/>
        <v>152</v>
      </c>
      <c r="N58" s="43">
        <f t="shared" si="5"/>
        <v>0</v>
      </c>
    </row>
    <row r="59" spans="1:14">
      <c r="A59" s="41">
        <v>57</v>
      </c>
      <c r="B59" s="103" t="s">
        <v>148</v>
      </c>
      <c r="C59" s="30">
        <v>9980</v>
      </c>
      <c r="D59" s="30">
        <v>10030</v>
      </c>
      <c r="E59" s="30">
        <v>10009</v>
      </c>
      <c r="F59" s="30"/>
      <c r="G59" s="30"/>
      <c r="H59" s="30"/>
      <c r="I59" s="100">
        <f t="shared" si="0"/>
        <v>3.3344293741606875E-3</v>
      </c>
      <c r="J59" s="100">
        <f t="shared" si="1"/>
        <v>2.9058116232464929E-3</v>
      </c>
      <c r="K59" s="97">
        <f t="shared" si="2"/>
        <v>29</v>
      </c>
      <c r="L59" s="101">
        <f t="shared" si="4"/>
        <v>7.8465326442815012E-4</v>
      </c>
      <c r="M59" s="43">
        <f t="shared" si="3"/>
        <v>-21</v>
      </c>
      <c r="N59" s="43">
        <f t="shared" si="5"/>
        <v>0</v>
      </c>
    </row>
    <row r="60" spans="1:14">
      <c r="A60" s="41">
        <v>58</v>
      </c>
      <c r="B60" s="103" t="s">
        <v>149</v>
      </c>
      <c r="C60" s="30">
        <v>29983</v>
      </c>
      <c r="D60" s="30">
        <v>29442</v>
      </c>
      <c r="E60" s="30">
        <v>29560</v>
      </c>
      <c r="F60" s="30"/>
      <c r="G60" s="30"/>
      <c r="H60" s="30"/>
      <c r="I60" s="100">
        <f t="shared" si="0"/>
        <v>9.8477102907573114E-3</v>
      </c>
      <c r="J60" s="100">
        <f t="shared" si="1"/>
        <v>-1.41079945302338E-2</v>
      </c>
      <c r="K60" s="97">
        <f t="shared" si="2"/>
        <v>-423</v>
      </c>
      <c r="L60" s="101">
        <f t="shared" si="4"/>
        <v>-1.1445114857003707E-2</v>
      </c>
      <c r="M60" s="43">
        <f t="shared" si="3"/>
        <v>118</v>
      </c>
      <c r="N60" s="43">
        <f t="shared" si="5"/>
        <v>0</v>
      </c>
    </row>
    <row r="61" spans="1:14">
      <c r="A61" s="41">
        <v>59</v>
      </c>
      <c r="B61" s="103" t="s">
        <v>150</v>
      </c>
      <c r="C61" s="30">
        <v>27491</v>
      </c>
      <c r="D61" s="30">
        <v>28571</v>
      </c>
      <c r="E61" s="30">
        <v>28858</v>
      </c>
      <c r="F61" s="30"/>
      <c r="G61" s="30"/>
      <c r="H61" s="30"/>
      <c r="I61" s="100">
        <f t="shared" si="0"/>
        <v>9.6138438285072562E-3</v>
      </c>
      <c r="J61" s="100">
        <f t="shared" si="1"/>
        <v>4.972536466479939E-2</v>
      </c>
      <c r="K61" s="97">
        <f t="shared" si="2"/>
        <v>1367</v>
      </c>
      <c r="L61" s="101">
        <f t="shared" si="4"/>
        <v>3.6986931464595904E-2</v>
      </c>
      <c r="M61" s="43">
        <f t="shared" si="3"/>
        <v>287</v>
      </c>
      <c r="N61" s="43">
        <f t="shared" si="5"/>
        <v>0</v>
      </c>
    </row>
    <row r="62" spans="1:14">
      <c r="A62" s="41">
        <v>60</v>
      </c>
      <c r="B62" s="103" t="s">
        <v>151</v>
      </c>
      <c r="C62" s="30">
        <v>24613</v>
      </c>
      <c r="D62" s="30">
        <v>24258</v>
      </c>
      <c r="E62" s="30">
        <v>24224</v>
      </c>
      <c r="F62" s="30"/>
      <c r="G62" s="30"/>
      <c r="H62" s="30"/>
      <c r="I62" s="100">
        <f t="shared" si="0"/>
        <v>8.0700586631699961E-3</v>
      </c>
      <c r="J62" s="100">
        <f t="shared" si="1"/>
        <v>-1.5804656076057369E-2</v>
      </c>
      <c r="K62" s="97">
        <f t="shared" si="2"/>
        <v>-389</v>
      </c>
      <c r="L62" s="101">
        <f t="shared" si="4"/>
        <v>-1.0525176546984497E-2</v>
      </c>
      <c r="M62" s="43">
        <f t="shared" si="3"/>
        <v>-34</v>
      </c>
      <c r="N62" s="43">
        <f t="shared" si="5"/>
        <v>0</v>
      </c>
    </row>
    <row r="63" spans="1:14">
      <c r="A63" s="41">
        <v>61</v>
      </c>
      <c r="B63" s="103" t="s">
        <v>152</v>
      </c>
      <c r="C63" s="30">
        <v>36261</v>
      </c>
      <c r="D63" s="30">
        <v>36664</v>
      </c>
      <c r="E63" s="30">
        <v>37003</v>
      </c>
      <c r="F63" s="30"/>
      <c r="G63" s="30"/>
      <c r="H63" s="30"/>
      <c r="I63" s="100">
        <f t="shared" si="0"/>
        <v>1.2327294448203409E-2</v>
      </c>
      <c r="J63" s="100">
        <f t="shared" si="1"/>
        <v>2.0462756129174597E-2</v>
      </c>
      <c r="K63" s="97">
        <f t="shared" si="2"/>
        <v>742</v>
      </c>
      <c r="L63" s="101">
        <f t="shared" si="4"/>
        <v>2.0076300765713359E-2</v>
      </c>
      <c r="M63" s="43">
        <f t="shared" si="3"/>
        <v>339</v>
      </c>
      <c r="N63" s="43">
        <f t="shared" si="5"/>
        <v>0</v>
      </c>
    </row>
    <row r="64" spans="1:14">
      <c r="A64" s="41">
        <v>62</v>
      </c>
      <c r="B64" s="103" t="s">
        <v>153</v>
      </c>
      <c r="C64" s="30">
        <v>11433</v>
      </c>
      <c r="D64" s="30">
        <v>12606</v>
      </c>
      <c r="E64" s="30">
        <v>12164</v>
      </c>
      <c r="F64" s="30"/>
      <c r="G64" s="30"/>
      <c r="H64" s="30"/>
      <c r="I64" s="100">
        <f t="shared" si="0"/>
        <v>4.0523527732331506E-3</v>
      </c>
      <c r="J64" s="100">
        <f t="shared" si="1"/>
        <v>6.3937724131898896E-2</v>
      </c>
      <c r="K64" s="97">
        <f t="shared" si="2"/>
        <v>731</v>
      </c>
      <c r="L64" s="101">
        <f t="shared" si="4"/>
        <v>1.9778673665413027E-2</v>
      </c>
      <c r="M64" s="43">
        <f t="shared" si="3"/>
        <v>-442</v>
      </c>
      <c r="N64" s="43">
        <f t="shared" si="5"/>
        <v>0</v>
      </c>
    </row>
    <row r="65" spans="1:15">
      <c r="A65" s="41">
        <v>63</v>
      </c>
      <c r="B65" s="103" t="s">
        <v>154</v>
      </c>
      <c r="C65" s="30">
        <v>47713</v>
      </c>
      <c r="D65" s="30">
        <v>45870</v>
      </c>
      <c r="E65" s="30">
        <v>45342</v>
      </c>
      <c r="F65" s="30"/>
      <c r="G65" s="30"/>
      <c r="H65" s="30"/>
      <c r="I65" s="100">
        <f t="shared" si="0"/>
        <v>1.5105374830971515E-2</v>
      </c>
      <c r="J65" s="100">
        <f t="shared" si="1"/>
        <v>-4.9692955798210134E-2</v>
      </c>
      <c r="K65" s="97">
        <f t="shared" si="2"/>
        <v>-2371</v>
      </c>
      <c r="L65" s="101">
        <f t="shared" si="4"/>
        <v>-6.415216861928083E-2</v>
      </c>
      <c r="M65" s="43">
        <f t="shared" si="3"/>
        <v>-528</v>
      </c>
      <c r="N65" s="43">
        <f t="shared" si="5"/>
        <v>0</v>
      </c>
    </row>
    <row r="66" spans="1:15">
      <c r="A66" s="41">
        <v>64</v>
      </c>
      <c r="B66" s="103" t="s">
        <v>155</v>
      </c>
      <c r="C66" s="30">
        <v>12892</v>
      </c>
      <c r="D66" s="30">
        <v>13053</v>
      </c>
      <c r="E66" s="30">
        <v>13120</v>
      </c>
      <c r="F66" s="30"/>
      <c r="G66" s="30"/>
      <c r="H66" s="30"/>
      <c r="I66" s="100">
        <f t="shared" si="0"/>
        <v>4.3708375850722569E-3</v>
      </c>
      <c r="J66" s="100">
        <f t="shared" si="1"/>
        <v>1.7685386286068881E-2</v>
      </c>
      <c r="K66" s="97">
        <f t="shared" si="2"/>
        <v>228</v>
      </c>
      <c r="L66" s="101">
        <f t="shared" si="4"/>
        <v>6.1689980789523527E-3</v>
      </c>
      <c r="M66" s="43">
        <f t="shared" si="3"/>
        <v>67</v>
      </c>
      <c r="N66" s="43">
        <f t="shared" si="5"/>
        <v>0</v>
      </c>
    </row>
    <row r="67" spans="1:15">
      <c r="A67" s="41">
        <v>65</v>
      </c>
      <c r="B67" s="103" t="s">
        <v>156</v>
      </c>
      <c r="C67" s="30">
        <v>36758</v>
      </c>
      <c r="D67" s="30">
        <v>37196</v>
      </c>
      <c r="E67" s="30">
        <v>36713</v>
      </c>
      <c r="F67" s="30"/>
      <c r="G67" s="30"/>
      <c r="H67" s="30"/>
      <c r="I67" s="100">
        <f t="shared" ref="I67:I84" si="6">E67/$E$84</f>
        <v>1.2230682946704098E-2</v>
      </c>
      <c r="J67" s="100">
        <f t="shared" ref="J67:J84" si="7">(E67-C67)/C67</f>
        <v>-1.2242232983296153E-3</v>
      </c>
      <c r="K67" s="97">
        <f t="shared" ref="K67:K84" si="8">E67-C67</f>
        <v>-45</v>
      </c>
      <c r="L67" s="101">
        <f t="shared" si="4"/>
        <v>-1.2175654103195432E-3</v>
      </c>
      <c r="M67" s="43">
        <f t="shared" ref="M67:M84" si="9">E67-D67</f>
        <v>-483</v>
      </c>
      <c r="N67" s="43">
        <f t="shared" si="5"/>
        <v>0</v>
      </c>
    </row>
    <row r="68" spans="1:15">
      <c r="A68" s="41">
        <v>66</v>
      </c>
      <c r="B68" s="103" t="s">
        <v>157</v>
      </c>
      <c r="C68" s="30">
        <v>18037</v>
      </c>
      <c r="D68" s="30">
        <v>16768</v>
      </c>
      <c r="E68" s="30">
        <v>16866</v>
      </c>
      <c r="F68" s="30"/>
      <c r="G68" s="30"/>
      <c r="H68" s="30"/>
      <c r="I68" s="100">
        <f t="shared" si="6"/>
        <v>5.6187916699564546E-3</v>
      </c>
      <c r="J68" s="100">
        <f t="shared" si="7"/>
        <v>-6.4922104562843044E-2</v>
      </c>
      <c r="K68" s="97">
        <f t="shared" si="8"/>
        <v>-1171</v>
      </c>
      <c r="L68" s="101">
        <f t="shared" ref="L68:L84" si="10">K68/$K$84</f>
        <v>-3.1683757677426337E-2</v>
      </c>
      <c r="M68" s="43">
        <f t="shared" si="9"/>
        <v>98</v>
      </c>
      <c r="N68" s="43">
        <f t="shared" ref="N68:N84" si="11">H68-G68</f>
        <v>0</v>
      </c>
    </row>
    <row r="69" spans="1:15">
      <c r="A69" s="41">
        <v>67</v>
      </c>
      <c r="B69" s="103" t="s">
        <v>158</v>
      </c>
      <c r="C69" s="30">
        <v>22160</v>
      </c>
      <c r="D69" s="30">
        <v>21813</v>
      </c>
      <c r="E69" s="30">
        <v>21811</v>
      </c>
      <c r="F69" s="30"/>
      <c r="G69" s="30"/>
      <c r="H69" s="30"/>
      <c r="I69" s="100">
        <f t="shared" si="6"/>
        <v>7.2661843420740091E-3</v>
      </c>
      <c r="J69" s="100">
        <f t="shared" si="7"/>
        <v>-1.5749097472924186E-2</v>
      </c>
      <c r="K69" s="97">
        <f t="shared" si="8"/>
        <v>-349</v>
      </c>
      <c r="L69" s="101">
        <f t="shared" si="10"/>
        <v>-9.4428961822560133E-3</v>
      </c>
      <c r="M69" s="43">
        <f t="shared" si="9"/>
        <v>-2</v>
      </c>
      <c r="N69" s="43">
        <f t="shared" si="11"/>
        <v>0</v>
      </c>
      <c r="O69" s="9"/>
    </row>
    <row r="70" spans="1:15">
      <c r="A70" s="41">
        <v>68</v>
      </c>
      <c r="B70" s="103" t="s">
        <v>159</v>
      </c>
      <c r="C70" s="30">
        <v>14093</v>
      </c>
      <c r="D70" s="30">
        <v>13616</v>
      </c>
      <c r="E70" s="30">
        <v>14084</v>
      </c>
      <c r="F70" s="30"/>
      <c r="G70" s="30"/>
      <c r="H70" s="30"/>
      <c r="I70" s="100">
        <f t="shared" si="6"/>
        <v>4.6919875417803097E-3</v>
      </c>
      <c r="J70" s="100">
        <f t="shared" si="7"/>
        <v>-6.3861491520613074E-4</v>
      </c>
      <c r="K70" s="97">
        <f t="shared" si="8"/>
        <v>-9</v>
      </c>
      <c r="L70" s="101">
        <f t="shared" si="10"/>
        <v>-2.4351308206390864E-4</v>
      </c>
      <c r="M70" s="43">
        <f t="shared" si="9"/>
        <v>468</v>
      </c>
      <c r="N70" s="43">
        <f t="shared" si="11"/>
        <v>0</v>
      </c>
    </row>
    <row r="71" spans="1:15">
      <c r="A71" s="41">
        <v>69</v>
      </c>
      <c r="B71" s="103" t="s">
        <v>160</v>
      </c>
      <c r="C71" s="30">
        <v>4434</v>
      </c>
      <c r="D71" s="30">
        <v>5233</v>
      </c>
      <c r="E71" s="30">
        <v>5186</v>
      </c>
      <c r="F71" s="30"/>
      <c r="G71" s="30"/>
      <c r="H71" s="30"/>
      <c r="I71" s="100">
        <f t="shared" si="6"/>
        <v>1.7276801612945674E-3</v>
      </c>
      <c r="J71" s="100">
        <f t="shared" si="7"/>
        <v>0.16959855660802886</v>
      </c>
      <c r="K71" s="97">
        <f t="shared" si="8"/>
        <v>752</v>
      </c>
      <c r="L71" s="101">
        <f t="shared" si="10"/>
        <v>2.0346870856895478E-2</v>
      </c>
      <c r="M71" s="43">
        <f t="shared" si="9"/>
        <v>-47</v>
      </c>
      <c r="N71" s="43">
        <f t="shared" si="11"/>
        <v>0</v>
      </c>
    </row>
    <row r="72" spans="1:15">
      <c r="A72" s="41">
        <v>70</v>
      </c>
      <c r="B72" s="103" t="s">
        <v>161</v>
      </c>
      <c r="C72" s="30">
        <v>9890</v>
      </c>
      <c r="D72" s="30">
        <v>9567</v>
      </c>
      <c r="E72" s="30">
        <v>9582</v>
      </c>
      <c r="F72" s="30"/>
      <c r="G72" s="30"/>
      <c r="H72" s="30"/>
      <c r="I72" s="100">
        <f t="shared" si="6"/>
        <v>3.1921772667806683E-3</v>
      </c>
      <c r="J72" s="100">
        <f t="shared" si="7"/>
        <v>-3.114256825075834E-2</v>
      </c>
      <c r="K72" s="97">
        <f t="shared" si="8"/>
        <v>-308</v>
      </c>
      <c r="L72" s="101">
        <f t="shared" si="10"/>
        <v>-8.3335588084093182E-3</v>
      </c>
      <c r="M72" s="43">
        <f t="shared" si="9"/>
        <v>15</v>
      </c>
      <c r="N72" s="43">
        <f t="shared" si="11"/>
        <v>0</v>
      </c>
    </row>
    <row r="73" spans="1:15">
      <c r="A73" s="41">
        <v>71</v>
      </c>
      <c r="B73" s="103" t="s">
        <v>162</v>
      </c>
      <c r="C73" s="30">
        <v>15766</v>
      </c>
      <c r="D73" s="30">
        <v>15605</v>
      </c>
      <c r="E73" s="30">
        <v>15652</v>
      </c>
      <c r="F73" s="30"/>
      <c r="G73" s="30"/>
      <c r="H73" s="30"/>
      <c r="I73" s="100">
        <f t="shared" si="6"/>
        <v>5.2143559360938235E-3</v>
      </c>
      <c r="J73" s="100">
        <f t="shared" si="7"/>
        <v>-7.2307497145756693E-3</v>
      </c>
      <c r="K73" s="97">
        <f t="shared" si="8"/>
        <v>-114</v>
      </c>
      <c r="L73" s="101">
        <f t="shared" si="10"/>
        <v>-3.0844990394761763E-3</v>
      </c>
      <c r="M73" s="43">
        <f t="shared" si="9"/>
        <v>47</v>
      </c>
      <c r="N73" s="43">
        <f t="shared" si="11"/>
        <v>0</v>
      </c>
    </row>
    <row r="74" spans="1:15">
      <c r="A74" s="41">
        <v>72</v>
      </c>
      <c r="B74" s="103" t="s">
        <v>163</v>
      </c>
      <c r="C74" s="30">
        <v>20491</v>
      </c>
      <c r="D74" s="30">
        <v>20744</v>
      </c>
      <c r="E74" s="30">
        <v>20577</v>
      </c>
      <c r="F74" s="30"/>
      <c r="G74" s="30"/>
      <c r="H74" s="30"/>
      <c r="I74" s="100">
        <f t="shared" si="6"/>
        <v>6.8550857460390113E-3</v>
      </c>
      <c r="J74" s="100">
        <f t="shared" si="7"/>
        <v>4.1969645210092237E-3</v>
      </c>
      <c r="K74" s="97">
        <f t="shared" si="8"/>
        <v>86</v>
      </c>
      <c r="L74" s="101">
        <f t="shared" si="10"/>
        <v>2.3269027841662381E-3</v>
      </c>
      <c r="M74" s="43">
        <f t="shared" si="9"/>
        <v>-167</v>
      </c>
      <c r="N74" s="43">
        <f t="shared" si="11"/>
        <v>0</v>
      </c>
    </row>
    <row r="75" spans="1:15">
      <c r="A75" s="41">
        <v>73</v>
      </c>
      <c r="B75" s="103" t="s">
        <v>164</v>
      </c>
      <c r="C75" s="30">
        <v>26853</v>
      </c>
      <c r="D75" s="30">
        <v>28759</v>
      </c>
      <c r="E75" s="30">
        <v>28095</v>
      </c>
      <c r="F75" s="30"/>
      <c r="G75" s="30"/>
      <c r="H75" s="30"/>
      <c r="I75" s="100">
        <f t="shared" si="6"/>
        <v>9.3596556366314834E-3</v>
      </c>
      <c r="J75" s="100">
        <f t="shared" si="7"/>
        <v>4.6251815439615686E-2</v>
      </c>
      <c r="K75" s="97">
        <f t="shared" si="8"/>
        <v>1242</v>
      </c>
      <c r="L75" s="101">
        <f t="shared" si="10"/>
        <v>3.3604805324819395E-2</v>
      </c>
      <c r="M75" s="43">
        <f t="shared" si="9"/>
        <v>-664</v>
      </c>
      <c r="N75" s="43">
        <f t="shared" si="11"/>
        <v>0</v>
      </c>
    </row>
    <row r="76" spans="1:15">
      <c r="A76" s="41">
        <v>74</v>
      </c>
      <c r="B76" s="103" t="s">
        <v>165</v>
      </c>
      <c r="C76" s="30">
        <v>8088</v>
      </c>
      <c r="D76" s="30">
        <v>8096</v>
      </c>
      <c r="E76" s="30">
        <v>8096</v>
      </c>
      <c r="F76" s="30"/>
      <c r="G76" s="30"/>
      <c r="H76" s="30"/>
      <c r="I76" s="100">
        <f t="shared" si="6"/>
        <v>2.6971266073738563E-3</v>
      </c>
      <c r="J76" s="100">
        <f t="shared" si="7"/>
        <v>9.8911968348170125E-4</v>
      </c>
      <c r="K76" s="97">
        <f t="shared" si="8"/>
        <v>8</v>
      </c>
      <c r="L76" s="101">
        <f t="shared" si="10"/>
        <v>2.1645607294569659E-4</v>
      </c>
      <c r="M76" s="43">
        <f t="shared" si="9"/>
        <v>0</v>
      </c>
      <c r="N76" s="43">
        <f t="shared" si="11"/>
        <v>0</v>
      </c>
    </row>
    <row r="77" spans="1:15">
      <c r="A77" s="41">
        <v>75</v>
      </c>
      <c r="B77" s="103" t="s">
        <v>166</v>
      </c>
      <c r="C77" s="30">
        <v>4886</v>
      </c>
      <c r="D77" s="30">
        <v>4559</v>
      </c>
      <c r="E77" s="30">
        <v>4440</v>
      </c>
      <c r="F77" s="30"/>
      <c r="G77" s="30"/>
      <c r="H77" s="30"/>
      <c r="I77" s="100">
        <f t="shared" si="6"/>
        <v>1.4791554022653066E-3</v>
      </c>
      <c r="J77" s="100">
        <f t="shared" si="7"/>
        <v>-9.1281211625051165E-2</v>
      </c>
      <c r="K77" s="97">
        <f t="shared" si="8"/>
        <v>-446</v>
      </c>
      <c r="L77" s="101">
        <f t="shared" si="10"/>
        <v>-1.2067426066722585E-2</v>
      </c>
      <c r="M77" s="43">
        <f t="shared" si="9"/>
        <v>-119</v>
      </c>
      <c r="N77" s="43">
        <f t="shared" si="11"/>
        <v>0</v>
      </c>
    </row>
    <row r="78" spans="1:15">
      <c r="A78" s="41">
        <v>76</v>
      </c>
      <c r="B78" s="103" t="s">
        <v>167</v>
      </c>
      <c r="C78" s="30">
        <v>7032</v>
      </c>
      <c r="D78" s="30">
        <v>6781</v>
      </c>
      <c r="E78" s="30">
        <v>6674</v>
      </c>
      <c r="F78" s="30"/>
      <c r="G78" s="30"/>
      <c r="H78" s="30"/>
      <c r="I78" s="100">
        <f t="shared" si="6"/>
        <v>2.2233971069186161E-3</v>
      </c>
      <c r="J78" s="100">
        <f t="shared" si="7"/>
        <v>-5.0910125142207052E-2</v>
      </c>
      <c r="K78" s="97">
        <f t="shared" si="8"/>
        <v>-358</v>
      </c>
      <c r="L78" s="101">
        <f t="shared" si="10"/>
        <v>-9.6864092643199218E-3</v>
      </c>
      <c r="M78" s="43">
        <f t="shared" si="9"/>
        <v>-107</v>
      </c>
      <c r="N78" s="43">
        <f t="shared" si="11"/>
        <v>0</v>
      </c>
    </row>
    <row r="79" spans="1:15">
      <c r="A79" s="41">
        <v>77</v>
      </c>
      <c r="B79" s="103" t="s">
        <v>168</v>
      </c>
      <c r="C79" s="30">
        <v>11023</v>
      </c>
      <c r="D79" s="30">
        <v>11801</v>
      </c>
      <c r="E79" s="30">
        <v>11820</v>
      </c>
      <c r="F79" s="30"/>
      <c r="G79" s="30"/>
      <c r="H79" s="30"/>
      <c r="I79" s="100">
        <f t="shared" si="6"/>
        <v>3.9377515438684509E-3</v>
      </c>
      <c r="J79" s="100">
        <f t="shared" si="7"/>
        <v>7.2303365689921073E-2</v>
      </c>
      <c r="K79" s="97">
        <f t="shared" si="8"/>
        <v>797</v>
      </c>
      <c r="L79" s="101">
        <f t="shared" si="10"/>
        <v>2.1564436267215024E-2</v>
      </c>
      <c r="M79" s="43">
        <f t="shared" si="9"/>
        <v>19</v>
      </c>
      <c r="N79" s="43">
        <f t="shared" si="11"/>
        <v>0</v>
      </c>
    </row>
    <row r="80" spans="1:15">
      <c r="A80" s="41">
        <v>78</v>
      </c>
      <c r="B80" s="172" t="s">
        <v>169</v>
      </c>
      <c r="C80" s="30">
        <v>14907</v>
      </c>
      <c r="D80" s="30">
        <v>14345</v>
      </c>
      <c r="E80" s="30">
        <v>13518</v>
      </c>
      <c r="F80" s="30"/>
      <c r="G80" s="30"/>
      <c r="H80" s="30"/>
      <c r="I80" s="100">
        <f t="shared" si="6"/>
        <v>4.5034285423023457E-3</v>
      </c>
      <c r="J80" s="100">
        <f t="shared" si="7"/>
        <v>-9.3177701750855296E-2</v>
      </c>
      <c r="K80" s="97">
        <f t="shared" si="8"/>
        <v>-1389</v>
      </c>
      <c r="L80" s="101">
        <f t="shared" si="10"/>
        <v>-3.7582185665196569E-2</v>
      </c>
      <c r="M80" s="43">
        <f t="shared" si="9"/>
        <v>-827</v>
      </c>
      <c r="N80" s="43">
        <f t="shared" si="11"/>
        <v>0</v>
      </c>
    </row>
    <row r="81" spans="1:15">
      <c r="A81" s="41">
        <v>79</v>
      </c>
      <c r="B81" s="172" t="s">
        <v>170</v>
      </c>
      <c r="C81" s="30">
        <v>6116</v>
      </c>
      <c r="D81" s="30">
        <v>6301</v>
      </c>
      <c r="E81" s="30">
        <v>6435</v>
      </c>
      <c r="F81" s="30"/>
      <c r="G81" s="30"/>
      <c r="H81" s="30"/>
      <c r="I81" s="100">
        <f t="shared" si="6"/>
        <v>2.1437759039588393E-3</v>
      </c>
      <c r="J81" s="100">
        <f t="shared" si="7"/>
        <v>5.2158273381294966E-2</v>
      </c>
      <c r="K81" s="97">
        <f t="shared" si="8"/>
        <v>319</v>
      </c>
      <c r="L81" s="101">
        <f t="shared" si="10"/>
        <v>8.6311859087096505E-3</v>
      </c>
      <c r="M81" s="43">
        <f t="shared" si="9"/>
        <v>134</v>
      </c>
      <c r="N81" s="43">
        <f t="shared" si="11"/>
        <v>0</v>
      </c>
    </row>
    <row r="82" spans="1:15">
      <c r="A82" s="41">
        <v>80</v>
      </c>
      <c r="B82" s="103" t="s">
        <v>171</v>
      </c>
      <c r="C82" s="30">
        <v>18497</v>
      </c>
      <c r="D82" s="30">
        <v>18851</v>
      </c>
      <c r="E82" s="30">
        <v>19088</v>
      </c>
      <c r="F82" s="30"/>
      <c r="G82" s="30"/>
      <c r="H82" s="30"/>
      <c r="I82" s="100">
        <f t="shared" si="6"/>
        <v>6.3590356573063446E-3</v>
      </c>
      <c r="J82" s="100">
        <f t="shared" si="7"/>
        <v>3.1951127209817812E-2</v>
      </c>
      <c r="K82" s="97">
        <f t="shared" si="8"/>
        <v>591</v>
      </c>
      <c r="L82" s="101">
        <f t="shared" si="10"/>
        <v>1.5990692388863335E-2</v>
      </c>
      <c r="M82" s="43">
        <f t="shared" si="9"/>
        <v>237</v>
      </c>
      <c r="N82" s="43">
        <f t="shared" si="11"/>
        <v>0</v>
      </c>
    </row>
    <row r="83" spans="1:15">
      <c r="A83" s="41">
        <v>81</v>
      </c>
      <c r="B83" s="103" t="s">
        <v>172</v>
      </c>
      <c r="C83" s="30">
        <v>12256</v>
      </c>
      <c r="D83" s="30">
        <v>12520</v>
      </c>
      <c r="E83" s="30">
        <v>12590</v>
      </c>
      <c r="F83" s="30"/>
      <c r="G83" s="30"/>
      <c r="H83" s="30"/>
      <c r="I83" s="100">
        <f t="shared" si="6"/>
        <v>4.1942717375045516E-3</v>
      </c>
      <c r="J83" s="100">
        <f t="shared" si="7"/>
        <v>2.7251958224543082E-2</v>
      </c>
      <c r="K83" s="97">
        <f t="shared" si="8"/>
        <v>334</v>
      </c>
      <c r="L83" s="101">
        <f t="shared" si="10"/>
        <v>9.0370410454828319E-3</v>
      </c>
      <c r="M83" s="43">
        <f t="shared" si="9"/>
        <v>70</v>
      </c>
      <c r="N83" s="43">
        <f t="shared" si="11"/>
        <v>0</v>
      </c>
    </row>
    <row r="84" spans="1:15" s="109" customFormat="1">
      <c r="A84" s="191" t="s">
        <v>173</v>
      </c>
      <c r="B84" s="191"/>
      <c r="C84" s="64">
        <v>2964754</v>
      </c>
      <c r="D84" s="64">
        <v>2998531</v>
      </c>
      <c r="E84" s="64">
        <v>3001713</v>
      </c>
      <c r="F84" s="64"/>
      <c r="G84" s="64"/>
      <c r="H84" s="64"/>
      <c r="I84" s="100">
        <f t="shared" si="6"/>
        <v>1</v>
      </c>
      <c r="J84" s="100">
        <f t="shared" si="7"/>
        <v>1.2466127037858789E-2</v>
      </c>
      <c r="K84" s="97">
        <f t="shared" si="8"/>
        <v>36959</v>
      </c>
      <c r="L84" s="101">
        <f t="shared" si="10"/>
        <v>1</v>
      </c>
      <c r="M84" s="111">
        <f t="shared" si="9"/>
        <v>3182</v>
      </c>
      <c r="N84" s="43">
        <f t="shared" si="11"/>
        <v>0</v>
      </c>
      <c r="O84" s="19"/>
    </row>
    <row r="85" spans="1:15">
      <c r="C85" s="135"/>
      <c r="D85" s="134"/>
      <c r="E85" s="136"/>
      <c r="F85" s="140"/>
      <c r="G85" s="140"/>
      <c r="H85" s="140"/>
      <c r="L85" s="12"/>
    </row>
    <row r="86" spans="1:15">
      <c r="E86" s="11"/>
      <c r="F86" s="140"/>
    </row>
    <row r="87" spans="1:15">
      <c r="E87" s="140"/>
      <c r="F87" s="140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topLeftCell="L1" zoomScale="80" zoomScaleNormal="80" workbookViewId="0">
      <pane ySplit="2" topLeftCell="A3" activePane="bottomLeft" state="frozen"/>
      <selection pane="bottomLeft" activeCell="Y7" sqref="Y7"/>
    </sheetView>
  </sheetViews>
  <sheetFormatPr defaultColWidth="9.140625" defaultRowHeight="15"/>
  <cols>
    <col min="1" max="1" width="13.7109375" style="5" bestFit="1" customWidth="1"/>
    <col min="2" max="2" width="34.42578125" style="5" bestFit="1" customWidth="1"/>
    <col min="3" max="3" width="12" style="5" bestFit="1" customWidth="1"/>
    <col min="4" max="8" width="12" style="5" customWidth="1"/>
    <col min="9" max="9" width="17.85546875" style="5" customWidth="1"/>
    <col min="10" max="10" width="27.140625" style="5" customWidth="1"/>
    <col min="11" max="11" width="26.42578125" style="5" customWidth="1"/>
    <col min="12" max="12" width="20.42578125" style="5" customWidth="1"/>
    <col min="13" max="14" width="23.42578125" style="5" customWidth="1"/>
    <col min="15" max="16384" width="9.140625" style="5"/>
  </cols>
  <sheetData>
    <row r="1" spans="1:14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4" ht="39.950000000000003" customHeight="1">
      <c r="A2" s="95" t="s">
        <v>1</v>
      </c>
      <c r="B2" s="94" t="s">
        <v>90</v>
      </c>
      <c r="C2" s="93">
        <v>42979</v>
      </c>
      <c r="D2" s="93">
        <v>43313</v>
      </c>
      <c r="E2" s="93">
        <v>43344</v>
      </c>
      <c r="F2" s="93">
        <v>42979</v>
      </c>
      <c r="G2" s="93">
        <v>43313</v>
      </c>
      <c r="H2" s="93">
        <v>43344</v>
      </c>
      <c r="I2" s="92" t="s">
        <v>305</v>
      </c>
      <c r="J2" s="92" t="s">
        <v>321</v>
      </c>
      <c r="K2" s="92" t="s">
        <v>322</v>
      </c>
      <c r="L2" s="92" t="s">
        <v>308</v>
      </c>
      <c r="M2" s="96" t="s">
        <v>323</v>
      </c>
      <c r="N2" s="160" t="s">
        <v>324</v>
      </c>
    </row>
    <row r="3" spans="1:14">
      <c r="A3" s="37">
        <v>1</v>
      </c>
      <c r="B3" s="99" t="s">
        <v>2</v>
      </c>
      <c r="C3" s="98">
        <v>16741</v>
      </c>
      <c r="D3" s="98">
        <v>17506</v>
      </c>
      <c r="E3" s="98">
        <v>17537</v>
      </c>
      <c r="F3" s="98"/>
      <c r="G3" s="98"/>
      <c r="H3" s="98"/>
      <c r="I3" s="100">
        <f t="shared" ref="I3:I34" si="0">E3/$E$92</f>
        <v>9.2943659299506796E-3</v>
      </c>
      <c r="J3" s="100">
        <f t="shared" ref="J3:J66" si="1">(E3-C3)/C3</f>
        <v>4.7547936204527803E-2</v>
      </c>
      <c r="K3" s="97">
        <f t="shared" ref="K3:K66" si="2">E3-C3</f>
        <v>796</v>
      </c>
      <c r="L3" s="101">
        <f>K3/$K$92</f>
        <v>1.4294179970190529E-2</v>
      </c>
      <c r="M3" s="98">
        <f t="shared" ref="M3:M66" si="3">E3-D3</f>
        <v>31</v>
      </c>
      <c r="N3" s="98">
        <f>H3-G3</f>
        <v>0</v>
      </c>
    </row>
    <row r="4" spans="1:14">
      <c r="A4" s="37">
        <v>2</v>
      </c>
      <c r="B4" s="99" t="s">
        <v>3</v>
      </c>
      <c r="C4" s="98">
        <v>3454</v>
      </c>
      <c r="D4" s="98">
        <v>3718</v>
      </c>
      <c r="E4" s="98">
        <v>3893</v>
      </c>
      <c r="F4" s="98"/>
      <c r="G4" s="98"/>
      <c r="H4" s="98"/>
      <c r="I4" s="100">
        <f t="shared" si="0"/>
        <v>2.0632358194273819E-3</v>
      </c>
      <c r="J4" s="100">
        <f t="shared" si="1"/>
        <v>0.12709901563404749</v>
      </c>
      <c r="K4" s="97">
        <f t="shared" si="2"/>
        <v>439</v>
      </c>
      <c r="L4" s="101">
        <f t="shared" ref="L4:L67" si="4">K4/$K$92</f>
        <v>7.8833479986352289E-3</v>
      </c>
      <c r="M4" s="98">
        <f t="shared" si="3"/>
        <v>175</v>
      </c>
      <c r="N4" s="98">
        <f t="shared" ref="N4:N67" si="5">H4-G4</f>
        <v>0</v>
      </c>
    </row>
    <row r="5" spans="1:14">
      <c r="A5" s="37">
        <v>3</v>
      </c>
      <c r="B5" s="99" t="s">
        <v>4</v>
      </c>
      <c r="C5" s="98">
        <v>1133</v>
      </c>
      <c r="D5" s="98">
        <v>1124</v>
      </c>
      <c r="E5" s="98">
        <v>1162</v>
      </c>
      <c r="F5" s="98"/>
      <c r="G5" s="98"/>
      <c r="H5" s="98"/>
      <c r="I5" s="100">
        <f t="shared" si="0"/>
        <v>6.1584382794107825E-4</v>
      </c>
      <c r="J5" s="100">
        <f t="shared" si="1"/>
        <v>2.5595763459841131E-2</v>
      </c>
      <c r="K5" s="97">
        <f t="shared" si="2"/>
        <v>29</v>
      </c>
      <c r="L5" s="101">
        <f t="shared" si="4"/>
        <v>5.2076786323558457E-4</v>
      </c>
      <c r="M5" s="98">
        <f t="shared" si="3"/>
        <v>38</v>
      </c>
      <c r="N5" s="98">
        <f t="shared" si="5"/>
        <v>0</v>
      </c>
    </row>
    <row r="6" spans="1:14">
      <c r="A6" s="37">
        <v>5</v>
      </c>
      <c r="B6" s="99" t="s">
        <v>5</v>
      </c>
      <c r="C6" s="98">
        <v>446</v>
      </c>
      <c r="D6" s="98">
        <v>435</v>
      </c>
      <c r="E6" s="98">
        <v>439</v>
      </c>
      <c r="F6" s="98"/>
      <c r="G6" s="98"/>
      <c r="H6" s="98"/>
      <c r="I6" s="100">
        <f t="shared" si="0"/>
        <v>2.3266389024624213E-4</v>
      </c>
      <c r="J6" s="100">
        <f t="shared" si="1"/>
        <v>-1.5695067264573991E-2</v>
      </c>
      <c r="K6" s="97">
        <f t="shared" si="2"/>
        <v>-7</v>
      </c>
      <c r="L6" s="101">
        <f t="shared" si="4"/>
        <v>-1.2570258767755492E-4</v>
      </c>
      <c r="M6" s="98">
        <f t="shared" si="3"/>
        <v>4</v>
      </c>
      <c r="N6" s="98">
        <f t="shared" si="5"/>
        <v>0</v>
      </c>
    </row>
    <row r="7" spans="1:14" ht="15.75" customHeight="1">
      <c r="A7" s="37">
        <v>6</v>
      </c>
      <c r="B7" s="99" t="s">
        <v>6</v>
      </c>
      <c r="C7" s="98">
        <v>32</v>
      </c>
      <c r="D7" s="98">
        <v>29</v>
      </c>
      <c r="E7" s="98">
        <v>29</v>
      </c>
      <c r="F7" s="98"/>
      <c r="G7" s="98"/>
      <c r="H7" s="98"/>
      <c r="I7" s="100">
        <f t="shared" si="0"/>
        <v>1.5369596394398684E-5</v>
      </c>
      <c r="J7" s="100">
        <f t="shared" si="1"/>
        <v>-9.375E-2</v>
      </c>
      <c r="K7" s="97">
        <f t="shared" si="2"/>
        <v>-3</v>
      </c>
      <c r="L7" s="101">
        <f t="shared" si="4"/>
        <v>-5.3872537576094962E-5</v>
      </c>
      <c r="M7" s="98">
        <f t="shared" si="3"/>
        <v>0</v>
      </c>
      <c r="N7" s="98">
        <f t="shared" si="5"/>
        <v>0</v>
      </c>
    </row>
    <row r="8" spans="1:14">
      <c r="A8" s="37">
        <v>7</v>
      </c>
      <c r="B8" s="99" t="s">
        <v>7</v>
      </c>
      <c r="C8" s="98">
        <v>759</v>
      </c>
      <c r="D8" s="98">
        <v>782</v>
      </c>
      <c r="E8" s="98">
        <v>787</v>
      </c>
      <c r="F8" s="98"/>
      <c r="G8" s="98"/>
      <c r="H8" s="98"/>
      <c r="I8" s="100">
        <f t="shared" si="0"/>
        <v>4.1709904697902634E-4</v>
      </c>
      <c r="J8" s="100">
        <f t="shared" si="1"/>
        <v>3.689064558629776E-2</v>
      </c>
      <c r="K8" s="97">
        <f t="shared" si="2"/>
        <v>28</v>
      </c>
      <c r="L8" s="101">
        <f t="shared" si="4"/>
        <v>5.0281035071021967E-4</v>
      </c>
      <c r="M8" s="98">
        <f t="shared" si="3"/>
        <v>5</v>
      </c>
      <c r="N8" s="98">
        <f t="shared" si="5"/>
        <v>0</v>
      </c>
    </row>
    <row r="9" spans="1:14">
      <c r="A9" s="37">
        <v>8</v>
      </c>
      <c r="B9" s="99" t="s">
        <v>299</v>
      </c>
      <c r="C9" s="98">
        <v>4929</v>
      </c>
      <c r="D9" s="98">
        <v>4999</v>
      </c>
      <c r="E9" s="98">
        <v>5024</v>
      </c>
      <c r="F9" s="98"/>
      <c r="G9" s="98"/>
      <c r="H9" s="98"/>
      <c r="I9" s="100">
        <f t="shared" si="0"/>
        <v>2.6626500788089306E-3</v>
      </c>
      <c r="J9" s="100">
        <f t="shared" si="1"/>
        <v>1.9273686346114829E-2</v>
      </c>
      <c r="K9" s="97">
        <f t="shared" si="2"/>
        <v>95</v>
      </c>
      <c r="L9" s="101">
        <f t="shared" si="4"/>
        <v>1.7059636899096737E-3</v>
      </c>
      <c r="M9" s="98">
        <f t="shared" si="3"/>
        <v>25</v>
      </c>
      <c r="N9" s="98">
        <f t="shared" si="5"/>
        <v>0</v>
      </c>
    </row>
    <row r="10" spans="1:14">
      <c r="A10" s="37">
        <v>9</v>
      </c>
      <c r="B10" s="99" t="s">
        <v>8</v>
      </c>
      <c r="C10" s="98">
        <v>540</v>
      </c>
      <c r="D10" s="98">
        <v>646</v>
      </c>
      <c r="E10" s="98">
        <v>641</v>
      </c>
      <c r="F10" s="98"/>
      <c r="G10" s="98"/>
      <c r="H10" s="98"/>
      <c r="I10" s="100">
        <f t="shared" si="0"/>
        <v>3.3972107892446746E-4</v>
      </c>
      <c r="J10" s="100">
        <f t="shared" si="1"/>
        <v>0.18703703703703703</v>
      </c>
      <c r="K10" s="97">
        <f t="shared" si="2"/>
        <v>101</v>
      </c>
      <c r="L10" s="101">
        <f t="shared" si="4"/>
        <v>1.8137087650618637E-3</v>
      </c>
      <c r="M10" s="98">
        <f t="shared" si="3"/>
        <v>-5</v>
      </c>
      <c r="N10" s="98">
        <f t="shared" si="5"/>
        <v>0</v>
      </c>
    </row>
    <row r="11" spans="1:14">
      <c r="A11" s="102">
        <v>10</v>
      </c>
      <c r="B11" s="99" t="s">
        <v>9</v>
      </c>
      <c r="C11" s="97">
        <v>42127</v>
      </c>
      <c r="D11" s="97">
        <v>42910</v>
      </c>
      <c r="E11" s="98">
        <v>43147</v>
      </c>
      <c r="F11" s="98"/>
      <c r="G11" s="98"/>
      <c r="H11" s="98"/>
      <c r="I11" s="100">
        <f t="shared" si="0"/>
        <v>2.2867309504452413E-2</v>
      </c>
      <c r="J11" s="100">
        <f t="shared" si="1"/>
        <v>2.4212500296721819E-2</v>
      </c>
      <c r="K11" s="97">
        <f t="shared" si="2"/>
        <v>1020</v>
      </c>
      <c r="L11" s="101">
        <f t="shared" si="4"/>
        <v>1.8316662775872287E-2</v>
      </c>
      <c r="M11" s="98">
        <f t="shared" si="3"/>
        <v>237</v>
      </c>
      <c r="N11" s="98">
        <f t="shared" si="5"/>
        <v>0</v>
      </c>
    </row>
    <row r="12" spans="1:14">
      <c r="A12" s="102">
        <v>11</v>
      </c>
      <c r="B12" s="99" t="s">
        <v>10</v>
      </c>
      <c r="C12" s="97">
        <v>660</v>
      </c>
      <c r="D12" s="97">
        <v>671</v>
      </c>
      <c r="E12" s="98">
        <v>665</v>
      </c>
      <c r="F12" s="98"/>
      <c r="G12" s="98"/>
      <c r="H12" s="98"/>
      <c r="I12" s="100">
        <f t="shared" si="0"/>
        <v>3.5244074490603874E-4</v>
      </c>
      <c r="J12" s="100">
        <f t="shared" si="1"/>
        <v>7.575757575757576E-3</v>
      </c>
      <c r="K12" s="97">
        <f t="shared" si="2"/>
        <v>5</v>
      </c>
      <c r="L12" s="101">
        <f t="shared" si="4"/>
        <v>8.978756262682493E-5</v>
      </c>
      <c r="M12" s="98">
        <f t="shared" si="3"/>
        <v>-6</v>
      </c>
      <c r="N12" s="98">
        <f t="shared" si="5"/>
        <v>0</v>
      </c>
    </row>
    <row r="13" spans="1:14">
      <c r="A13" s="102">
        <v>12</v>
      </c>
      <c r="B13" s="99" t="s">
        <v>11</v>
      </c>
      <c r="C13" s="97">
        <v>57</v>
      </c>
      <c r="D13" s="97">
        <v>69</v>
      </c>
      <c r="E13" s="98">
        <v>69</v>
      </c>
      <c r="F13" s="98"/>
      <c r="G13" s="98"/>
      <c r="H13" s="98"/>
      <c r="I13" s="100">
        <f t="shared" si="0"/>
        <v>3.6569039697017559E-5</v>
      </c>
      <c r="J13" s="100">
        <f t="shared" si="1"/>
        <v>0.21052631578947367</v>
      </c>
      <c r="K13" s="97">
        <f t="shared" si="2"/>
        <v>12</v>
      </c>
      <c r="L13" s="101">
        <f t="shared" si="4"/>
        <v>2.1549015030437985E-4</v>
      </c>
      <c r="M13" s="98">
        <f t="shared" si="3"/>
        <v>0</v>
      </c>
      <c r="N13" s="98">
        <f t="shared" si="5"/>
        <v>0</v>
      </c>
    </row>
    <row r="14" spans="1:14">
      <c r="A14" s="102">
        <v>13</v>
      </c>
      <c r="B14" s="99" t="s">
        <v>12</v>
      </c>
      <c r="C14" s="97">
        <v>16608</v>
      </c>
      <c r="D14" s="97">
        <v>16942</v>
      </c>
      <c r="E14" s="98">
        <v>16908</v>
      </c>
      <c r="F14" s="98"/>
      <c r="G14" s="98"/>
      <c r="H14" s="98"/>
      <c r="I14" s="100">
        <f t="shared" si="0"/>
        <v>8.9610046840169974E-3</v>
      </c>
      <c r="J14" s="100">
        <f t="shared" si="1"/>
        <v>1.8063583815028903E-2</v>
      </c>
      <c r="K14" s="97">
        <f t="shared" si="2"/>
        <v>300</v>
      </c>
      <c r="L14" s="101">
        <f t="shared" si="4"/>
        <v>5.3872537576094958E-3</v>
      </c>
      <c r="M14" s="98">
        <f t="shared" si="3"/>
        <v>-34</v>
      </c>
      <c r="N14" s="98">
        <f t="shared" si="5"/>
        <v>0</v>
      </c>
    </row>
    <row r="15" spans="1:14">
      <c r="A15" s="102">
        <v>14</v>
      </c>
      <c r="B15" s="99" t="s">
        <v>13</v>
      </c>
      <c r="C15" s="97">
        <v>32722</v>
      </c>
      <c r="D15" s="97">
        <v>33474</v>
      </c>
      <c r="E15" s="98">
        <v>33519</v>
      </c>
      <c r="F15" s="98"/>
      <c r="G15" s="98"/>
      <c r="H15" s="98"/>
      <c r="I15" s="100">
        <f t="shared" si="0"/>
        <v>1.7764603501512051E-2</v>
      </c>
      <c r="J15" s="100">
        <f t="shared" si="1"/>
        <v>2.4356701913085997E-2</v>
      </c>
      <c r="K15" s="97">
        <f t="shared" si="2"/>
        <v>797</v>
      </c>
      <c r="L15" s="101">
        <f t="shared" si="4"/>
        <v>1.4312137482715894E-2</v>
      </c>
      <c r="M15" s="98">
        <f t="shared" si="3"/>
        <v>45</v>
      </c>
      <c r="N15" s="98">
        <f t="shared" si="5"/>
        <v>0</v>
      </c>
    </row>
    <row r="16" spans="1:14">
      <c r="A16" s="102">
        <v>15</v>
      </c>
      <c r="B16" s="99" t="s">
        <v>14</v>
      </c>
      <c r="C16" s="97">
        <v>6395</v>
      </c>
      <c r="D16" s="97">
        <v>6444</v>
      </c>
      <c r="E16" s="98">
        <v>6451</v>
      </c>
      <c r="F16" s="98"/>
      <c r="G16" s="98"/>
      <c r="H16" s="98"/>
      <c r="I16" s="100">
        <f t="shared" si="0"/>
        <v>3.4189402186298587E-3</v>
      </c>
      <c r="J16" s="100">
        <f t="shared" si="1"/>
        <v>8.7568412822517597E-3</v>
      </c>
      <c r="K16" s="97">
        <f t="shared" si="2"/>
        <v>56</v>
      </c>
      <c r="L16" s="101">
        <f t="shared" si="4"/>
        <v>1.0056207014204393E-3</v>
      </c>
      <c r="M16" s="98">
        <f t="shared" si="3"/>
        <v>7</v>
      </c>
      <c r="N16" s="98">
        <f t="shared" si="5"/>
        <v>0</v>
      </c>
    </row>
    <row r="17" spans="1:14">
      <c r="A17" s="102">
        <v>16</v>
      </c>
      <c r="B17" s="99" t="s">
        <v>15</v>
      </c>
      <c r="C17" s="97">
        <v>10422</v>
      </c>
      <c r="D17" s="97">
        <v>10481</v>
      </c>
      <c r="E17" s="98">
        <v>10526</v>
      </c>
      <c r="F17" s="98"/>
      <c r="G17" s="98"/>
      <c r="H17" s="98"/>
      <c r="I17" s="100">
        <f t="shared" si="0"/>
        <v>5.5786335050841563E-3</v>
      </c>
      <c r="J17" s="100">
        <f t="shared" si="1"/>
        <v>9.9788908079063519E-3</v>
      </c>
      <c r="K17" s="97">
        <f t="shared" si="2"/>
        <v>104</v>
      </c>
      <c r="L17" s="101">
        <f t="shared" si="4"/>
        <v>1.8675813026379586E-3</v>
      </c>
      <c r="M17" s="98">
        <f t="shared" si="3"/>
        <v>45</v>
      </c>
      <c r="N17" s="98">
        <f t="shared" si="5"/>
        <v>0</v>
      </c>
    </row>
    <row r="18" spans="1:14">
      <c r="A18" s="102">
        <v>17</v>
      </c>
      <c r="B18" s="99" t="s">
        <v>16</v>
      </c>
      <c r="C18" s="97">
        <v>2503</v>
      </c>
      <c r="D18" s="97">
        <v>2631</v>
      </c>
      <c r="E18" s="98">
        <v>2656</v>
      </c>
      <c r="F18" s="98"/>
      <c r="G18" s="98"/>
      <c r="H18" s="98"/>
      <c r="I18" s="100">
        <f t="shared" si="0"/>
        <v>1.4076430352938931E-3</v>
      </c>
      <c r="J18" s="100">
        <f t="shared" si="1"/>
        <v>6.1126648022373151E-2</v>
      </c>
      <c r="K18" s="97">
        <f t="shared" si="2"/>
        <v>153</v>
      </c>
      <c r="L18" s="101">
        <f t="shared" si="4"/>
        <v>2.747499416380843E-3</v>
      </c>
      <c r="M18" s="98">
        <f t="shared" si="3"/>
        <v>25</v>
      </c>
      <c r="N18" s="98">
        <f t="shared" si="5"/>
        <v>0</v>
      </c>
    </row>
    <row r="19" spans="1:14">
      <c r="A19" s="102">
        <v>18</v>
      </c>
      <c r="B19" s="99" t="s">
        <v>17</v>
      </c>
      <c r="C19" s="97">
        <v>7804</v>
      </c>
      <c r="D19" s="97">
        <v>7677</v>
      </c>
      <c r="E19" s="98">
        <v>7674</v>
      </c>
      <c r="F19" s="98"/>
      <c r="G19" s="98"/>
      <c r="H19" s="98"/>
      <c r="I19" s="100">
        <f t="shared" si="0"/>
        <v>4.0671131976074311E-3</v>
      </c>
      <c r="J19" s="100">
        <f t="shared" si="1"/>
        <v>-1.6658124038954381E-2</v>
      </c>
      <c r="K19" s="97">
        <f t="shared" si="2"/>
        <v>-130</v>
      </c>
      <c r="L19" s="101">
        <f t="shared" si="4"/>
        <v>-2.3344766282974482E-3</v>
      </c>
      <c r="M19" s="98">
        <f t="shared" si="3"/>
        <v>-3</v>
      </c>
      <c r="N19" s="98">
        <f t="shared" si="5"/>
        <v>0</v>
      </c>
    </row>
    <row r="20" spans="1:14">
      <c r="A20" s="102">
        <v>19</v>
      </c>
      <c r="B20" s="99" t="s">
        <v>18</v>
      </c>
      <c r="C20" s="97">
        <v>265</v>
      </c>
      <c r="D20" s="97">
        <v>262</v>
      </c>
      <c r="E20" s="98">
        <v>261</v>
      </c>
      <c r="F20" s="98"/>
      <c r="G20" s="98"/>
      <c r="H20" s="98"/>
      <c r="I20" s="100">
        <f t="shared" si="0"/>
        <v>1.3832636754958815E-4</v>
      </c>
      <c r="J20" s="100">
        <f t="shared" si="1"/>
        <v>-1.509433962264151E-2</v>
      </c>
      <c r="K20" s="97">
        <f t="shared" si="2"/>
        <v>-4</v>
      </c>
      <c r="L20" s="101">
        <f t="shared" si="4"/>
        <v>-7.1830050101459949E-5</v>
      </c>
      <c r="M20" s="98">
        <f t="shared" si="3"/>
        <v>-1</v>
      </c>
      <c r="N20" s="98">
        <f t="shared" si="5"/>
        <v>0</v>
      </c>
    </row>
    <row r="21" spans="1:14">
      <c r="A21" s="102">
        <v>20</v>
      </c>
      <c r="B21" s="99" t="s">
        <v>19</v>
      </c>
      <c r="C21" s="97">
        <v>4435</v>
      </c>
      <c r="D21" s="97">
        <v>4703</v>
      </c>
      <c r="E21" s="98">
        <v>4736</v>
      </c>
      <c r="F21" s="98"/>
      <c r="G21" s="98"/>
      <c r="H21" s="98"/>
      <c r="I21" s="100">
        <f t="shared" si="0"/>
        <v>2.5100140870300746E-3</v>
      </c>
      <c r="J21" s="100">
        <f t="shared" si="1"/>
        <v>6.7869222096956033E-2</v>
      </c>
      <c r="K21" s="97">
        <f t="shared" si="2"/>
        <v>301</v>
      </c>
      <c r="L21" s="101">
        <f t="shared" si="4"/>
        <v>5.4052112701348607E-3</v>
      </c>
      <c r="M21" s="98">
        <f t="shared" si="3"/>
        <v>33</v>
      </c>
      <c r="N21" s="98">
        <f t="shared" si="5"/>
        <v>0</v>
      </c>
    </row>
    <row r="22" spans="1:14">
      <c r="A22" s="102">
        <v>21</v>
      </c>
      <c r="B22" s="99" t="s">
        <v>20</v>
      </c>
      <c r="C22" s="97">
        <v>376</v>
      </c>
      <c r="D22" s="97">
        <v>437</v>
      </c>
      <c r="E22" s="98">
        <v>439</v>
      </c>
      <c r="F22" s="98"/>
      <c r="G22" s="98"/>
      <c r="H22" s="98"/>
      <c r="I22" s="100">
        <f t="shared" si="0"/>
        <v>2.3266389024624213E-4</v>
      </c>
      <c r="J22" s="100">
        <f t="shared" si="1"/>
        <v>0.16755319148936171</v>
      </c>
      <c r="K22" s="97">
        <f t="shared" si="2"/>
        <v>63</v>
      </c>
      <c r="L22" s="101">
        <f t="shared" si="4"/>
        <v>1.1313232890979941E-3</v>
      </c>
      <c r="M22" s="98">
        <f t="shared" si="3"/>
        <v>2</v>
      </c>
      <c r="N22" s="98">
        <f t="shared" si="5"/>
        <v>0</v>
      </c>
    </row>
    <row r="23" spans="1:14">
      <c r="A23" s="102">
        <v>22</v>
      </c>
      <c r="B23" s="99" t="s">
        <v>21</v>
      </c>
      <c r="C23" s="97">
        <v>13106</v>
      </c>
      <c r="D23" s="97">
        <v>13425</v>
      </c>
      <c r="E23" s="98">
        <v>13471</v>
      </c>
      <c r="F23" s="98"/>
      <c r="G23" s="98"/>
      <c r="H23" s="98"/>
      <c r="I23" s="100">
        <f t="shared" si="0"/>
        <v>7.1394425182394706E-3</v>
      </c>
      <c r="J23" s="100">
        <f t="shared" si="1"/>
        <v>2.784983976804517E-2</v>
      </c>
      <c r="K23" s="97">
        <f t="shared" si="2"/>
        <v>365</v>
      </c>
      <c r="L23" s="101">
        <f t="shared" si="4"/>
        <v>6.5544920717582203E-3</v>
      </c>
      <c r="M23" s="98">
        <f t="shared" si="3"/>
        <v>46</v>
      </c>
      <c r="N23" s="98">
        <f t="shared" si="5"/>
        <v>0</v>
      </c>
    </row>
    <row r="24" spans="1:14">
      <c r="A24" s="102">
        <v>23</v>
      </c>
      <c r="B24" s="99" t="s">
        <v>22</v>
      </c>
      <c r="C24" s="97">
        <v>14127</v>
      </c>
      <c r="D24" s="97">
        <v>14323</v>
      </c>
      <c r="E24" s="98">
        <v>14320</v>
      </c>
      <c r="F24" s="98"/>
      <c r="G24" s="98"/>
      <c r="H24" s="98"/>
      <c r="I24" s="100">
        <f t="shared" si="0"/>
        <v>7.5894007023375567E-3</v>
      </c>
      <c r="J24" s="100">
        <f t="shared" si="1"/>
        <v>1.3661782402491683E-2</v>
      </c>
      <c r="K24" s="97">
        <f t="shared" si="2"/>
        <v>193</v>
      </c>
      <c r="L24" s="101">
        <f t="shared" si="4"/>
        <v>3.4657999173954425E-3</v>
      </c>
      <c r="M24" s="98">
        <f t="shared" si="3"/>
        <v>-3</v>
      </c>
      <c r="N24" s="98">
        <f t="shared" si="5"/>
        <v>0</v>
      </c>
    </row>
    <row r="25" spans="1:14">
      <c r="A25" s="102">
        <v>24</v>
      </c>
      <c r="B25" s="99" t="s">
        <v>23</v>
      </c>
      <c r="C25" s="97">
        <v>6721</v>
      </c>
      <c r="D25" s="97">
        <v>6727</v>
      </c>
      <c r="E25" s="98">
        <v>6725</v>
      </c>
      <c r="F25" s="98"/>
      <c r="G25" s="98"/>
      <c r="H25" s="98"/>
      <c r="I25" s="100">
        <f t="shared" si="0"/>
        <v>3.5641564052527981E-3</v>
      </c>
      <c r="J25" s="100">
        <f t="shared" si="1"/>
        <v>5.9514953131974406E-4</v>
      </c>
      <c r="K25" s="97">
        <f t="shared" si="2"/>
        <v>4</v>
      </c>
      <c r="L25" s="101">
        <f t="shared" si="4"/>
        <v>7.1830050101459949E-5</v>
      </c>
      <c r="M25" s="98">
        <f t="shared" si="3"/>
        <v>-2</v>
      </c>
      <c r="N25" s="98">
        <f t="shared" si="5"/>
        <v>0</v>
      </c>
    </row>
    <row r="26" spans="1:14">
      <c r="A26" s="102">
        <v>25</v>
      </c>
      <c r="B26" s="99" t="s">
        <v>24</v>
      </c>
      <c r="C26" s="97">
        <v>35069</v>
      </c>
      <c r="D26" s="97">
        <v>35771</v>
      </c>
      <c r="E26" s="98">
        <v>35816</v>
      </c>
      <c r="F26" s="98"/>
      <c r="G26" s="98"/>
      <c r="H26" s="98"/>
      <c r="I26" s="100">
        <f t="shared" si="0"/>
        <v>1.8981981533164938E-2</v>
      </c>
      <c r="J26" s="100">
        <f t="shared" si="1"/>
        <v>2.1300864010949841E-2</v>
      </c>
      <c r="K26" s="97">
        <f t="shared" si="2"/>
        <v>747</v>
      </c>
      <c r="L26" s="101">
        <f t="shared" si="4"/>
        <v>1.3414261856447646E-2</v>
      </c>
      <c r="M26" s="98">
        <f t="shared" si="3"/>
        <v>45</v>
      </c>
      <c r="N26" s="98">
        <f t="shared" si="5"/>
        <v>0</v>
      </c>
    </row>
    <row r="27" spans="1:14">
      <c r="A27" s="102">
        <v>26</v>
      </c>
      <c r="B27" s="99" t="s">
        <v>25</v>
      </c>
      <c r="C27" s="97">
        <v>1645</v>
      </c>
      <c r="D27" s="97">
        <v>1742</v>
      </c>
      <c r="E27" s="98">
        <v>1742</v>
      </c>
      <c r="F27" s="98"/>
      <c r="G27" s="98"/>
      <c r="H27" s="98"/>
      <c r="I27" s="100">
        <f t="shared" si="0"/>
        <v>9.2323575582905191E-4</v>
      </c>
      <c r="J27" s="100">
        <f t="shared" si="1"/>
        <v>5.8966565349544073E-2</v>
      </c>
      <c r="K27" s="97">
        <f t="shared" si="2"/>
        <v>97</v>
      </c>
      <c r="L27" s="101">
        <f t="shared" si="4"/>
        <v>1.7418787149604037E-3</v>
      </c>
      <c r="M27" s="98">
        <f t="shared" si="3"/>
        <v>0</v>
      </c>
      <c r="N27" s="98">
        <f t="shared" si="5"/>
        <v>0</v>
      </c>
    </row>
    <row r="28" spans="1:14">
      <c r="A28" s="102">
        <v>27</v>
      </c>
      <c r="B28" s="99" t="s">
        <v>26</v>
      </c>
      <c r="C28" s="97">
        <v>5950</v>
      </c>
      <c r="D28" s="97">
        <v>6319</v>
      </c>
      <c r="E28" s="98">
        <v>6318</v>
      </c>
      <c r="F28" s="98"/>
      <c r="G28" s="98"/>
      <c r="H28" s="98"/>
      <c r="I28" s="100">
        <f t="shared" si="0"/>
        <v>3.348452069648651E-3</v>
      </c>
      <c r="J28" s="100">
        <f t="shared" si="1"/>
        <v>6.1848739495798319E-2</v>
      </c>
      <c r="K28" s="97">
        <f t="shared" si="2"/>
        <v>368</v>
      </c>
      <c r="L28" s="101">
        <f t="shared" si="4"/>
        <v>6.608364609334315E-3</v>
      </c>
      <c r="M28" s="98">
        <f t="shared" si="3"/>
        <v>-1</v>
      </c>
      <c r="N28" s="98">
        <f t="shared" si="5"/>
        <v>0</v>
      </c>
    </row>
    <row r="29" spans="1:14">
      <c r="A29" s="102">
        <v>28</v>
      </c>
      <c r="B29" s="99" t="s">
        <v>27</v>
      </c>
      <c r="C29" s="97">
        <v>10949</v>
      </c>
      <c r="D29" s="97">
        <v>11723</v>
      </c>
      <c r="E29" s="98">
        <v>11804</v>
      </c>
      <c r="F29" s="98"/>
      <c r="G29" s="98"/>
      <c r="H29" s="98"/>
      <c r="I29" s="100">
        <f t="shared" si="0"/>
        <v>6.2559557186028297E-3</v>
      </c>
      <c r="J29" s="100">
        <f t="shared" si="1"/>
        <v>7.808932322586537E-2</v>
      </c>
      <c r="K29" s="97">
        <f t="shared" si="2"/>
        <v>855</v>
      </c>
      <c r="L29" s="101">
        <f t="shared" si="4"/>
        <v>1.5353673209187063E-2</v>
      </c>
      <c r="M29" s="98">
        <f t="shared" si="3"/>
        <v>81</v>
      </c>
      <c r="N29" s="98">
        <f t="shared" si="5"/>
        <v>0</v>
      </c>
    </row>
    <row r="30" spans="1:14">
      <c r="A30" s="102">
        <v>29</v>
      </c>
      <c r="B30" s="99" t="s">
        <v>28</v>
      </c>
      <c r="C30" s="97">
        <v>3650</v>
      </c>
      <c r="D30" s="97">
        <v>3809</v>
      </c>
      <c r="E30" s="98">
        <v>3825</v>
      </c>
      <c r="F30" s="98"/>
      <c r="G30" s="98"/>
      <c r="H30" s="98"/>
      <c r="I30" s="100">
        <f t="shared" si="0"/>
        <v>2.0271967658129298E-3</v>
      </c>
      <c r="J30" s="100">
        <f t="shared" si="1"/>
        <v>4.7945205479452052E-2</v>
      </c>
      <c r="K30" s="97">
        <f t="shared" si="2"/>
        <v>175</v>
      </c>
      <c r="L30" s="101">
        <f t="shared" si="4"/>
        <v>3.1425646919388726E-3</v>
      </c>
      <c r="M30" s="98">
        <f t="shared" si="3"/>
        <v>16</v>
      </c>
      <c r="N30" s="98">
        <f t="shared" si="5"/>
        <v>0</v>
      </c>
    </row>
    <row r="31" spans="1:14">
      <c r="A31" s="102">
        <v>30</v>
      </c>
      <c r="B31" s="99" t="s">
        <v>29</v>
      </c>
      <c r="C31" s="97">
        <v>1066</v>
      </c>
      <c r="D31" s="97">
        <v>1129</v>
      </c>
      <c r="E31" s="98">
        <v>1148</v>
      </c>
      <c r="F31" s="98"/>
      <c r="G31" s="98"/>
      <c r="H31" s="98"/>
      <c r="I31" s="100">
        <f t="shared" si="0"/>
        <v>6.0842402278516166E-4</v>
      </c>
      <c r="J31" s="100">
        <f t="shared" si="1"/>
        <v>7.6923076923076927E-2</v>
      </c>
      <c r="K31" s="97">
        <f t="shared" si="2"/>
        <v>82</v>
      </c>
      <c r="L31" s="101">
        <f t="shared" si="4"/>
        <v>1.4725160270799289E-3</v>
      </c>
      <c r="M31" s="98">
        <f t="shared" si="3"/>
        <v>19</v>
      </c>
      <c r="N31" s="98">
        <f t="shared" si="5"/>
        <v>0</v>
      </c>
    </row>
    <row r="32" spans="1:14">
      <c r="A32" s="102">
        <v>31</v>
      </c>
      <c r="B32" s="99" t="s">
        <v>30</v>
      </c>
      <c r="C32" s="97">
        <v>22047</v>
      </c>
      <c r="D32" s="97">
        <v>22169</v>
      </c>
      <c r="E32" s="98">
        <v>22158</v>
      </c>
      <c r="F32" s="98"/>
      <c r="G32" s="98"/>
      <c r="H32" s="98"/>
      <c r="I32" s="100">
        <f t="shared" si="0"/>
        <v>1.1743431617485724E-2</v>
      </c>
      <c r="J32" s="100">
        <f t="shared" si="1"/>
        <v>5.0346985984487686E-3</v>
      </c>
      <c r="K32" s="97">
        <f t="shared" si="2"/>
        <v>111</v>
      </c>
      <c r="L32" s="101">
        <f t="shared" si="4"/>
        <v>1.9932838903155134E-3</v>
      </c>
      <c r="M32" s="98">
        <f t="shared" si="3"/>
        <v>-11</v>
      </c>
      <c r="N32" s="98">
        <f t="shared" si="5"/>
        <v>0</v>
      </c>
    </row>
    <row r="33" spans="1:14">
      <c r="A33" s="102">
        <v>32</v>
      </c>
      <c r="B33" s="99" t="s">
        <v>31</v>
      </c>
      <c r="C33" s="97">
        <v>6543</v>
      </c>
      <c r="D33" s="97">
        <v>6846</v>
      </c>
      <c r="E33" s="98">
        <v>6879</v>
      </c>
      <c r="F33" s="98"/>
      <c r="G33" s="98"/>
      <c r="H33" s="98"/>
      <c r="I33" s="100">
        <f t="shared" si="0"/>
        <v>3.6457742619678806E-3</v>
      </c>
      <c r="J33" s="100">
        <f t="shared" si="1"/>
        <v>5.1352590554791383E-2</v>
      </c>
      <c r="K33" s="97">
        <f t="shared" si="2"/>
        <v>336</v>
      </c>
      <c r="L33" s="101">
        <f t="shared" si="4"/>
        <v>6.0337242085226356E-3</v>
      </c>
      <c r="M33" s="98">
        <f t="shared" si="3"/>
        <v>33</v>
      </c>
      <c r="N33" s="98">
        <f t="shared" si="5"/>
        <v>0</v>
      </c>
    </row>
    <row r="34" spans="1:14">
      <c r="A34" s="102">
        <v>33</v>
      </c>
      <c r="B34" s="99" t="s">
        <v>32</v>
      </c>
      <c r="C34" s="97">
        <v>19189</v>
      </c>
      <c r="D34" s="97">
        <v>18998</v>
      </c>
      <c r="E34" s="98">
        <v>19065</v>
      </c>
      <c r="F34" s="98"/>
      <c r="G34" s="98"/>
      <c r="H34" s="98"/>
      <c r="I34" s="100">
        <f t="shared" si="0"/>
        <v>1.010418466411072E-2</v>
      </c>
      <c r="J34" s="100">
        <f t="shared" si="1"/>
        <v>-6.462035541195477E-3</v>
      </c>
      <c r="K34" s="97">
        <f t="shared" si="2"/>
        <v>-124</v>
      </c>
      <c r="L34" s="101">
        <f t="shared" si="4"/>
        <v>-2.2267315531452584E-3</v>
      </c>
      <c r="M34" s="98">
        <f t="shared" si="3"/>
        <v>67</v>
      </c>
      <c r="N34" s="98">
        <f t="shared" si="5"/>
        <v>0</v>
      </c>
    </row>
    <row r="35" spans="1:14">
      <c r="A35" s="102">
        <v>35</v>
      </c>
      <c r="B35" s="99" t="s">
        <v>33</v>
      </c>
      <c r="C35" s="98">
        <v>14658</v>
      </c>
      <c r="D35" s="98">
        <v>13729</v>
      </c>
      <c r="E35" s="98">
        <v>13757</v>
      </c>
      <c r="F35" s="98"/>
      <c r="G35" s="98"/>
      <c r="H35" s="98"/>
      <c r="I35" s="100">
        <f t="shared" ref="I35:I66" si="6">E35/$E$92</f>
        <v>7.2910185378531958E-3</v>
      </c>
      <c r="J35" s="100">
        <f t="shared" si="1"/>
        <v>-6.1468140264701869E-2</v>
      </c>
      <c r="K35" s="97">
        <f t="shared" si="2"/>
        <v>-901</v>
      </c>
      <c r="L35" s="101">
        <f t="shared" si="4"/>
        <v>-1.6179718785353854E-2</v>
      </c>
      <c r="M35" s="98">
        <f t="shared" si="3"/>
        <v>28</v>
      </c>
      <c r="N35" s="98">
        <f t="shared" si="5"/>
        <v>0</v>
      </c>
    </row>
    <row r="36" spans="1:14">
      <c r="A36" s="102">
        <v>36</v>
      </c>
      <c r="B36" s="99" t="s">
        <v>34</v>
      </c>
      <c r="C36" s="98">
        <v>935</v>
      </c>
      <c r="D36" s="98">
        <v>958</v>
      </c>
      <c r="E36" s="98">
        <v>946</v>
      </c>
      <c r="F36" s="98"/>
      <c r="G36" s="98"/>
      <c r="H36" s="98"/>
      <c r="I36" s="100">
        <f t="shared" si="6"/>
        <v>5.0136683410693635E-4</v>
      </c>
      <c r="J36" s="100">
        <f t="shared" si="1"/>
        <v>1.1764705882352941E-2</v>
      </c>
      <c r="K36" s="97">
        <f t="shared" si="2"/>
        <v>11</v>
      </c>
      <c r="L36" s="101">
        <f t="shared" si="4"/>
        <v>1.9753263777901484E-4</v>
      </c>
      <c r="M36" s="98">
        <f t="shared" si="3"/>
        <v>-12</v>
      </c>
      <c r="N36" s="98">
        <f t="shared" si="5"/>
        <v>0</v>
      </c>
    </row>
    <row r="37" spans="1:14">
      <c r="A37" s="102">
        <v>37</v>
      </c>
      <c r="B37" s="99" t="s">
        <v>35</v>
      </c>
      <c r="C37" s="98">
        <v>533</v>
      </c>
      <c r="D37" s="98">
        <v>601</v>
      </c>
      <c r="E37" s="98">
        <v>600</v>
      </c>
      <c r="F37" s="98"/>
      <c r="G37" s="98"/>
      <c r="H37" s="98"/>
      <c r="I37" s="100">
        <f t="shared" si="6"/>
        <v>3.1799164953928309E-4</v>
      </c>
      <c r="J37" s="100">
        <f t="shared" si="1"/>
        <v>0.12570356472795496</v>
      </c>
      <c r="K37" s="97">
        <f t="shared" si="2"/>
        <v>67</v>
      </c>
      <c r="L37" s="101">
        <f t="shared" si="4"/>
        <v>1.2031533391994541E-3</v>
      </c>
      <c r="M37" s="98">
        <f t="shared" si="3"/>
        <v>-1</v>
      </c>
      <c r="N37" s="98">
        <f t="shared" si="5"/>
        <v>0</v>
      </c>
    </row>
    <row r="38" spans="1:14">
      <c r="A38" s="102">
        <v>38</v>
      </c>
      <c r="B38" s="99" t="s">
        <v>36</v>
      </c>
      <c r="C38" s="98">
        <v>3462</v>
      </c>
      <c r="D38" s="98">
        <v>3623</v>
      </c>
      <c r="E38" s="98">
        <v>3683</v>
      </c>
      <c r="F38" s="98"/>
      <c r="G38" s="98"/>
      <c r="H38" s="98"/>
      <c r="I38" s="100">
        <f t="shared" si="6"/>
        <v>1.9519387420886328E-3</v>
      </c>
      <c r="J38" s="100">
        <f t="shared" si="1"/>
        <v>6.3835932986712876E-2</v>
      </c>
      <c r="K38" s="97">
        <f t="shared" si="2"/>
        <v>221</v>
      </c>
      <c r="L38" s="101">
        <f t="shared" si="4"/>
        <v>3.9686102681056618E-3</v>
      </c>
      <c r="M38" s="98">
        <f t="shared" si="3"/>
        <v>60</v>
      </c>
      <c r="N38" s="98">
        <f t="shared" si="5"/>
        <v>0</v>
      </c>
    </row>
    <row r="39" spans="1:14">
      <c r="A39" s="102">
        <v>39</v>
      </c>
      <c r="B39" s="99" t="s">
        <v>37</v>
      </c>
      <c r="C39" s="98">
        <v>121</v>
      </c>
      <c r="D39" s="98">
        <v>110</v>
      </c>
      <c r="E39" s="98">
        <v>114</v>
      </c>
      <c r="F39" s="98"/>
      <c r="G39" s="98"/>
      <c r="H39" s="98"/>
      <c r="I39" s="100">
        <f t="shared" si="6"/>
        <v>6.0418413412463791E-5</v>
      </c>
      <c r="J39" s="100">
        <f t="shared" si="1"/>
        <v>-5.7851239669421489E-2</v>
      </c>
      <c r="K39" s="97">
        <f t="shared" si="2"/>
        <v>-7</v>
      </c>
      <c r="L39" s="101">
        <f t="shared" si="4"/>
        <v>-1.2570258767755492E-4</v>
      </c>
      <c r="M39" s="98">
        <f t="shared" si="3"/>
        <v>4</v>
      </c>
      <c r="N39" s="98">
        <f t="shared" si="5"/>
        <v>0</v>
      </c>
    </row>
    <row r="40" spans="1:14">
      <c r="A40" s="102">
        <v>41</v>
      </c>
      <c r="B40" s="99" t="s">
        <v>38</v>
      </c>
      <c r="C40" s="98">
        <v>139459</v>
      </c>
      <c r="D40" s="98">
        <v>130363</v>
      </c>
      <c r="E40" s="98">
        <v>128722</v>
      </c>
      <c r="F40" s="98"/>
      <c r="G40" s="98"/>
      <c r="H40" s="98"/>
      <c r="I40" s="100">
        <f t="shared" si="6"/>
        <v>6.8220868519992664E-2</v>
      </c>
      <c r="J40" s="100">
        <f t="shared" si="1"/>
        <v>-7.699036992951333E-2</v>
      </c>
      <c r="K40" s="97">
        <f t="shared" si="2"/>
        <v>-10737</v>
      </c>
      <c r="L40" s="101">
        <f t="shared" si="4"/>
        <v>-0.19280981198484387</v>
      </c>
      <c r="M40" s="98">
        <f t="shared" si="3"/>
        <v>-1641</v>
      </c>
      <c r="N40" s="98">
        <f t="shared" si="5"/>
        <v>0</v>
      </c>
    </row>
    <row r="41" spans="1:14">
      <c r="A41" s="102">
        <v>42</v>
      </c>
      <c r="B41" s="99" t="s">
        <v>39</v>
      </c>
      <c r="C41" s="98">
        <v>16024</v>
      </c>
      <c r="D41" s="98">
        <v>16044</v>
      </c>
      <c r="E41" s="98">
        <v>15752</v>
      </c>
      <c r="F41" s="98"/>
      <c r="G41" s="98"/>
      <c r="H41" s="98"/>
      <c r="I41" s="100">
        <f t="shared" si="6"/>
        <v>8.3483407725713117E-3</v>
      </c>
      <c r="J41" s="100">
        <f t="shared" si="1"/>
        <v>-1.6974538192710935E-2</v>
      </c>
      <c r="K41" s="97">
        <f t="shared" si="2"/>
        <v>-272</v>
      </c>
      <c r="L41" s="101">
        <f t="shared" si="4"/>
        <v>-4.884443406899276E-3</v>
      </c>
      <c r="M41" s="98">
        <f t="shared" si="3"/>
        <v>-292</v>
      </c>
      <c r="N41" s="98">
        <f t="shared" si="5"/>
        <v>0</v>
      </c>
    </row>
    <row r="42" spans="1:14">
      <c r="A42" s="102">
        <v>43</v>
      </c>
      <c r="B42" s="99" t="s">
        <v>40</v>
      </c>
      <c r="C42" s="98">
        <v>56913</v>
      </c>
      <c r="D42" s="98">
        <v>58222</v>
      </c>
      <c r="E42" s="98">
        <v>58208</v>
      </c>
      <c r="F42" s="98"/>
      <c r="G42" s="98"/>
      <c r="H42" s="98"/>
      <c r="I42" s="100">
        <f t="shared" si="6"/>
        <v>3.0849429893970985E-2</v>
      </c>
      <c r="J42" s="100">
        <f t="shared" si="1"/>
        <v>2.2754028077943529E-2</v>
      </c>
      <c r="K42" s="97">
        <f t="shared" si="2"/>
        <v>1295</v>
      </c>
      <c r="L42" s="101">
        <f t="shared" si="4"/>
        <v>2.3254978720347659E-2</v>
      </c>
      <c r="M42" s="98">
        <f t="shared" si="3"/>
        <v>-14</v>
      </c>
      <c r="N42" s="98">
        <f t="shared" si="5"/>
        <v>0</v>
      </c>
    </row>
    <row r="43" spans="1:14">
      <c r="A43" s="102">
        <v>45</v>
      </c>
      <c r="B43" s="99" t="s">
        <v>41</v>
      </c>
      <c r="C43" s="98">
        <v>51947</v>
      </c>
      <c r="D43" s="98">
        <v>55223</v>
      </c>
      <c r="E43" s="98">
        <v>55556</v>
      </c>
      <c r="F43" s="98"/>
      <c r="G43" s="98"/>
      <c r="H43" s="98"/>
      <c r="I43" s="100">
        <f t="shared" si="6"/>
        <v>2.9443906803007354E-2</v>
      </c>
      <c r="J43" s="100">
        <f t="shared" si="1"/>
        <v>6.9474656861801445E-2</v>
      </c>
      <c r="K43" s="97">
        <f t="shared" si="2"/>
        <v>3609</v>
      </c>
      <c r="L43" s="101">
        <f t="shared" si="4"/>
        <v>6.480866270404223E-2</v>
      </c>
      <c r="M43" s="98">
        <f t="shared" si="3"/>
        <v>333</v>
      </c>
      <c r="N43" s="98">
        <f t="shared" si="5"/>
        <v>0</v>
      </c>
    </row>
    <row r="44" spans="1:14">
      <c r="A44" s="102">
        <v>46</v>
      </c>
      <c r="B44" s="99" t="s">
        <v>42</v>
      </c>
      <c r="C44" s="98">
        <v>133423</v>
      </c>
      <c r="D44" s="98">
        <v>139080</v>
      </c>
      <c r="E44" s="98">
        <v>139879</v>
      </c>
      <c r="F44" s="98"/>
      <c r="G44" s="98"/>
      <c r="H44" s="98"/>
      <c r="I44" s="100">
        <f t="shared" si="6"/>
        <v>7.4133923243175637E-2</v>
      </c>
      <c r="J44" s="100">
        <f t="shared" si="1"/>
        <v>4.8387459433530948E-2</v>
      </c>
      <c r="K44" s="97">
        <f t="shared" si="2"/>
        <v>6456</v>
      </c>
      <c r="L44" s="101">
        <f t="shared" si="4"/>
        <v>0.11593370086375636</v>
      </c>
      <c r="M44" s="98">
        <f t="shared" si="3"/>
        <v>799</v>
      </c>
      <c r="N44" s="98">
        <f t="shared" si="5"/>
        <v>0</v>
      </c>
    </row>
    <row r="45" spans="1:14">
      <c r="A45" s="102">
        <v>47</v>
      </c>
      <c r="B45" s="99" t="s">
        <v>43</v>
      </c>
      <c r="C45" s="98">
        <v>315163</v>
      </c>
      <c r="D45" s="98">
        <v>322273</v>
      </c>
      <c r="E45" s="98">
        <v>323503</v>
      </c>
      <c r="F45" s="98"/>
      <c r="G45" s="98"/>
      <c r="H45" s="98"/>
      <c r="I45" s="100">
        <f t="shared" si="6"/>
        <v>0.17145208766817782</v>
      </c>
      <c r="J45" s="100">
        <f t="shared" si="1"/>
        <v>2.6462497183996854E-2</v>
      </c>
      <c r="K45" s="97">
        <f t="shared" si="2"/>
        <v>8340</v>
      </c>
      <c r="L45" s="101">
        <f t="shared" si="4"/>
        <v>0.149765654461544</v>
      </c>
      <c r="M45" s="98">
        <f t="shared" si="3"/>
        <v>1230</v>
      </c>
      <c r="N45" s="98">
        <f t="shared" si="5"/>
        <v>0</v>
      </c>
    </row>
    <row r="46" spans="1:14">
      <c r="A46" s="102">
        <v>49</v>
      </c>
      <c r="B46" s="99" t="s">
        <v>44</v>
      </c>
      <c r="C46" s="98">
        <v>117582</v>
      </c>
      <c r="D46" s="98">
        <v>119375</v>
      </c>
      <c r="E46" s="98">
        <v>125926</v>
      </c>
      <c r="F46" s="98"/>
      <c r="G46" s="98"/>
      <c r="H46" s="98"/>
      <c r="I46" s="100">
        <f t="shared" si="6"/>
        <v>6.67390274331396E-2</v>
      </c>
      <c r="J46" s="100">
        <f t="shared" si="1"/>
        <v>7.0963242673198285E-2</v>
      </c>
      <c r="K46" s="97">
        <f t="shared" si="2"/>
        <v>8344</v>
      </c>
      <c r="L46" s="101">
        <f t="shared" si="4"/>
        <v>0.14983748451164544</v>
      </c>
      <c r="M46" s="98">
        <f t="shared" si="3"/>
        <v>6551</v>
      </c>
      <c r="N46" s="98">
        <f t="shared" si="5"/>
        <v>0</v>
      </c>
    </row>
    <row r="47" spans="1:14">
      <c r="A47" s="102">
        <v>50</v>
      </c>
      <c r="B47" s="99" t="s">
        <v>45</v>
      </c>
      <c r="C47" s="98">
        <v>2735</v>
      </c>
      <c r="D47" s="98">
        <v>3108</v>
      </c>
      <c r="E47" s="98">
        <v>3093</v>
      </c>
      <c r="F47" s="98"/>
      <c r="G47" s="98"/>
      <c r="H47" s="98"/>
      <c r="I47" s="100">
        <f t="shared" si="6"/>
        <v>1.6392469533750044E-3</v>
      </c>
      <c r="J47" s="100">
        <f t="shared" si="1"/>
        <v>0.13089579524680073</v>
      </c>
      <c r="K47" s="97">
        <f t="shared" si="2"/>
        <v>358</v>
      </c>
      <c r="L47" s="101">
        <f t="shared" si="4"/>
        <v>6.4287894840806652E-3</v>
      </c>
      <c r="M47" s="98">
        <f t="shared" si="3"/>
        <v>-15</v>
      </c>
      <c r="N47" s="98">
        <f t="shared" si="5"/>
        <v>0</v>
      </c>
    </row>
    <row r="48" spans="1:14">
      <c r="A48" s="102">
        <v>51</v>
      </c>
      <c r="B48" s="99" t="s">
        <v>46</v>
      </c>
      <c r="C48" s="98">
        <v>284</v>
      </c>
      <c r="D48" s="98">
        <v>283</v>
      </c>
      <c r="E48" s="98">
        <v>284</v>
      </c>
      <c r="F48" s="98"/>
      <c r="G48" s="98"/>
      <c r="H48" s="98"/>
      <c r="I48" s="100">
        <f t="shared" si="6"/>
        <v>1.50516047448594E-4</v>
      </c>
      <c r="J48" s="100">
        <f t="shared" si="1"/>
        <v>0</v>
      </c>
      <c r="K48" s="97">
        <f t="shared" si="2"/>
        <v>0</v>
      </c>
      <c r="L48" s="101">
        <f t="shared" si="4"/>
        <v>0</v>
      </c>
      <c r="M48" s="98">
        <f t="shared" si="3"/>
        <v>1</v>
      </c>
      <c r="N48" s="98">
        <f t="shared" si="5"/>
        <v>0</v>
      </c>
    </row>
    <row r="49" spans="1:14">
      <c r="A49" s="102">
        <v>52</v>
      </c>
      <c r="B49" s="99" t="s">
        <v>47</v>
      </c>
      <c r="C49" s="98">
        <v>18275</v>
      </c>
      <c r="D49" s="98">
        <v>18542</v>
      </c>
      <c r="E49" s="98">
        <v>18702</v>
      </c>
      <c r="F49" s="98"/>
      <c r="G49" s="98"/>
      <c r="H49" s="98"/>
      <c r="I49" s="100">
        <f t="shared" si="6"/>
        <v>9.9117997161394539E-3</v>
      </c>
      <c r="J49" s="100">
        <f t="shared" si="1"/>
        <v>2.3365253077975375E-2</v>
      </c>
      <c r="K49" s="97">
        <f t="shared" si="2"/>
        <v>427</v>
      </c>
      <c r="L49" s="101">
        <f t="shared" si="4"/>
        <v>7.6678578483308493E-3</v>
      </c>
      <c r="M49" s="98">
        <f t="shared" si="3"/>
        <v>160</v>
      </c>
      <c r="N49" s="98">
        <f t="shared" si="5"/>
        <v>0</v>
      </c>
    </row>
    <row r="50" spans="1:14">
      <c r="A50" s="102">
        <v>53</v>
      </c>
      <c r="B50" s="99" t="s">
        <v>48</v>
      </c>
      <c r="C50" s="98">
        <v>2709</v>
      </c>
      <c r="D50" s="98">
        <v>2957</v>
      </c>
      <c r="E50" s="98">
        <v>3006</v>
      </c>
      <c r="F50" s="98"/>
      <c r="G50" s="98"/>
      <c r="H50" s="98"/>
      <c r="I50" s="100">
        <f t="shared" si="6"/>
        <v>1.5931381641918084E-3</v>
      </c>
      <c r="J50" s="100">
        <f t="shared" si="1"/>
        <v>0.10963455149501661</v>
      </c>
      <c r="K50" s="97">
        <f t="shared" si="2"/>
        <v>297</v>
      </c>
      <c r="L50" s="101">
        <f t="shared" si="4"/>
        <v>5.3333812200334011E-3</v>
      </c>
      <c r="M50" s="98">
        <f t="shared" si="3"/>
        <v>49</v>
      </c>
      <c r="N50" s="98">
        <f t="shared" si="5"/>
        <v>0</v>
      </c>
    </row>
    <row r="51" spans="1:14">
      <c r="A51" s="102">
        <v>55</v>
      </c>
      <c r="B51" s="99" t="s">
        <v>49</v>
      </c>
      <c r="C51" s="98">
        <v>18930</v>
      </c>
      <c r="D51" s="98">
        <v>19529</v>
      </c>
      <c r="E51" s="98">
        <v>19589</v>
      </c>
      <c r="F51" s="98"/>
      <c r="G51" s="98"/>
      <c r="H51" s="98"/>
      <c r="I51" s="100">
        <f t="shared" si="6"/>
        <v>1.0381897371375027E-2</v>
      </c>
      <c r="J51" s="100">
        <f t="shared" si="1"/>
        <v>3.4812466983623877E-2</v>
      </c>
      <c r="K51" s="97">
        <f t="shared" si="2"/>
        <v>659</v>
      </c>
      <c r="L51" s="101">
        <f t="shared" si="4"/>
        <v>1.1834000754215526E-2</v>
      </c>
      <c r="M51" s="98">
        <f t="shared" si="3"/>
        <v>60</v>
      </c>
      <c r="N51" s="98">
        <f t="shared" si="5"/>
        <v>0</v>
      </c>
    </row>
    <row r="52" spans="1:14">
      <c r="A52" s="102">
        <v>56</v>
      </c>
      <c r="B52" s="99" t="s">
        <v>50</v>
      </c>
      <c r="C52" s="98">
        <v>114710</v>
      </c>
      <c r="D52" s="98">
        <v>116578</v>
      </c>
      <c r="E52" s="98">
        <v>120181</v>
      </c>
      <c r="F52" s="98"/>
      <c r="G52" s="98"/>
      <c r="H52" s="98"/>
      <c r="I52" s="100">
        <f t="shared" si="6"/>
        <v>6.3694257388800968E-2</v>
      </c>
      <c r="J52" s="100">
        <f t="shared" si="1"/>
        <v>4.7694185336936624E-2</v>
      </c>
      <c r="K52" s="97">
        <f t="shared" si="2"/>
        <v>5471</v>
      </c>
      <c r="L52" s="101">
        <f t="shared" si="4"/>
        <v>9.8245551026271846E-2</v>
      </c>
      <c r="M52" s="98">
        <f t="shared" si="3"/>
        <v>3603</v>
      </c>
      <c r="N52" s="98">
        <f t="shared" si="5"/>
        <v>0</v>
      </c>
    </row>
    <row r="53" spans="1:14">
      <c r="A53" s="102">
        <v>58</v>
      </c>
      <c r="B53" s="99" t="s">
        <v>51</v>
      </c>
      <c r="C53" s="98">
        <v>2362</v>
      </c>
      <c r="D53" s="98">
        <v>2644</v>
      </c>
      <c r="E53" s="98">
        <v>2668</v>
      </c>
      <c r="F53" s="98"/>
      <c r="G53" s="98"/>
      <c r="H53" s="98"/>
      <c r="I53" s="100">
        <f t="shared" si="6"/>
        <v>1.4140028682846789E-3</v>
      </c>
      <c r="J53" s="100">
        <f t="shared" si="1"/>
        <v>0.12955122777307368</v>
      </c>
      <c r="K53" s="97">
        <f t="shared" si="2"/>
        <v>306</v>
      </c>
      <c r="L53" s="101">
        <f t="shared" si="4"/>
        <v>5.4949988327616861E-3</v>
      </c>
      <c r="M53" s="98">
        <f t="shared" si="3"/>
        <v>24</v>
      </c>
      <c r="N53" s="98">
        <f t="shared" si="5"/>
        <v>0</v>
      </c>
    </row>
    <row r="54" spans="1:14">
      <c r="A54" s="102">
        <v>59</v>
      </c>
      <c r="B54" s="99" t="s">
        <v>52</v>
      </c>
      <c r="C54" s="98">
        <v>2058</v>
      </c>
      <c r="D54" s="98">
        <v>2095</v>
      </c>
      <c r="E54" s="98">
        <v>2114</v>
      </c>
      <c r="F54" s="98"/>
      <c r="G54" s="98"/>
      <c r="H54" s="98"/>
      <c r="I54" s="100">
        <f t="shared" si="6"/>
        <v>1.1203905785434074E-3</v>
      </c>
      <c r="J54" s="100">
        <f t="shared" si="1"/>
        <v>2.7210884353741496E-2</v>
      </c>
      <c r="K54" s="97">
        <f t="shared" si="2"/>
        <v>56</v>
      </c>
      <c r="L54" s="101">
        <f t="shared" si="4"/>
        <v>1.0056207014204393E-3</v>
      </c>
      <c r="M54" s="98">
        <f t="shared" si="3"/>
        <v>19</v>
      </c>
      <c r="N54" s="98">
        <f t="shared" si="5"/>
        <v>0</v>
      </c>
    </row>
    <row r="55" spans="1:14">
      <c r="A55" s="102">
        <v>60</v>
      </c>
      <c r="B55" s="99" t="s">
        <v>53</v>
      </c>
      <c r="C55" s="98">
        <v>726</v>
      </c>
      <c r="D55" s="98">
        <v>755</v>
      </c>
      <c r="E55" s="98">
        <v>766</v>
      </c>
      <c r="F55" s="98"/>
      <c r="G55" s="98"/>
      <c r="H55" s="98"/>
      <c r="I55" s="100">
        <f t="shared" si="6"/>
        <v>4.059693392451514E-4</v>
      </c>
      <c r="J55" s="100">
        <f t="shared" si="1"/>
        <v>5.5096418732782371E-2</v>
      </c>
      <c r="K55" s="97">
        <f t="shared" si="2"/>
        <v>40</v>
      </c>
      <c r="L55" s="101">
        <f t="shared" si="4"/>
        <v>7.1830050101459944E-4</v>
      </c>
      <c r="M55" s="98">
        <f t="shared" si="3"/>
        <v>11</v>
      </c>
      <c r="N55" s="98">
        <f t="shared" si="5"/>
        <v>0</v>
      </c>
    </row>
    <row r="56" spans="1:14">
      <c r="A56" s="102">
        <v>61</v>
      </c>
      <c r="B56" s="99" t="s">
        <v>54</v>
      </c>
      <c r="C56" s="98">
        <v>3152</v>
      </c>
      <c r="D56" s="98">
        <v>3045</v>
      </c>
      <c r="E56" s="98">
        <v>3035</v>
      </c>
      <c r="F56" s="98"/>
      <c r="G56" s="98"/>
      <c r="H56" s="98"/>
      <c r="I56" s="100">
        <f t="shared" si="6"/>
        <v>1.608507760586207E-3</v>
      </c>
      <c r="J56" s="100">
        <f t="shared" si="1"/>
        <v>-3.7119289340101523E-2</v>
      </c>
      <c r="K56" s="97">
        <f t="shared" si="2"/>
        <v>-117</v>
      </c>
      <c r="L56" s="101">
        <f t="shared" si="4"/>
        <v>-2.1010289654677036E-3</v>
      </c>
      <c r="M56" s="98">
        <f t="shared" si="3"/>
        <v>-10</v>
      </c>
      <c r="N56" s="98">
        <f t="shared" si="5"/>
        <v>0</v>
      </c>
    </row>
    <row r="57" spans="1:14">
      <c r="A57" s="102">
        <v>62</v>
      </c>
      <c r="B57" s="99" t="s">
        <v>55</v>
      </c>
      <c r="C57" s="98">
        <v>8118</v>
      </c>
      <c r="D57" s="98">
        <v>9032</v>
      </c>
      <c r="E57" s="98">
        <v>9163</v>
      </c>
      <c r="F57" s="98"/>
      <c r="G57" s="98"/>
      <c r="H57" s="98"/>
      <c r="I57" s="100">
        <f t="shared" si="6"/>
        <v>4.8562624745474188E-3</v>
      </c>
      <c r="J57" s="100">
        <f t="shared" si="1"/>
        <v>0.12872628726287264</v>
      </c>
      <c r="K57" s="97">
        <f t="shared" si="2"/>
        <v>1045</v>
      </c>
      <c r="L57" s="101">
        <f t="shared" si="4"/>
        <v>1.876560058900641E-2</v>
      </c>
      <c r="M57" s="98">
        <f t="shared" si="3"/>
        <v>131</v>
      </c>
      <c r="N57" s="98">
        <f t="shared" si="5"/>
        <v>0</v>
      </c>
    </row>
    <row r="58" spans="1:14">
      <c r="A58" s="102">
        <v>63</v>
      </c>
      <c r="B58" s="99" t="s">
        <v>56</v>
      </c>
      <c r="C58" s="98">
        <v>1705</v>
      </c>
      <c r="D58" s="98">
        <v>1862</v>
      </c>
      <c r="E58" s="98">
        <v>1866</v>
      </c>
      <c r="F58" s="98"/>
      <c r="G58" s="98"/>
      <c r="H58" s="98"/>
      <c r="I58" s="100">
        <f t="shared" si="6"/>
        <v>9.8895403006717033E-4</v>
      </c>
      <c r="J58" s="100">
        <f t="shared" si="1"/>
        <v>9.4428152492668616E-2</v>
      </c>
      <c r="K58" s="97">
        <f t="shared" si="2"/>
        <v>161</v>
      </c>
      <c r="L58" s="101">
        <f t="shared" si="4"/>
        <v>2.8911595165837627E-3</v>
      </c>
      <c r="M58" s="98">
        <f t="shared" si="3"/>
        <v>4</v>
      </c>
      <c r="N58" s="98">
        <f t="shared" si="5"/>
        <v>0</v>
      </c>
    </row>
    <row r="59" spans="1:14">
      <c r="A59" s="102">
        <v>64</v>
      </c>
      <c r="B59" s="99" t="s">
        <v>57</v>
      </c>
      <c r="C59" s="98">
        <v>7118</v>
      </c>
      <c r="D59" s="98">
        <v>7201</v>
      </c>
      <c r="E59" s="98">
        <v>7216</v>
      </c>
      <c r="F59" s="98"/>
      <c r="G59" s="98"/>
      <c r="H59" s="98"/>
      <c r="I59" s="100">
        <f t="shared" si="6"/>
        <v>3.8243795717924447E-3</v>
      </c>
      <c r="J59" s="100">
        <f t="shared" si="1"/>
        <v>1.3767912334925541E-2</v>
      </c>
      <c r="K59" s="97">
        <f t="shared" si="2"/>
        <v>98</v>
      </c>
      <c r="L59" s="101">
        <f t="shared" si="4"/>
        <v>1.7598362274857686E-3</v>
      </c>
      <c r="M59" s="98">
        <f t="shared" si="3"/>
        <v>15</v>
      </c>
      <c r="N59" s="98">
        <f t="shared" si="5"/>
        <v>0</v>
      </c>
    </row>
    <row r="60" spans="1:14">
      <c r="A60" s="102">
        <v>65</v>
      </c>
      <c r="B60" s="99" t="s">
        <v>58</v>
      </c>
      <c r="C60" s="98">
        <v>3824</v>
      </c>
      <c r="D60" s="98">
        <v>3706</v>
      </c>
      <c r="E60" s="98">
        <v>3722</v>
      </c>
      <c r="F60" s="98"/>
      <c r="G60" s="98"/>
      <c r="H60" s="98"/>
      <c r="I60" s="100">
        <f t="shared" si="6"/>
        <v>1.9726081993086861E-3</v>
      </c>
      <c r="J60" s="100">
        <f t="shared" si="1"/>
        <v>-2.6673640167364017E-2</v>
      </c>
      <c r="K60" s="97">
        <f t="shared" si="2"/>
        <v>-102</v>
      </c>
      <c r="L60" s="101">
        <f t="shared" si="4"/>
        <v>-1.8316662775872286E-3</v>
      </c>
      <c r="M60" s="98">
        <f t="shared" si="3"/>
        <v>16</v>
      </c>
      <c r="N60" s="98">
        <f t="shared" si="5"/>
        <v>0</v>
      </c>
    </row>
    <row r="61" spans="1:14">
      <c r="A61" s="102">
        <v>66</v>
      </c>
      <c r="B61" s="99" t="s">
        <v>59</v>
      </c>
      <c r="C61" s="98">
        <v>11698</v>
      </c>
      <c r="D61" s="98">
        <v>12016</v>
      </c>
      <c r="E61" s="98">
        <v>12072</v>
      </c>
      <c r="F61" s="98"/>
      <c r="G61" s="98"/>
      <c r="H61" s="98"/>
      <c r="I61" s="100">
        <f t="shared" si="6"/>
        <v>6.3979919887303758E-3</v>
      </c>
      <c r="J61" s="100">
        <f t="shared" si="1"/>
        <v>3.1971277141391689E-2</v>
      </c>
      <c r="K61" s="97">
        <f t="shared" si="2"/>
        <v>374</v>
      </c>
      <c r="L61" s="101">
        <f t="shared" si="4"/>
        <v>6.7161096844865053E-3</v>
      </c>
      <c r="M61" s="98">
        <f t="shared" si="3"/>
        <v>56</v>
      </c>
      <c r="N61" s="98">
        <f t="shared" si="5"/>
        <v>0</v>
      </c>
    </row>
    <row r="62" spans="1:14">
      <c r="A62" s="102">
        <v>68</v>
      </c>
      <c r="B62" s="99" t="s">
        <v>60</v>
      </c>
      <c r="C62" s="98">
        <v>56602</v>
      </c>
      <c r="D62" s="98">
        <v>60906</v>
      </c>
      <c r="E62" s="98">
        <v>61137</v>
      </c>
      <c r="F62" s="98"/>
      <c r="G62" s="98"/>
      <c r="H62" s="98"/>
      <c r="I62" s="100">
        <f t="shared" si="6"/>
        <v>3.2401759129805252E-2</v>
      </c>
      <c r="J62" s="100">
        <f t="shared" si="1"/>
        <v>8.0120843786438647E-2</v>
      </c>
      <c r="K62" s="97">
        <f t="shared" si="2"/>
        <v>4535</v>
      </c>
      <c r="L62" s="101">
        <f t="shared" si="4"/>
        <v>8.1437319302530217E-2</v>
      </c>
      <c r="M62" s="98">
        <f t="shared" si="3"/>
        <v>231</v>
      </c>
      <c r="N62" s="98">
        <f t="shared" si="5"/>
        <v>0</v>
      </c>
    </row>
    <row r="63" spans="1:14">
      <c r="A63" s="102">
        <v>69</v>
      </c>
      <c r="B63" s="99" t="s">
        <v>61</v>
      </c>
      <c r="C63" s="98">
        <v>47606</v>
      </c>
      <c r="D63" s="98">
        <v>50376</v>
      </c>
      <c r="E63" s="98">
        <v>50687</v>
      </c>
      <c r="F63" s="98"/>
      <c r="G63" s="98"/>
      <c r="H63" s="98"/>
      <c r="I63" s="100">
        <f t="shared" si="6"/>
        <v>2.6863404566996072E-2</v>
      </c>
      <c r="J63" s="100">
        <f t="shared" si="1"/>
        <v>6.4718732932823597E-2</v>
      </c>
      <c r="K63" s="97">
        <f t="shared" si="2"/>
        <v>3081</v>
      </c>
      <c r="L63" s="101">
        <f t="shared" si="4"/>
        <v>5.5327096090649522E-2</v>
      </c>
      <c r="M63" s="98">
        <f t="shared" si="3"/>
        <v>311</v>
      </c>
      <c r="N63" s="98">
        <f t="shared" si="5"/>
        <v>0</v>
      </c>
    </row>
    <row r="64" spans="1:14">
      <c r="A64" s="102">
        <v>70</v>
      </c>
      <c r="B64" s="99" t="s">
        <v>62</v>
      </c>
      <c r="C64" s="98">
        <v>19848</v>
      </c>
      <c r="D64" s="98">
        <v>19965</v>
      </c>
      <c r="E64" s="98">
        <v>19990</v>
      </c>
      <c r="F64" s="98"/>
      <c r="G64" s="98"/>
      <c r="H64" s="98"/>
      <c r="I64" s="100">
        <f t="shared" si="6"/>
        <v>1.0594421790483782E-2</v>
      </c>
      <c r="J64" s="100">
        <f t="shared" si="1"/>
        <v>7.1543732365981459E-3</v>
      </c>
      <c r="K64" s="97">
        <f t="shared" si="2"/>
        <v>142</v>
      </c>
      <c r="L64" s="101">
        <f t="shared" si="4"/>
        <v>2.5499667786018283E-3</v>
      </c>
      <c r="M64" s="98">
        <f t="shared" si="3"/>
        <v>25</v>
      </c>
      <c r="N64" s="98">
        <f t="shared" si="5"/>
        <v>0</v>
      </c>
    </row>
    <row r="65" spans="1:14">
      <c r="A65" s="102">
        <v>71</v>
      </c>
      <c r="B65" s="99" t="s">
        <v>63</v>
      </c>
      <c r="C65" s="98">
        <v>24012</v>
      </c>
      <c r="D65" s="98">
        <v>25269</v>
      </c>
      <c r="E65" s="98">
        <v>25357</v>
      </c>
      <c r="F65" s="98"/>
      <c r="G65" s="98"/>
      <c r="H65" s="98"/>
      <c r="I65" s="100">
        <f t="shared" si="6"/>
        <v>1.3438857095612669E-2</v>
      </c>
      <c r="J65" s="100">
        <f t="shared" si="1"/>
        <v>5.6013659836748289E-2</v>
      </c>
      <c r="K65" s="97">
        <f t="shared" si="2"/>
        <v>1345</v>
      </c>
      <c r="L65" s="101">
        <f t="shared" si="4"/>
        <v>2.4152854346615907E-2</v>
      </c>
      <c r="M65" s="98">
        <f t="shared" si="3"/>
        <v>88</v>
      </c>
      <c r="N65" s="98">
        <f t="shared" si="5"/>
        <v>0</v>
      </c>
    </row>
    <row r="66" spans="1:14">
      <c r="A66" s="102">
        <v>72</v>
      </c>
      <c r="B66" s="99" t="s">
        <v>64</v>
      </c>
      <c r="C66" s="98">
        <v>830</v>
      </c>
      <c r="D66" s="98">
        <v>955</v>
      </c>
      <c r="E66" s="98">
        <v>940</v>
      </c>
      <c r="F66" s="98"/>
      <c r="G66" s="98"/>
      <c r="H66" s="98"/>
      <c r="I66" s="100">
        <f t="shared" si="6"/>
        <v>4.9818691761154357E-4</v>
      </c>
      <c r="J66" s="100">
        <f t="shared" si="1"/>
        <v>0.13253012048192772</v>
      </c>
      <c r="K66" s="97">
        <f t="shared" si="2"/>
        <v>110</v>
      </c>
      <c r="L66" s="101">
        <f t="shared" si="4"/>
        <v>1.9753263777901485E-3</v>
      </c>
      <c r="M66" s="98">
        <f t="shared" si="3"/>
        <v>-15</v>
      </c>
      <c r="N66" s="98">
        <f t="shared" si="5"/>
        <v>0</v>
      </c>
    </row>
    <row r="67" spans="1:14">
      <c r="A67" s="102">
        <v>73</v>
      </c>
      <c r="B67" s="99" t="s">
        <v>65</v>
      </c>
      <c r="C67" s="98">
        <v>7357</v>
      </c>
      <c r="D67" s="98">
        <v>7373</v>
      </c>
      <c r="E67" s="98">
        <v>7399</v>
      </c>
      <c r="F67" s="98"/>
      <c r="G67" s="98"/>
      <c r="H67" s="98"/>
      <c r="I67" s="100">
        <f t="shared" ref="I67:I92" si="7">E67/$E$92</f>
        <v>3.9213670249019263E-3</v>
      </c>
      <c r="J67" s="100">
        <f t="shared" ref="J67:J90" si="8">(E67-C67)/C67</f>
        <v>5.708848715509039E-3</v>
      </c>
      <c r="K67" s="97">
        <f t="shared" ref="K67:K90" si="9">E67-C67</f>
        <v>42</v>
      </c>
      <c r="L67" s="101">
        <f t="shared" si="4"/>
        <v>7.5421552606532946E-4</v>
      </c>
      <c r="M67" s="98">
        <f t="shared" ref="M67:M90" si="10">E67-D67</f>
        <v>26</v>
      </c>
      <c r="N67" s="98">
        <f t="shared" si="5"/>
        <v>0</v>
      </c>
    </row>
    <row r="68" spans="1:14">
      <c r="A68" s="102">
        <v>74</v>
      </c>
      <c r="B68" s="99" t="s">
        <v>66</v>
      </c>
      <c r="C68" s="98">
        <v>8286</v>
      </c>
      <c r="D68" s="98">
        <v>9066</v>
      </c>
      <c r="E68" s="98">
        <v>9149</v>
      </c>
      <c r="F68" s="98"/>
      <c r="G68" s="98"/>
      <c r="H68" s="98"/>
      <c r="I68" s="100">
        <f t="shared" si="7"/>
        <v>4.8488426693915022E-3</v>
      </c>
      <c r="J68" s="100">
        <f t="shared" si="8"/>
        <v>0.10415158097996621</v>
      </c>
      <c r="K68" s="97">
        <f t="shared" si="9"/>
        <v>863</v>
      </c>
      <c r="L68" s="101">
        <f t="shared" ref="L68:L92" si="11">K68/$K$92</f>
        <v>1.5497333309389983E-2</v>
      </c>
      <c r="M68" s="98">
        <f t="shared" si="10"/>
        <v>83</v>
      </c>
      <c r="N68" s="98">
        <f t="shared" ref="N68:N92" si="12">H68-G68</f>
        <v>0</v>
      </c>
    </row>
    <row r="69" spans="1:14">
      <c r="A69" s="102">
        <v>75</v>
      </c>
      <c r="B69" s="99" t="s">
        <v>67</v>
      </c>
      <c r="C69" s="98">
        <v>2319</v>
      </c>
      <c r="D69" s="98">
        <v>2661</v>
      </c>
      <c r="E69" s="98">
        <v>2700</v>
      </c>
      <c r="F69" s="98"/>
      <c r="G69" s="98"/>
      <c r="H69" s="98"/>
      <c r="I69" s="100">
        <f t="shared" si="7"/>
        <v>1.4309624229267739E-3</v>
      </c>
      <c r="J69" s="100">
        <f t="shared" si="8"/>
        <v>0.16429495472186287</v>
      </c>
      <c r="K69" s="97">
        <f t="shared" si="9"/>
        <v>381</v>
      </c>
      <c r="L69" s="101">
        <f t="shared" si="11"/>
        <v>6.8418122721640596E-3</v>
      </c>
      <c r="M69" s="98">
        <f t="shared" si="10"/>
        <v>39</v>
      </c>
      <c r="N69" s="98">
        <f t="shared" si="12"/>
        <v>0</v>
      </c>
    </row>
    <row r="70" spans="1:14">
      <c r="A70" s="102">
        <v>77</v>
      </c>
      <c r="B70" s="99" t="s">
        <v>68</v>
      </c>
      <c r="C70" s="98">
        <v>5707</v>
      </c>
      <c r="D70" s="98">
        <v>5938</v>
      </c>
      <c r="E70" s="98">
        <v>6012</v>
      </c>
      <c r="F70" s="98"/>
      <c r="G70" s="98"/>
      <c r="H70" s="98"/>
      <c r="I70" s="100">
        <f t="shared" si="7"/>
        <v>3.1862763283836168E-3</v>
      </c>
      <c r="J70" s="100">
        <f t="shared" si="8"/>
        <v>5.3443140003504468E-2</v>
      </c>
      <c r="K70" s="97">
        <f t="shared" si="9"/>
        <v>305</v>
      </c>
      <c r="L70" s="101">
        <f t="shared" si="11"/>
        <v>5.4770413202363212E-3</v>
      </c>
      <c r="M70" s="98">
        <f t="shared" si="10"/>
        <v>74</v>
      </c>
      <c r="N70" s="98">
        <f t="shared" si="12"/>
        <v>0</v>
      </c>
    </row>
    <row r="71" spans="1:14">
      <c r="A71" s="102">
        <v>78</v>
      </c>
      <c r="B71" s="99" t="s">
        <v>69</v>
      </c>
      <c r="C71" s="98">
        <v>2036</v>
      </c>
      <c r="D71" s="98">
        <v>1854</v>
      </c>
      <c r="E71" s="98">
        <v>1915</v>
      </c>
      <c r="F71" s="98"/>
      <c r="G71" s="98"/>
      <c r="H71" s="98"/>
      <c r="I71" s="100">
        <f t="shared" si="7"/>
        <v>1.0149233481128786E-3</v>
      </c>
      <c r="J71" s="100">
        <f t="shared" si="8"/>
        <v>-5.9430255402750494E-2</v>
      </c>
      <c r="K71" s="97">
        <f t="shared" si="9"/>
        <v>-121</v>
      </c>
      <c r="L71" s="101">
        <f t="shared" si="11"/>
        <v>-2.1728590155691632E-3</v>
      </c>
      <c r="M71" s="98">
        <f t="shared" si="10"/>
        <v>61</v>
      </c>
      <c r="N71" s="98">
        <f t="shared" si="12"/>
        <v>0</v>
      </c>
    </row>
    <row r="72" spans="1:14">
      <c r="A72" s="102">
        <v>79</v>
      </c>
      <c r="B72" s="99" t="s">
        <v>70</v>
      </c>
      <c r="C72" s="98">
        <v>7948</v>
      </c>
      <c r="D72" s="98">
        <v>8337</v>
      </c>
      <c r="E72" s="98">
        <v>8425</v>
      </c>
      <c r="F72" s="98"/>
      <c r="G72" s="98"/>
      <c r="H72" s="98"/>
      <c r="I72" s="100">
        <f t="shared" si="7"/>
        <v>4.4651327456141001E-3</v>
      </c>
      <c r="J72" s="100">
        <f t="shared" si="8"/>
        <v>6.0015098137896329E-2</v>
      </c>
      <c r="K72" s="97">
        <f t="shared" si="9"/>
        <v>477</v>
      </c>
      <c r="L72" s="101">
        <f t="shared" si="11"/>
        <v>8.5657334745990986E-3</v>
      </c>
      <c r="M72" s="98">
        <f t="shared" si="10"/>
        <v>88</v>
      </c>
      <c r="N72" s="98">
        <f t="shared" si="12"/>
        <v>0</v>
      </c>
    </row>
    <row r="73" spans="1:14">
      <c r="A73" s="102">
        <v>80</v>
      </c>
      <c r="B73" s="99" t="s">
        <v>71</v>
      </c>
      <c r="C73" s="98">
        <v>20640</v>
      </c>
      <c r="D73" s="98">
        <v>22557</v>
      </c>
      <c r="E73" s="98">
        <v>22701</v>
      </c>
      <c r="F73" s="98"/>
      <c r="G73" s="98"/>
      <c r="H73" s="98"/>
      <c r="I73" s="100">
        <f t="shared" si="7"/>
        <v>1.2031214060318776E-2</v>
      </c>
      <c r="J73" s="100">
        <f t="shared" si="8"/>
        <v>9.98546511627907E-2</v>
      </c>
      <c r="K73" s="97">
        <f t="shared" si="9"/>
        <v>2061</v>
      </c>
      <c r="L73" s="101">
        <f t="shared" si="11"/>
        <v>3.7010433314777234E-2</v>
      </c>
      <c r="M73" s="98">
        <f t="shared" si="10"/>
        <v>144</v>
      </c>
      <c r="N73" s="98">
        <f t="shared" si="12"/>
        <v>0</v>
      </c>
    </row>
    <row r="74" spans="1:14">
      <c r="A74" s="102">
        <v>81</v>
      </c>
      <c r="B74" s="99" t="s">
        <v>72</v>
      </c>
      <c r="C74" s="98">
        <v>53788</v>
      </c>
      <c r="D74" s="98">
        <v>47523</v>
      </c>
      <c r="E74" s="98">
        <v>48918</v>
      </c>
      <c r="F74" s="98"/>
      <c r="G74" s="98"/>
      <c r="H74" s="98"/>
      <c r="I74" s="100">
        <f t="shared" si="7"/>
        <v>2.5925859186937752E-2</v>
      </c>
      <c r="J74" s="100">
        <f t="shared" si="8"/>
        <v>-9.0540641035175132E-2</v>
      </c>
      <c r="K74" s="97">
        <f t="shared" si="9"/>
        <v>-4870</v>
      </c>
      <c r="L74" s="101">
        <f t="shared" si="11"/>
        <v>-8.7453085998527483E-2</v>
      </c>
      <c r="M74" s="98">
        <f t="shared" si="10"/>
        <v>1395</v>
      </c>
      <c r="N74" s="98">
        <f t="shared" si="12"/>
        <v>0</v>
      </c>
    </row>
    <row r="75" spans="1:14">
      <c r="A75" s="102">
        <v>82</v>
      </c>
      <c r="B75" s="99" t="s">
        <v>73</v>
      </c>
      <c r="C75" s="98">
        <v>49630</v>
      </c>
      <c r="D75" s="98">
        <v>49571</v>
      </c>
      <c r="E75" s="98">
        <v>49626</v>
      </c>
      <c r="F75" s="98"/>
      <c r="G75" s="98"/>
      <c r="H75" s="98"/>
      <c r="I75" s="100">
        <f t="shared" si="7"/>
        <v>2.6301089333394104E-2</v>
      </c>
      <c r="J75" s="100">
        <f t="shared" si="8"/>
        <v>-8.0596413459601041E-5</v>
      </c>
      <c r="K75" s="97">
        <f t="shared" si="9"/>
        <v>-4</v>
      </c>
      <c r="L75" s="101">
        <f t="shared" si="11"/>
        <v>-7.1830050101459949E-5</v>
      </c>
      <c r="M75" s="98">
        <f t="shared" si="10"/>
        <v>55</v>
      </c>
      <c r="N75" s="98">
        <f t="shared" si="12"/>
        <v>0</v>
      </c>
    </row>
    <row r="76" spans="1:14">
      <c r="A76" s="102">
        <v>84</v>
      </c>
      <c r="B76" s="99" t="s">
        <v>74</v>
      </c>
      <c r="C76" s="98">
        <v>2884</v>
      </c>
      <c r="D76" s="98">
        <v>4140</v>
      </c>
      <c r="E76" s="98">
        <v>4240</v>
      </c>
      <c r="F76" s="98"/>
      <c r="G76" s="98"/>
      <c r="H76" s="98"/>
      <c r="I76" s="100">
        <f t="shared" si="7"/>
        <v>2.2471409900776005E-3</v>
      </c>
      <c r="J76" s="100">
        <f t="shared" si="8"/>
        <v>0.47018030513176146</v>
      </c>
      <c r="K76" s="97">
        <f t="shared" si="9"/>
        <v>1356</v>
      </c>
      <c r="L76" s="101">
        <f t="shared" si="11"/>
        <v>2.4350386984394921E-2</v>
      </c>
      <c r="M76" s="98">
        <f t="shared" si="10"/>
        <v>100</v>
      </c>
      <c r="N76" s="98">
        <f t="shared" si="12"/>
        <v>0</v>
      </c>
    </row>
    <row r="77" spans="1:14">
      <c r="A77" s="102">
        <v>85</v>
      </c>
      <c r="B77" s="99" t="s">
        <v>75</v>
      </c>
      <c r="C77" s="98">
        <v>31304</v>
      </c>
      <c r="D77" s="98">
        <v>27079</v>
      </c>
      <c r="E77" s="98">
        <v>34677</v>
      </c>
      <c r="F77" s="98"/>
      <c r="G77" s="98"/>
      <c r="H77" s="98"/>
      <c r="I77" s="100">
        <f t="shared" si="7"/>
        <v>1.8378327385122867E-2</v>
      </c>
      <c r="J77" s="100">
        <f t="shared" si="8"/>
        <v>0.10774980833120368</v>
      </c>
      <c r="K77" s="97">
        <f t="shared" si="9"/>
        <v>3373</v>
      </c>
      <c r="L77" s="101">
        <f t="shared" si="11"/>
        <v>6.05706897480561E-2</v>
      </c>
      <c r="M77" s="98">
        <f t="shared" si="10"/>
        <v>7598</v>
      </c>
      <c r="N77" s="98">
        <f t="shared" si="12"/>
        <v>0</v>
      </c>
    </row>
    <row r="78" spans="1:14">
      <c r="A78" s="102">
        <v>86</v>
      </c>
      <c r="B78" s="99" t="s">
        <v>76</v>
      </c>
      <c r="C78" s="98">
        <v>22666</v>
      </c>
      <c r="D78" s="98">
        <v>25604</v>
      </c>
      <c r="E78" s="98">
        <v>25960</v>
      </c>
      <c r="F78" s="98"/>
      <c r="G78" s="98"/>
      <c r="H78" s="98"/>
      <c r="I78" s="100">
        <f t="shared" si="7"/>
        <v>1.3758438703399649E-2</v>
      </c>
      <c r="J78" s="100">
        <f t="shared" si="8"/>
        <v>0.14532780375893409</v>
      </c>
      <c r="K78" s="97">
        <f t="shared" si="9"/>
        <v>3294</v>
      </c>
      <c r="L78" s="101">
        <f t="shared" si="11"/>
        <v>5.9152046258552263E-2</v>
      </c>
      <c r="M78" s="98">
        <f t="shared" si="10"/>
        <v>356</v>
      </c>
      <c r="N78" s="98">
        <f t="shared" si="12"/>
        <v>0</v>
      </c>
    </row>
    <row r="79" spans="1:14">
      <c r="A79" s="102">
        <v>87</v>
      </c>
      <c r="B79" s="99" t="s">
        <v>77</v>
      </c>
      <c r="C79" s="98">
        <v>1462</v>
      </c>
      <c r="D79" s="98">
        <v>1641</v>
      </c>
      <c r="E79" s="98">
        <v>1634</v>
      </c>
      <c r="F79" s="98"/>
      <c r="G79" s="98"/>
      <c r="H79" s="98"/>
      <c r="I79" s="100">
        <f t="shared" si="7"/>
        <v>8.6599725891198102E-4</v>
      </c>
      <c r="J79" s="100">
        <f t="shared" si="8"/>
        <v>0.11764705882352941</v>
      </c>
      <c r="K79" s="97">
        <f t="shared" si="9"/>
        <v>172</v>
      </c>
      <c r="L79" s="101">
        <f t="shared" si="11"/>
        <v>3.0886921543627779E-3</v>
      </c>
      <c r="M79" s="98">
        <f t="shared" si="10"/>
        <v>-7</v>
      </c>
      <c r="N79" s="98">
        <f t="shared" si="12"/>
        <v>0</v>
      </c>
    </row>
    <row r="80" spans="1:14">
      <c r="A80" s="102">
        <v>88</v>
      </c>
      <c r="B80" s="99" t="s">
        <v>78</v>
      </c>
      <c r="C80" s="98">
        <v>4773</v>
      </c>
      <c r="D80" s="98">
        <v>4995</v>
      </c>
      <c r="E80" s="98">
        <v>5128</v>
      </c>
      <c r="F80" s="98"/>
      <c r="G80" s="98"/>
      <c r="H80" s="98"/>
      <c r="I80" s="100">
        <f t="shared" si="7"/>
        <v>2.7177686313957397E-3</v>
      </c>
      <c r="J80" s="100">
        <f t="shared" si="8"/>
        <v>7.4376702283679028E-2</v>
      </c>
      <c r="K80" s="97">
        <f t="shared" si="9"/>
        <v>355</v>
      </c>
      <c r="L80" s="101">
        <f t="shared" si="11"/>
        <v>6.3749169465045705E-3</v>
      </c>
      <c r="M80" s="98">
        <f t="shared" si="10"/>
        <v>133</v>
      </c>
      <c r="N80" s="98">
        <f t="shared" si="12"/>
        <v>0</v>
      </c>
    </row>
    <row r="81" spans="1:15">
      <c r="A81" s="102">
        <v>90</v>
      </c>
      <c r="B81" s="99" t="s">
        <v>79</v>
      </c>
      <c r="C81" s="98">
        <v>1419</v>
      </c>
      <c r="D81" s="98">
        <v>1432</v>
      </c>
      <c r="E81" s="98">
        <v>1452</v>
      </c>
      <c r="F81" s="98"/>
      <c r="G81" s="98"/>
      <c r="H81" s="98"/>
      <c r="I81" s="100">
        <f t="shared" si="7"/>
        <v>7.6953979188506508E-4</v>
      </c>
      <c r="J81" s="100">
        <f t="shared" si="8"/>
        <v>2.3255813953488372E-2</v>
      </c>
      <c r="K81" s="97">
        <f t="shared" si="9"/>
        <v>33</v>
      </c>
      <c r="L81" s="101">
        <f t="shared" si="11"/>
        <v>5.925979133370446E-4</v>
      </c>
      <c r="M81" s="98">
        <f t="shared" si="10"/>
        <v>20</v>
      </c>
      <c r="N81" s="98">
        <f t="shared" si="12"/>
        <v>0</v>
      </c>
      <c r="O81" s="9"/>
    </row>
    <row r="82" spans="1:15">
      <c r="A82" s="102">
        <v>91</v>
      </c>
      <c r="B82" s="99" t="s">
        <v>80</v>
      </c>
      <c r="C82" s="98">
        <v>432</v>
      </c>
      <c r="D82" s="98">
        <v>522</v>
      </c>
      <c r="E82" s="98">
        <v>514</v>
      </c>
      <c r="F82" s="98"/>
      <c r="G82" s="98"/>
      <c r="H82" s="98"/>
      <c r="I82" s="100">
        <f t="shared" si="7"/>
        <v>2.7241284643865255E-4</v>
      </c>
      <c r="J82" s="100">
        <f t="shared" si="8"/>
        <v>0.18981481481481483</v>
      </c>
      <c r="K82" s="97">
        <f t="shared" si="9"/>
        <v>82</v>
      </c>
      <c r="L82" s="101">
        <f t="shared" si="11"/>
        <v>1.4725160270799289E-3</v>
      </c>
      <c r="M82" s="98">
        <f t="shared" si="10"/>
        <v>-8</v>
      </c>
      <c r="N82" s="98">
        <f t="shared" si="12"/>
        <v>0</v>
      </c>
    </row>
    <row r="83" spans="1:15">
      <c r="A83" s="102">
        <v>92</v>
      </c>
      <c r="B83" s="99" t="s">
        <v>81</v>
      </c>
      <c r="C83" s="98">
        <v>3339</v>
      </c>
      <c r="D83" s="98">
        <v>3144</v>
      </c>
      <c r="E83" s="98">
        <v>3136</v>
      </c>
      <c r="F83" s="98"/>
      <c r="G83" s="98"/>
      <c r="H83" s="98"/>
      <c r="I83" s="100">
        <f t="shared" si="7"/>
        <v>1.6620363549253196E-3</v>
      </c>
      <c r="J83" s="100">
        <f t="shared" si="8"/>
        <v>-6.0796645702306078E-2</v>
      </c>
      <c r="K83" s="97">
        <f t="shared" si="9"/>
        <v>-203</v>
      </c>
      <c r="L83" s="101">
        <f t="shared" si="11"/>
        <v>-3.6453750426490923E-3</v>
      </c>
      <c r="M83" s="98">
        <f t="shared" si="10"/>
        <v>-8</v>
      </c>
      <c r="N83" s="98">
        <f t="shared" si="12"/>
        <v>0</v>
      </c>
    </row>
    <row r="84" spans="1:15">
      <c r="A84" s="102">
        <v>93</v>
      </c>
      <c r="B84" s="99" t="s">
        <v>82</v>
      </c>
      <c r="C84" s="98">
        <v>8175</v>
      </c>
      <c r="D84" s="98">
        <v>8881</v>
      </c>
      <c r="E84" s="98">
        <v>8952</v>
      </c>
      <c r="F84" s="98"/>
      <c r="G84" s="98"/>
      <c r="H84" s="98"/>
      <c r="I84" s="100">
        <f t="shared" si="7"/>
        <v>4.7444354111261036E-3</v>
      </c>
      <c r="J84" s="100">
        <f t="shared" si="8"/>
        <v>9.5045871559633024E-2</v>
      </c>
      <c r="K84" s="97">
        <f t="shared" si="9"/>
        <v>777</v>
      </c>
      <c r="L84" s="101">
        <f t="shared" si="11"/>
        <v>1.3952987232208594E-2</v>
      </c>
      <c r="M84" s="98">
        <f t="shared" si="10"/>
        <v>71</v>
      </c>
      <c r="N84" s="98">
        <f t="shared" si="12"/>
        <v>0</v>
      </c>
    </row>
    <row r="85" spans="1:15">
      <c r="A85" s="102">
        <v>94</v>
      </c>
      <c r="B85" s="99" t="s">
        <v>83</v>
      </c>
      <c r="C85" s="98">
        <v>9730</v>
      </c>
      <c r="D85" s="98">
        <v>10406</v>
      </c>
      <c r="E85" s="98">
        <v>10676</v>
      </c>
      <c r="F85" s="98"/>
      <c r="G85" s="98"/>
      <c r="H85" s="98"/>
      <c r="I85" s="100">
        <f t="shared" si="7"/>
        <v>5.6581314174689772E-3</v>
      </c>
      <c r="J85" s="100">
        <f t="shared" si="8"/>
        <v>9.7225077081192185E-2</v>
      </c>
      <c r="K85" s="97">
        <f t="shared" si="9"/>
        <v>946</v>
      </c>
      <c r="L85" s="101">
        <f t="shared" si="11"/>
        <v>1.6987806848995278E-2</v>
      </c>
      <c r="M85" s="98">
        <f t="shared" si="10"/>
        <v>270</v>
      </c>
      <c r="N85" s="98">
        <f t="shared" si="12"/>
        <v>0</v>
      </c>
    </row>
    <row r="86" spans="1:15">
      <c r="A86" s="102">
        <v>95</v>
      </c>
      <c r="B86" s="99" t="s">
        <v>84</v>
      </c>
      <c r="C86" s="98">
        <v>11848</v>
      </c>
      <c r="D86" s="98">
        <v>11814</v>
      </c>
      <c r="E86" s="98">
        <v>11852</v>
      </c>
      <c r="F86" s="98"/>
      <c r="G86" s="98"/>
      <c r="H86" s="98"/>
      <c r="I86" s="100">
        <f t="shared" si="7"/>
        <v>6.2813950505659719E-3</v>
      </c>
      <c r="J86" s="100">
        <f t="shared" si="8"/>
        <v>3.3760972316002703E-4</v>
      </c>
      <c r="K86" s="97">
        <f t="shared" si="9"/>
        <v>4</v>
      </c>
      <c r="L86" s="101">
        <f t="shared" si="11"/>
        <v>7.1830050101459949E-5</v>
      </c>
      <c r="M86" s="98">
        <f t="shared" si="10"/>
        <v>38</v>
      </c>
      <c r="N86" s="98">
        <f t="shared" si="12"/>
        <v>0</v>
      </c>
    </row>
    <row r="87" spans="1:15">
      <c r="A87" s="102">
        <v>96</v>
      </c>
      <c r="B87" s="99" t="s">
        <v>85</v>
      </c>
      <c r="C87" s="98">
        <v>31040</v>
      </c>
      <c r="D87" s="98">
        <v>32476</v>
      </c>
      <c r="E87" s="98">
        <v>32882</v>
      </c>
      <c r="F87" s="98"/>
      <c r="G87" s="98"/>
      <c r="H87" s="98"/>
      <c r="I87" s="100">
        <f t="shared" si="7"/>
        <v>1.7427002366917844E-2</v>
      </c>
      <c r="J87" s="100">
        <f t="shared" si="8"/>
        <v>5.9342783505154637E-2</v>
      </c>
      <c r="K87" s="97">
        <f t="shared" si="9"/>
        <v>1842</v>
      </c>
      <c r="L87" s="101">
        <f t="shared" si="11"/>
        <v>3.3077738071722304E-2</v>
      </c>
      <c r="M87" s="98">
        <f t="shared" si="10"/>
        <v>406</v>
      </c>
      <c r="N87" s="98">
        <f t="shared" si="12"/>
        <v>0</v>
      </c>
    </row>
    <row r="88" spans="1:15">
      <c r="A88" s="102">
        <v>97</v>
      </c>
      <c r="B88" s="99" t="s">
        <v>86</v>
      </c>
      <c r="C88" s="98">
        <v>15759</v>
      </c>
      <c r="D88" s="98">
        <v>12911</v>
      </c>
      <c r="E88" s="98">
        <v>12671</v>
      </c>
      <c r="F88" s="98"/>
      <c r="G88" s="98"/>
      <c r="H88" s="98"/>
      <c r="I88" s="100">
        <f t="shared" si="7"/>
        <v>6.715453652187094E-3</v>
      </c>
      <c r="J88" s="100">
        <f t="shared" si="8"/>
        <v>-0.19595151976648265</v>
      </c>
      <c r="K88" s="97">
        <f t="shared" si="9"/>
        <v>-3088</v>
      </c>
      <c r="L88" s="101">
        <f t="shared" si="11"/>
        <v>-5.545279867832708E-2</v>
      </c>
      <c r="M88" s="98">
        <f t="shared" si="10"/>
        <v>-240</v>
      </c>
      <c r="N88" s="98">
        <f t="shared" si="12"/>
        <v>0</v>
      </c>
    </row>
    <row r="89" spans="1:15">
      <c r="A89" s="102">
        <v>98</v>
      </c>
      <c r="B89" s="99" t="s">
        <v>87</v>
      </c>
      <c r="C89" s="98">
        <v>417</v>
      </c>
      <c r="D89" s="98">
        <v>394</v>
      </c>
      <c r="E89" s="98">
        <v>387</v>
      </c>
      <c r="F89" s="98"/>
      <c r="G89" s="98"/>
      <c r="H89" s="98"/>
      <c r="I89" s="100">
        <f t="shared" si="7"/>
        <v>2.051046139528376E-4</v>
      </c>
      <c r="J89" s="100">
        <f t="shared" si="8"/>
        <v>-7.1942446043165464E-2</v>
      </c>
      <c r="K89" s="97">
        <f t="shared" si="9"/>
        <v>-30</v>
      </c>
      <c r="L89" s="101">
        <f t="shared" si="11"/>
        <v>-5.3872537576094958E-4</v>
      </c>
      <c r="M89" s="98">
        <f t="shared" si="10"/>
        <v>-7</v>
      </c>
      <c r="N89" s="98">
        <f t="shared" si="12"/>
        <v>0</v>
      </c>
    </row>
    <row r="90" spans="1:15">
      <c r="A90" s="102">
        <v>99</v>
      </c>
      <c r="B90" s="99" t="s">
        <v>88</v>
      </c>
      <c r="C90" s="98">
        <v>433</v>
      </c>
      <c r="D90" s="98">
        <v>434</v>
      </c>
      <c r="E90" s="98">
        <v>436</v>
      </c>
      <c r="F90" s="98"/>
      <c r="G90" s="98"/>
      <c r="H90" s="98"/>
      <c r="I90" s="100">
        <f t="shared" si="7"/>
        <v>2.3107393199854571E-4</v>
      </c>
      <c r="J90" s="100">
        <f t="shared" si="8"/>
        <v>6.9284064665127024E-3</v>
      </c>
      <c r="K90" s="97">
        <f t="shared" si="9"/>
        <v>3</v>
      </c>
      <c r="L90" s="101">
        <f t="shared" si="11"/>
        <v>5.3872537576094962E-5</v>
      </c>
      <c r="M90" s="98">
        <f t="shared" si="10"/>
        <v>2</v>
      </c>
      <c r="N90" s="98">
        <f t="shared" si="12"/>
        <v>0</v>
      </c>
    </row>
    <row r="91" spans="1:15">
      <c r="A91" s="102"/>
      <c r="B91" s="99" t="s">
        <v>285</v>
      </c>
      <c r="C91" s="98">
        <v>37771</v>
      </c>
      <c r="D91" s="98">
        <v>42479</v>
      </c>
      <c r="E91" s="98">
        <v>43332</v>
      </c>
      <c r="F91" s="98"/>
      <c r="G91" s="98"/>
      <c r="H91" s="98"/>
      <c r="I91" s="100">
        <f t="shared" ref="I91" si="13">E91/$E$92</f>
        <v>2.2965356929727024E-2</v>
      </c>
      <c r="J91" s="100">
        <f t="shared" ref="J91" si="14">(E91-C91)/C91</f>
        <v>0.14722935585502106</v>
      </c>
      <c r="K91" s="97">
        <f t="shared" ref="K91" si="15">E91-C91</f>
        <v>5561</v>
      </c>
      <c r="L91" s="101">
        <f t="shared" ref="L91" si="16">K91/$K$92</f>
        <v>9.9861727153554694E-2</v>
      </c>
      <c r="M91" s="98">
        <f t="shared" ref="M91" si="17">E91-D91</f>
        <v>853</v>
      </c>
      <c r="N91" s="98">
        <f t="shared" ref="N91" si="18">H91-G91</f>
        <v>0</v>
      </c>
    </row>
    <row r="92" spans="1:15" s="109" customFormat="1">
      <c r="A92" s="186" t="s">
        <v>89</v>
      </c>
      <c r="B92" s="186"/>
      <c r="C92" s="64">
        <v>1831155</v>
      </c>
      <c r="D92" s="64">
        <v>1862578</v>
      </c>
      <c r="E92" s="64">
        <v>1886842</v>
      </c>
      <c r="F92" s="64"/>
      <c r="G92" s="64"/>
      <c r="H92" s="64"/>
      <c r="I92" s="100">
        <f t="shared" si="7"/>
        <v>1</v>
      </c>
      <c r="J92" s="100">
        <f>(E92-C92)/C92</f>
        <v>3.0410860904729529E-2</v>
      </c>
      <c r="K92" s="97">
        <f>E92-C92</f>
        <v>55687</v>
      </c>
      <c r="L92" s="101">
        <f t="shared" si="11"/>
        <v>1</v>
      </c>
      <c r="M92" s="97">
        <f>E92-D92</f>
        <v>24264</v>
      </c>
      <c r="N92" s="98">
        <f t="shared" si="12"/>
        <v>0</v>
      </c>
      <c r="O92" s="19"/>
    </row>
    <row r="93" spans="1:15">
      <c r="C93" s="125"/>
      <c r="D93" s="125"/>
      <c r="E93" s="128"/>
      <c r="F93" s="140"/>
      <c r="G93" s="140"/>
      <c r="H93" s="140"/>
    </row>
    <row r="94" spans="1:15">
      <c r="C94" s="126"/>
      <c r="D94" s="124"/>
      <c r="E94" s="127"/>
      <c r="F94" s="127"/>
      <c r="G94" s="127"/>
      <c r="H94" s="127"/>
    </row>
    <row r="95" spans="1:15">
      <c r="C95" s="125"/>
      <c r="D95" s="125"/>
      <c r="E95" s="128"/>
      <c r="F95" s="140"/>
      <c r="G95" s="140"/>
      <c r="H95" s="140"/>
    </row>
    <row r="96" spans="1:15">
      <c r="C96" s="125"/>
      <c r="D96" s="125"/>
      <c r="E96" s="128"/>
      <c r="F96" s="140"/>
      <c r="G96" s="140"/>
      <c r="H96" s="140"/>
    </row>
    <row r="97" spans="3:8">
      <c r="C97" s="125"/>
      <c r="D97" s="126"/>
      <c r="E97" s="126"/>
      <c r="F97" s="140"/>
      <c r="G97" s="140"/>
      <c r="H97" s="140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topLeftCell="K1" zoomScale="80" zoomScaleNormal="80" workbookViewId="0">
      <pane ySplit="2" topLeftCell="A3" activePane="bottomLeft" state="frozen"/>
      <selection pane="bottomLeft" activeCell="S11" sqref="S11"/>
    </sheetView>
  </sheetViews>
  <sheetFormatPr defaultColWidth="9.140625" defaultRowHeight="15"/>
  <cols>
    <col min="1" max="1" width="12.7109375" style="5" bestFit="1" customWidth="1"/>
    <col min="2" max="2" width="16.42578125" style="5" bestFit="1" customWidth="1"/>
    <col min="3" max="8" width="12" style="5" customWidth="1"/>
    <col min="9" max="9" width="19.140625" style="5" customWidth="1"/>
    <col min="10" max="11" width="33.140625" style="5" customWidth="1"/>
    <col min="12" max="12" width="18.42578125" style="5" customWidth="1"/>
    <col min="13" max="14" width="33.140625" style="5" customWidth="1"/>
    <col min="15" max="16384" width="9.140625" style="5"/>
  </cols>
  <sheetData>
    <row r="1" spans="1:15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5" ht="30">
      <c r="A2" s="93" t="s">
        <v>91</v>
      </c>
      <c r="B2" s="93" t="s">
        <v>174</v>
      </c>
      <c r="C2" s="93">
        <v>42979</v>
      </c>
      <c r="D2" s="93">
        <v>43313</v>
      </c>
      <c r="E2" s="93">
        <v>43344</v>
      </c>
      <c r="F2" s="93">
        <v>42979</v>
      </c>
      <c r="G2" s="93">
        <v>43313</v>
      </c>
      <c r="H2" s="93">
        <v>43344</v>
      </c>
      <c r="I2" s="92" t="s">
        <v>304</v>
      </c>
      <c r="J2" s="92" t="s">
        <v>321</v>
      </c>
      <c r="K2" s="92" t="s">
        <v>325</v>
      </c>
      <c r="L2" s="92" t="s">
        <v>312</v>
      </c>
      <c r="M2" s="96" t="s">
        <v>323</v>
      </c>
      <c r="N2" s="160" t="s">
        <v>326</v>
      </c>
    </row>
    <row r="3" spans="1:15">
      <c r="A3" s="41">
        <v>1</v>
      </c>
      <c r="B3" s="103" t="s">
        <v>92</v>
      </c>
      <c r="C3" s="98">
        <v>40828</v>
      </c>
      <c r="D3" s="98">
        <v>41007</v>
      </c>
      <c r="E3" s="98">
        <v>41590</v>
      </c>
      <c r="F3" s="98"/>
      <c r="G3" s="98"/>
      <c r="H3" s="98"/>
      <c r="I3" s="100">
        <f t="shared" ref="I3:I66" si="0">E3/$E$84</f>
        <v>2.2042121173897974E-2</v>
      </c>
      <c r="J3" s="100">
        <f t="shared" ref="J3:J66" si="1">(E3-C3)/C3</f>
        <v>1.8663662192612913E-2</v>
      </c>
      <c r="K3" s="97">
        <f t="shared" ref="K3:K66" si="2">E3-C3</f>
        <v>762</v>
      </c>
      <c r="L3" s="101">
        <f>K3/$K$84</f>
        <v>1.3683624544328119E-2</v>
      </c>
      <c r="M3" s="98">
        <f t="shared" ref="M3:M66" si="3">E3-D3</f>
        <v>583</v>
      </c>
      <c r="N3" s="98">
        <f>H3-G3</f>
        <v>0</v>
      </c>
      <c r="O3" s="8"/>
    </row>
    <row r="4" spans="1:15">
      <c r="A4" s="41">
        <v>2</v>
      </c>
      <c r="B4" s="103" t="s">
        <v>93</v>
      </c>
      <c r="C4" s="98">
        <v>6952</v>
      </c>
      <c r="D4" s="98">
        <v>7179</v>
      </c>
      <c r="E4" s="98">
        <v>7424</v>
      </c>
      <c r="F4" s="98"/>
      <c r="G4" s="98"/>
      <c r="H4" s="98"/>
      <c r="I4" s="100">
        <f t="shared" si="0"/>
        <v>3.9346166769660632E-3</v>
      </c>
      <c r="J4" s="100">
        <f t="shared" si="1"/>
        <v>6.789413118527042E-2</v>
      </c>
      <c r="K4" s="97">
        <f t="shared" si="2"/>
        <v>472</v>
      </c>
      <c r="L4" s="101">
        <f t="shared" ref="L4:L67" si="4">K4/$K$84</f>
        <v>8.4759459119722741E-3</v>
      </c>
      <c r="M4" s="98">
        <f t="shared" si="3"/>
        <v>245</v>
      </c>
      <c r="N4" s="98">
        <f t="shared" ref="N4:N67" si="5">H4-G4</f>
        <v>0</v>
      </c>
      <c r="O4" s="8"/>
    </row>
    <row r="5" spans="1:15">
      <c r="A5" s="41">
        <v>3</v>
      </c>
      <c r="B5" s="103" t="s">
        <v>94</v>
      </c>
      <c r="C5" s="98">
        <v>13033</v>
      </c>
      <c r="D5" s="98">
        <v>13355</v>
      </c>
      <c r="E5" s="98">
        <v>13587</v>
      </c>
      <c r="F5" s="98"/>
      <c r="G5" s="98"/>
      <c r="H5" s="98"/>
      <c r="I5" s="100">
        <f t="shared" si="0"/>
        <v>7.2009209038170659E-3</v>
      </c>
      <c r="J5" s="100">
        <f t="shared" si="1"/>
        <v>4.2507481009744497E-2</v>
      </c>
      <c r="K5" s="97">
        <f t="shared" si="2"/>
        <v>554</v>
      </c>
      <c r="L5" s="101">
        <f t="shared" si="4"/>
        <v>9.9484619390522028E-3</v>
      </c>
      <c r="M5" s="98">
        <f t="shared" si="3"/>
        <v>232</v>
      </c>
      <c r="N5" s="98">
        <f t="shared" si="5"/>
        <v>0</v>
      </c>
      <c r="O5" s="8"/>
    </row>
    <row r="6" spans="1:15">
      <c r="A6" s="41">
        <v>4</v>
      </c>
      <c r="B6" s="103" t="s">
        <v>95</v>
      </c>
      <c r="C6" s="98">
        <v>2758</v>
      </c>
      <c r="D6" s="98">
        <v>2837</v>
      </c>
      <c r="E6" s="98">
        <v>2899</v>
      </c>
      <c r="F6" s="98"/>
      <c r="G6" s="98"/>
      <c r="H6" s="98"/>
      <c r="I6" s="100">
        <f t="shared" si="0"/>
        <v>1.5364296533573029E-3</v>
      </c>
      <c r="J6" s="100">
        <f t="shared" si="1"/>
        <v>5.1124002900652644E-2</v>
      </c>
      <c r="K6" s="97">
        <f t="shared" si="2"/>
        <v>141</v>
      </c>
      <c r="L6" s="101">
        <f t="shared" si="4"/>
        <v>2.5320092660764629E-3</v>
      </c>
      <c r="M6" s="98">
        <f t="shared" si="3"/>
        <v>62</v>
      </c>
      <c r="N6" s="98">
        <f t="shared" si="5"/>
        <v>0</v>
      </c>
      <c r="O6" s="8"/>
    </row>
    <row r="7" spans="1:15">
      <c r="A7" s="41">
        <v>5</v>
      </c>
      <c r="B7" s="103" t="s">
        <v>96</v>
      </c>
      <c r="C7" s="98">
        <v>6094</v>
      </c>
      <c r="D7" s="98">
        <v>6100</v>
      </c>
      <c r="E7" s="98">
        <v>6269</v>
      </c>
      <c r="F7" s="98"/>
      <c r="G7" s="98"/>
      <c r="H7" s="98"/>
      <c r="I7" s="100">
        <f t="shared" si="0"/>
        <v>3.3224827516029429E-3</v>
      </c>
      <c r="J7" s="100">
        <f t="shared" si="1"/>
        <v>2.871677059402691E-2</v>
      </c>
      <c r="K7" s="97">
        <f t="shared" si="2"/>
        <v>175</v>
      </c>
      <c r="L7" s="101">
        <f t="shared" si="4"/>
        <v>3.1425646919388726E-3</v>
      </c>
      <c r="M7" s="98">
        <f t="shared" si="3"/>
        <v>169</v>
      </c>
      <c r="N7" s="98">
        <f t="shared" si="5"/>
        <v>0</v>
      </c>
      <c r="O7" s="8"/>
    </row>
    <row r="8" spans="1:15">
      <c r="A8" s="41">
        <v>6</v>
      </c>
      <c r="B8" s="103" t="s">
        <v>97</v>
      </c>
      <c r="C8" s="98">
        <v>141969</v>
      </c>
      <c r="D8" s="98">
        <v>143578</v>
      </c>
      <c r="E8" s="98">
        <v>145130</v>
      </c>
      <c r="F8" s="98"/>
      <c r="G8" s="98"/>
      <c r="H8" s="98"/>
      <c r="I8" s="100">
        <f t="shared" si="0"/>
        <v>7.6916880162726922E-2</v>
      </c>
      <c r="J8" s="100">
        <f t="shared" si="1"/>
        <v>2.2265424141890131E-2</v>
      </c>
      <c r="K8" s="97">
        <f t="shared" si="2"/>
        <v>3161</v>
      </c>
      <c r="L8" s="101">
        <f t="shared" si="4"/>
        <v>5.6763697092678721E-2</v>
      </c>
      <c r="M8" s="98">
        <f t="shared" si="3"/>
        <v>1552</v>
      </c>
      <c r="N8" s="98">
        <f t="shared" si="5"/>
        <v>0</v>
      </c>
      <c r="O8" s="8"/>
    </row>
    <row r="9" spans="1:15">
      <c r="A9" s="41">
        <v>7</v>
      </c>
      <c r="B9" s="103" t="s">
        <v>98</v>
      </c>
      <c r="C9" s="98">
        <v>72606</v>
      </c>
      <c r="D9" s="98">
        <v>73978</v>
      </c>
      <c r="E9" s="98">
        <v>74787</v>
      </c>
      <c r="F9" s="98"/>
      <c r="G9" s="98"/>
      <c r="H9" s="98"/>
      <c r="I9" s="100">
        <f t="shared" si="0"/>
        <v>3.9636069156823939E-2</v>
      </c>
      <c r="J9" s="100">
        <f t="shared" si="1"/>
        <v>3.0038839765308651E-2</v>
      </c>
      <c r="K9" s="97">
        <f t="shared" si="2"/>
        <v>2181</v>
      </c>
      <c r="L9" s="101">
        <f t="shared" si="4"/>
        <v>3.9165334817821036E-2</v>
      </c>
      <c r="M9" s="98">
        <f t="shared" si="3"/>
        <v>809</v>
      </c>
      <c r="N9" s="98">
        <f t="shared" si="5"/>
        <v>0</v>
      </c>
      <c r="O9" s="8"/>
    </row>
    <row r="10" spans="1:15">
      <c r="A10" s="41">
        <v>8</v>
      </c>
      <c r="B10" s="103" t="s">
        <v>99</v>
      </c>
      <c r="C10" s="98">
        <v>3912</v>
      </c>
      <c r="D10" s="98">
        <v>4041</v>
      </c>
      <c r="E10" s="98">
        <v>4096</v>
      </c>
      <c r="F10" s="98"/>
      <c r="G10" s="98"/>
      <c r="H10" s="98"/>
      <c r="I10" s="100">
        <f t="shared" si="0"/>
        <v>2.1708229941881725E-3</v>
      </c>
      <c r="J10" s="100">
        <f t="shared" si="1"/>
        <v>4.7034764826175871E-2</v>
      </c>
      <c r="K10" s="97">
        <f t="shared" si="2"/>
        <v>184</v>
      </c>
      <c r="L10" s="101">
        <f t="shared" si="4"/>
        <v>3.3041823046671575E-3</v>
      </c>
      <c r="M10" s="98">
        <f t="shared" si="3"/>
        <v>55</v>
      </c>
      <c r="N10" s="98">
        <f t="shared" si="5"/>
        <v>0</v>
      </c>
      <c r="O10" s="8"/>
    </row>
    <row r="11" spans="1:15">
      <c r="A11" s="41">
        <v>9</v>
      </c>
      <c r="B11" s="103" t="s">
        <v>100</v>
      </c>
      <c r="C11" s="98">
        <v>27386</v>
      </c>
      <c r="D11" s="98">
        <v>27736</v>
      </c>
      <c r="E11" s="98">
        <v>28280</v>
      </c>
      <c r="F11" s="98"/>
      <c r="G11" s="98"/>
      <c r="H11" s="98"/>
      <c r="I11" s="100">
        <f t="shared" si="0"/>
        <v>1.4988006414951544E-2</v>
      </c>
      <c r="J11" s="100">
        <f t="shared" si="1"/>
        <v>3.264441685532754E-2</v>
      </c>
      <c r="K11" s="97">
        <f t="shared" si="2"/>
        <v>894</v>
      </c>
      <c r="L11" s="101">
        <f t="shared" si="4"/>
        <v>1.6054016197676296E-2</v>
      </c>
      <c r="M11" s="98">
        <f t="shared" si="3"/>
        <v>544</v>
      </c>
      <c r="N11" s="98">
        <f t="shared" si="5"/>
        <v>0</v>
      </c>
      <c r="O11" s="8"/>
    </row>
    <row r="12" spans="1:15">
      <c r="A12" s="41">
        <v>10</v>
      </c>
      <c r="B12" s="103" t="s">
        <v>101</v>
      </c>
      <c r="C12" s="98">
        <v>29239</v>
      </c>
      <c r="D12" s="98">
        <v>29936</v>
      </c>
      <c r="E12" s="98">
        <v>30231</v>
      </c>
      <c r="F12" s="98"/>
      <c r="G12" s="98"/>
      <c r="H12" s="98"/>
      <c r="I12" s="100">
        <f t="shared" si="0"/>
        <v>1.6022009262036778E-2</v>
      </c>
      <c r="J12" s="100">
        <f t="shared" si="1"/>
        <v>3.392728889496905E-2</v>
      </c>
      <c r="K12" s="97">
        <f t="shared" si="2"/>
        <v>992</v>
      </c>
      <c r="L12" s="101">
        <f t="shared" si="4"/>
        <v>1.7813852425162067E-2</v>
      </c>
      <c r="M12" s="98">
        <f t="shared" si="3"/>
        <v>295</v>
      </c>
      <c r="N12" s="98">
        <f t="shared" si="5"/>
        <v>0</v>
      </c>
      <c r="O12" s="8"/>
    </row>
    <row r="13" spans="1:15">
      <c r="A13" s="41">
        <v>11</v>
      </c>
      <c r="B13" s="103" t="s">
        <v>102</v>
      </c>
      <c r="C13" s="98">
        <v>4619</v>
      </c>
      <c r="D13" s="98">
        <v>4679</v>
      </c>
      <c r="E13" s="98">
        <v>4766</v>
      </c>
      <c r="F13" s="98"/>
      <c r="G13" s="98"/>
      <c r="H13" s="98"/>
      <c r="I13" s="100">
        <f t="shared" si="0"/>
        <v>2.5259136695070386E-3</v>
      </c>
      <c r="J13" s="100">
        <f t="shared" si="1"/>
        <v>3.182507036155012E-2</v>
      </c>
      <c r="K13" s="97">
        <f t="shared" si="2"/>
        <v>147</v>
      </c>
      <c r="L13" s="101">
        <f t="shared" si="4"/>
        <v>2.6397543412286532E-3</v>
      </c>
      <c r="M13" s="98">
        <f t="shared" si="3"/>
        <v>87</v>
      </c>
      <c r="N13" s="98">
        <f t="shared" si="5"/>
        <v>0</v>
      </c>
      <c r="O13" s="8"/>
    </row>
    <row r="14" spans="1:15">
      <c r="A14" s="41">
        <v>12</v>
      </c>
      <c r="B14" s="103" t="s">
        <v>103</v>
      </c>
      <c r="C14" s="98">
        <v>2677</v>
      </c>
      <c r="D14" s="98">
        <v>2755</v>
      </c>
      <c r="E14" s="98">
        <v>2808</v>
      </c>
      <c r="F14" s="98"/>
      <c r="G14" s="98"/>
      <c r="H14" s="98"/>
      <c r="I14" s="100">
        <f t="shared" si="0"/>
        <v>1.4882009198438448E-3</v>
      </c>
      <c r="J14" s="100">
        <f t="shared" si="1"/>
        <v>4.8935375420246542E-2</v>
      </c>
      <c r="K14" s="97">
        <f t="shared" si="2"/>
        <v>131</v>
      </c>
      <c r="L14" s="101">
        <f t="shared" si="4"/>
        <v>2.3524341408228131E-3</v>
      </c>
      <c r="M14" s="98">
        <f t="shared" si="3"/>
        <v>53</v>
      </c>
      <c r="N14" s="98">
        <f t="shared" si="5"/>
        <v>0</v>
      </c>
      <c r="O14" s="8"/>
    </row>
    <row r="15" spans="1:15">
      <c r="A15" s="41">
        <v>13</v>
      </c>
      <c r="B15" s="103" t="s">
        <v>104</v>
      </c>
      <c r="C15" s="98">
        <v>2899</v>
      </c>
      <c r="D15" s="98">
        <v>2931</v>
      </c>
      <c r="E15" s="98">
        <v>3003</v>
      </c>
      <c r="F15" s="98"/>
      <c r="G15" s="98"/>
      <c r="H15" s="98"/>
      <c r="I15" s="100">
        <f t="shared" si="0"/>
        <v>1.5915482059441119E-3</v>
      </c>
      <c r="J15" s="100">
        <f t="shared" si="1"/>
        <v>3.5874439461883408E-2</v>
      </c>
      <c r="K15" s="97">
        <f t="shared" si="2"/>
        <v>104</v>
      </c>
      <c r="L15" s="101">
        <f t="shared" si="4"/>
        <v>1.8675813026379586E-3</v>
      </c>
      <c r="M15" s="98">
        <f t="shared" si="3"/>
        <v>72</v>
      </c>
      <c r="N15" s="98">
        <f t="shared" si="5"/>
        <v>0</v>
      </c>
      <c r="O15" s="8"/>
    </row>
    <row r="16" spans="1:15">
      <c r="A16" s="41">
        <v>14</v>
      </c>
      <c r="B16" s="103" t="s">
        <v>105</v>
      </c>
      <c r="C16" s="98">
        <v>7173</v>
      </c>
      <c r="D16" s="98">
        <v>7397</v>
      </c>
      <c r="E16" s="98">
        <v>7488</v>
      </c>
      <c r="F16" s="98"/>
      <c r="G16" s="98"/>
      <c r="H16" s="98"/>
      <c r="I16" s="100">
        <f t="shared" si="0"/>
        <v>3.9685357862502529E-3</v>
      </c>
      <c r="J16" s="100">
        <f t="shared" si="1"/>
        <v>4.3914680050188205E-2</v>
      </c>
      <c r="K16" s="97">
        <f t="shared" si="2"/>
        <v>315</v>
      </c>
      <c r="L16" s="101">
        <f t="shared" si="4"/>
        <v>5.656616445489971E-3</v>
      </c>
      <c r="M16" s="98">
        <f t="shared" si="3"/>
        <v>91</v>
      </c>
      <c r="N16" s="98">
        <f t="shared" si="5"/>
        <v>0</v>
      </c>
      <c r="O16" s="8"/>
    </row>
    <row r="17" spans="1:15">
      <c r="A17" s="41">
        <v>15</v>
      </c>
      <c r="B17" s="103" t="s">
        <v>106</v>
      </c>
      <c r="C17" s="98">
        <v>6043</v>
      </c>
      <c r="D17" s="98">
        <v>6181</v>
      </c>
      <c r="E17" s="98">
        <v>6278</v>
      </c>
      <c r="F17" s="98"/>
      <c r="G17" s="98"/>
      <c r="H17" s="98"/>
      <c r="I17" s="100">
        <f t="shared" si="0"/>
        <v>3.3272526263460321E-3</v>
      </c>
      <c r="J17" s="100">
        <f t="shared" si="1"/>
        <v>3.8887969551547247E-2</v>
      </c>
      <c r="K17" s="97">
        <f t="shared" si="2"/>
        <v>235</v>
      </c>
      <c r="L17" s="101">
        <f t="shared" si="4"/>
        <v>4.2200154434607721E-3</v>
      </c>
      <c r="M17" s="98">
        <f t="shared" si="3"/>
        <v>97</v>
      </c>
      <c r="N17" s="98">
        <f t="shared" si="5"/>
        <v>0</v>
      </c>
      <c r="O17" s="8"/>
    </row>
    <row r="18" spans="1:15">
      <c r="A18" s="41">
        <v>16</v>
      </c>
      <c r="B18" s="103" t="s">
        <v>107</v>
      </c>
      <c r="C18" s="98">
        <v>76364</v>
      </c>
      <c r="D18" s="98">
        <v>77785</v>
      </c>
      <c r="E18" s="98">
        <v>78369</v>
      </c>
      <c r="F18" s="98"/>
      <c r="G18" s="98"/>
      <c r="H18" s="98"/>
      <c r="I18" s="100">
        <f t="shared" si="0"/>
        <v>4.1534479304573463E-2</v>
      </c>
      <c r="J18" s="100">
        <f t="shared" si="1"/>
        <v>2.625582735320308E-2</v>
      </c>
      <c r="K18" s="97">
        <f t="shared" si="2"/>
        <v>2005</v>
      </c>
      <c r="L18" s="101">
        <f t="shared" si="4"/>
        <v>3.60048126133568E-2</v>
      </c>
      <c r="M18" s="98">
        <f t="shared" si="3"/>
        <v>584</v>
      </c>
      <c r="N18" s="98">
        <f t="shared" si="5"/>
        <v>0</v>
      </c>
      <c r="O18" s="7"/>
    </row>
    <row r="19" spans="1:15">
      <c r="A19" s="41">
        <v>17</v>
      </c>
      <c r="B19" s="103" t="s">
        <v>108</v>
      </c>
      <c r="C19" s="98">
        <v>14345</v>
      </c>
      <c r="D19" s="98">
        <v>14745</v>
      </c>
      <c r="E19" s="98">
        <v>14814</v>
      </c>
      <c r="F19" s="98"/>
      <c r="G19" s="98"/>
      <c r="H19" s="98"/>
      <c r="I19" s="100">
        <f t="shared" si="0"/>
        <v>7.8512138271248991E-3</v>
      </c>
      <c r="J19" s="100">
        <f t="shared" si="1"/>
        <v>3.2694318577901706E-2</v>
      </c>
      <c r="K19" s="97">
        <f t="shared" si="2"/>
        <v>469</v>
      </c>
      <c r="L19" s="101">
        <f t="shared" si="4"/>
        <v>8.4220733743961794E-3</v>
      </c>
      <c r="M19" s="98">
        <f t="shared" si="3"/>
        <v>69</v>
      </c>
      <c r="N19" s="98">
        <f t="shared" si="5"/>
        <v>0</v>
      </c>
    </row>
    <row r="20" spans="1:15">
      <c r="A20" s="41">
        <v>18</v>
      </c>
      <c r="B20" s="103" t="s">
        <v>109</v>
      </c>
      <c r="C20" s="98">
        <v>3177</v>
      </c>
      <c r="D20" s="98">
        <v>3125</v>
      </c>
      <c r="E20" s="98">
        <v>3194</v>
      </c>
      <c r="F20" s="98"/>
      <c r="G20" s="98"/>
      <c r="H20" s="98"/>
      <c r="I20" s="100">
        <f t="shared" si="0"/>
        <v>1.692775547714117E-3</v>
      </c>
      <c r="J20" s="100">
        <f t="shared" si="1"/>
        <v>5.3509600251809885E-3</v>
      </c>
      <c r="K20" s="97">
        <f t="shared" si="2"/>
        <v>17</v>
      </c>
      <c r="L20" s="101">
        <f t="shared" si="4"/>
        <v>3.0527771293120475E-4</v>
      </c>
      <c r="M20" s="98">
        <f t="shared" si="3"/>
        <v>69</v>
      </c>
      <c r="N20" s="98">
        <f t="shared" si="5"/>
        <v>0</v>
      </c>
    </row>
    <row r="21" spans="1:15">
      <c r="A21" s="41">
        <v>19</v>
      </c>
      <c r="B21" s="103" t="s">
        <v>110</v>
      </c>
      <c r="C21" s="98">
        <v>8724</v>
      </c>
      <c r="D21" s="98">
        <v>8726</v>
      </c>
      <c r="E21" s="98">
        <v>8811</v>
      </c>
      <c r="F21" s="98"/>
      <c r="G21" s="98"/>
      <c r="H21" s="98"/>
      <c r="I21" s="100">
        <f t="shared" si="0"/>
        <v>4.6697073734843723E-3</v>
      </c>
      <c r="J21" s="100">
        <f t="shared" si="1"/>
        <v>9.9724896836313609E-3</v>
      </c>
      <c r="K21" s="97">
        <f t="shared" si="2"/>
        <v>87</v>
      </c>
      <c r="L21" s="101">
        <f t="shared" si="4"/>
        <v>1.5623035897067538E-3</v>
      </c>
      <c r="M21" s="98">
        <f t="shared" si="3"/>
        <v>85</v>
      </c>
      <c r="N21" s="98">
        <f t="shared" si="5"/>
        <v>0</v>
      </c>
    </row>
    <row r="22" spans="1:15">
      <c r="A22" s="41">
        <v>20</v>
      </c>
      <c r="B22" s="103" t="s">
        <v>111</v>
      </c>
      <c r="C22" s="98">
        <v>25712</v>
      </c>
      <c r="D22" s="98">
        <v>25826</v>
      </c>
      <c r="E22" s="98">
        <v>26122</v>
      </c>
      <c r="F22" s="98"/>
      <c r="G22" s="98"/>
      <c r="H22" s="98"/>
      <c r="I22" s="100">
        <f t="shared" si="0"/>
        <v>1.3844296448775256E-2</v>
      </c>
      <c r="J22" s="100">
        <f t="shared" si="1"/>
        <v>1.5945861854387056E-2</v>
      </c>
      <c r="K22" s="97">
        <f t="shared" si="2"/>
        <v>410</v>
      </c>
      <c r="L22" s="101">
        <f t="shared" si="4"/>
        <v>7.3625801353996443E-3</v>
      </c>
      <c r="M22" s="98">
        <f t="shared" si="3"/>
        <v>296</v>
      </c>
      <c r="N22" s="98">
        <f t="shared" si="5"/>
        <v>0</v>
      </c>
    </row>
    <row r="23" spans="1:15">
      <c r="A23" s="41">
        <v>21</v>
      </c>
      <c r="B23" s="103" t="s">
        <v>112</v>
      </c>
      <c r="C23" s="98">
        <v>15080</v>
      </c>
      <c r="D23" s="98">
        <v>15970</v>
      </c>
      <c r="E23" s="98">
        <v>16229</v>
      </c>
      <c r="F23" s="98"/>
      <c r="G23" s="98"/>
      <c r="H23" s="98"/>
      <c r="I23" s="100">
        <f t="shared" si="0"/>
        <v>8.601144133955043E-3</v>
      </c>
      <c r="J23" s="100">
        <f t="shared" si="1"/>
        <v>7.6193633952254647E-2</v>
      </c>
      <c r="K23" s="97">
        <f t="shared" si="2"/>
        <v>1149</v>
      </c>
      <c r="L23" s="101">
        <f t="shared" si="4"/>
        <v>2.063318189164437E-2</v>
      </c>
      <c r="M23" s="98">
        <f t="shared" si="3"/>
        <v>259</v>
      </c>
      <c r="N23" s="98">
        <f t="shared" si="5"/>
        <v>0</v>
      </c>
    </row>
    <row r="24" spans="1:15">
      <c r="A24" s="41">
        <v>22</v>
      </c>
      <c r="B24" s="103" t="s">
        <v>113</v>
      </c>
      <c r="C24" s="98">
        <v>9487</v>
      </c>
      <c r="D24" s="98">
        <v>9682</v>
      </c>
      <c r="E24" s="98">
        <v>9816</v>
      </c>
      <c r="F24" s="98"/>
      <c r="G24" s="98"/>
      <c r="H24" s="98"/>
      <c r="I24" s="100">
        <f t="shared" si="0"/>
        <v>5.2023433864626717E-3</v>
      </c>
      <c r="J24" s="100">
        <f t="shared" si="1"/>
        <v>3.4679034468219669E-2</v>
      </c>
      <c r="K24" s="97">
        <f t="shared" si="2"/>
        <v>329</v>
      </c>
      <c r="L24" s="101">
        <f t="shared" si="4"/>
        <v>5.9080216208450805E-3</v>
      </c>
      <c r="M24" s="98">
        <f t="shared" si="3"/>
        <v>134</v>
      </c>
      <c r="N24" s="98">
        <f t="shared" si="5"/>
        <v>0</v>
      </c>
    </row>
    <row r="25" spans="1:15">
      <c r="A25" s="41">
        <v>23</v>
      </c>
      <c r="B25" s="103" t="s">
        <v>114</v>
      </c>
      <c r="C25" s="98">
        <v>7897</v>
      </c>
      <c r="D25" s="98">
        <v>8191</v>
      </c>
      <c r="E25" s="98">
        <v>8347</v>
      </c>
      <c r="F25" s="98"/>
      <c r="G25" s="98"/>
      <c r="H25" s="98"/>
      <c r="I25" s="100">
        <f t="shared" si="0"/>
        <v>4.423793831173993E-3</v>
      </c>
      <c r="J25" s="100">
        <f t="shared" si="1"/>
        <v>5.6983664682790931E-2</v>
      </c>
      <c r="K25" s="97">
        <f t="shared" si="2"/>
        <v>450</v>
      </c>
      <c r="L25" s="101">
        <f t="shared" si="4"/>
        <v>8.0808806364142446E-3</v>
      </c>
      <c r="M25" s="98">
        <f t="shared" si="3"/>
        <v>156</v>
      </c>
      <c r="N25" s="98">
        <f t="shared" si="5"/>
        <v>0</v>
      </c>
    </row>
    <row r="26" spans="1:15">
      <c r="A26" s="41">
        <v>24</v>
      </c>
      <c r="B26" s="103" t="s">
        <v>115</v>
      </c>
      <c r="C26" s="98">
        <v>3926</v>
      </c>
      <c r="D26" s="98">
        <v>4094</v>
      </c>
      <c r="E26" s="98">
        <v>4140</v>
      </c>
      <c r="F26" s="98"/>
      <c r="G26" s="98"/>
      <c r="H26" s="98"/>
      <c r="I26" s="100">
        <f t="shared" si="0"/>
        <v>2.1941423818210536E-3</v>
      </c>
      <c r="J26" s="100">
        <f t="shared" si="1"/>
        <v>5.4508405501782986E-2</v>
      </c>
      <c r="K26" s="97">
        <f t="shared" si="2"/>
        <v>214</v>
      </c>
      <c r="L26" s="101">
        <f t="shared" si="4"/>
        <v>3.8429076804281071E-3</v>
      </c>
      <c r="M26" s="98">
        <f t="shared" si="3"/>
        <v>46</v>
      </c>
      <c r="N26" s="98">
        <f t="shared" si="5"/>
        <v>0</v>
      </c>
    </row>
    <row r="27" spans="1:15">
      <c r="A27" s="41">
        <v>25</v>
      </c>
      <c r="B27" s="103" t="s">
        <v>116</v>
      </c>
      <c r="C27" s="98">
        <v>10310</v>
      </c>
      <c r="D27" s="98">
        <v>10327</v>
      </c>
      <c r="E27" s="98">
        <v>10603</v>
      </c>
      <c r="F27" s="98"/>
      <c r="G27" s="98"/>
      <c r="H27" s="98"/>
      <c r="I27" s="100">
        <f t="shared" si="0"/>
        <v>5.619442433441698E-3</v>
      </c>
      <c r="J27" s="100">
        <f t="shared" si="1"/>
        <v>2.8419010669253151E-2</v>
      </c>
      <c r="K27" s="97">
        <f t="shared" si="2"/>
        <v>293</v>
      </c>
      <c r="L27" s="101">
        <f t="shared" si="4"/>
        <v>5.2615511699319406E-3</v>
      </c>
      <c r="M27" s="98">
        <f t="shared" si="3"/>
        <v>276</v>
      </c>
      <c r="N27" s="98">
        <f t="shared" si="5"/>
        <v>0</v>
      </c>
    </row>
    <row r="28" spans="1:15">
      <c r="A28" s="41">
        <v>26</v>
      </c>
      <c r="B28" s="103" t="s">
        <v>117</v>
      </c>
      <c r="C28" s="98">
        <v>20427</v>
      </c>
      <c r="D28" s="98">
        <v>20591</v>
      </c>
      <c r="E28" s="98">
        <v>20980</v>
      </c>
      <c r="F28" s="98"/>
      <c r="G28" s="98"/>
      <c r="H28" s="98"/>
      <c r="I28" s="100">
        <f t="shared" si="0"/>
        <v>1.11191080122236E-2</v>
      </c>
      <c r="J28" s="100">
        <f t="shared" si="1"/>
        <v>2.7072012532432566E-2</v>
      </c>
      <c r="K28" s="97">
        <f t="shared" si="2"/>
        <v>553</v>
      </c>
      <c r="L28" s="101">
        <f t="shared" si="4"/>
        <v>9.9305044265268379E-3</v>
      </c>
      <c r="M28" s="98">
        <f t="shared" si="3"/>
        <v>389</v>
      </c>
      <c r="N28" s="98">
        <f t="shared" si="5"/>
        <v>0</v>
      </c>
    </row>
    <row r="29" spans="1:15">
      <c r="A29" s="41">
        <v>27</v>
      </c>
      <c r="B29" s="103" t="s">
        <v>118</v>
      </c>
      <c r="C29" s="98">
        <v>33030</v>
      </c>
      <c r="D29" s="98">
        <v>33605</v>
      </c>
      <c r="E29" s="98">
        <v>33943</v>
      </c>
      <c r="F29" s="98"/>
      <c r="G29" s="98"/>
      <c r="H29" s="98"/>
      <c r="I29" s="100">
        <f t="shared" si="0"/>
        <v>1.7989317600519809E-2</v>
      </c>
      <c r="J29" s="100">
        <f t="shared" si="1"/>
        <v>2.7641537995761429E-2</v>
      </c>
      <c r="K29" s="97">
        <f t="shared" si="2"/>
        <v>913</v>
      </c>
      <c r="L29" s="101">
        <f t="shared" si="4"/>
        <v>1.6395208935658233E-2</v>
      </c>
      <c r="M29" s="98">
        <f t="shared" si="3"/>
        <v>338</v>
      </c>
      <c r="N29" s="98">
        <f t="shared" si="5"/>
        <v>0</v>
      </c>
    </row>
    <row r="30" spans="1:15">
      <c r="A30" s="41">
        <v>28</v>
      </c>
      <c r="B30" s="103" t="s">
        <v>119</v>
      </c>
      <c r="C30" s="98">
        <v>8627</v>
      </c>
      <c r="D30" s="98">
        <v>8888</v>
      </c>
      <c r="E30" s="98">
        <v>9136</v>
      </c>
      <c r="F30" s="98"/>
      <c r="G30" s="98"/>
      <c r="H30" s="98"/>
      <c r="I30" s="100">
        <f t="shared" si="0"/>
        <v>4.841952850318151E-3</v>
      </c>
      <c r="J30" s="100">
        <f t="shared" si="1"/>
        <v>5.900081140605077E-2</v>
      </c>
      <c r="K30" s="97">
        <f t="shared" si="2"/>
        <v>509</v>
      </c>
      <c r="L30" s="101">
        <f t="shared" si="4"/>
        <v>9.1403738754107788E-3</v>
      </c>
      <c r="M30" s="98">
        <f t="shared" si="3"/>
        <v>248</v>
      </c>
      <c r="N30" s="98">
        <f t="shared" si="5"/>
        <v>0</v>
      </c>
    </row>
    <row r="31" spans="1:15">
      <c r="A31" s="41">
        <v>29</v>
      </c>
      <c r="B31" s="103" t="s">
        <v>120</v>
      </c>
      <c r="C31" s="98">
        <v>2398</v>
      </c>
      <c r="D31" s="98">
        <v>2405</v>
      </c>
      <c r="E31" s="98">
        <v>2457</v>
      </c>
      <c r="F31" s="98"/>
      <c r="G31" s="98"/>
      <c r="H31" s="98"/>
      <c r="I31" s="100">
        <f t="shared" si="0"/>
        <v>1.3021758048633644E-3</v>
      </c>
      <c r="J31" s="100">
        <f t="shared" si="1"/>
        <v>2.4603836530442035E-2</v>
      </c>
      <c r="K31" s="97">
        <f t="shared" si="2"/>
        <v>59</v>
      </c>
      <c r="L31" s="101">
        <f t="shared" si="4"/>
        <v>1.0594932389965343E-3</v>
      </c>
      <c r="M31" s="98">
        <f t="shared" si="3"/>
        <v>52</v>
      </c>
      <c r="N31" s="98">
        <f t="shared" si="5"/>
        <v>0</v>
      </c>
    </row>
    <row r="32" spans="1:15">
      <c r="A32" s="41">
        <v>30</v>
      </c>
      <c r="B32" s="103" t="s">
        <v>121</v>
      </c>
      <c r="C32" s="98">
        <v>1434</v>
      </c>
      <c r="D32" s="98">
        <v>1505</v>
      </c>
      <c r="E32" s="98">
        <v>1513</v>
      </c>
      <c r="F32" s="98"/>
      <c r="G32" s="98"/>
      <c r="H32" s="98"/>
      <c r="I32" s="100">
        <f t="shared" si="0"/>
        <v>8.0186894292155883E-4</v>
      </c>
      <c r="J32" s="100">
        <f t="shared" si="1"/>
        <v>5.5090655509065549E-2</v>
      </c>
      <c r="K32" s="97">
        <f t="shared" si="2"/>
        <v>79</v>
      </c>
      <c r="L32" s="101">
        <f t="shared" si="4"/>
        <v>1.418643489503834E-3</v>
      </c>
      <c r="M32" s="98">
        <f t="shared" si="3"/>
        <v>8</v>
      </c>
      <c r="N32" s="98">
        <f t="shared" si="5"/>
        <v>0</v>
      </c>
    </row>
    <row r="33" spans="1:14">
      <c r="A33" s="41">
        <v>31</v>
      </c>
      <c r="B33" s="103" t="s">
        <v>122</v>
      </c>
      <c r="C33" s="98">
        <v>22642</v>
      </c>
      <c r="D33" s="98">
        <v>23462</v>
      </c>
      <c r="E33" s="98">
        <v>23729</v>
      </c>
      <c r="F33" s="98"/>
      <c r="G33" s="98"/>
      <c r="H33" s="98"/>
      <c r="I33" s="100">
        <f t="shared" si="0"/>
        <v>1.2576039753196081E-2</v>
      </c>
      <c r="J33" s="100">
        <f t="shared" si="1"/>
        <v>4.8008126490592704E-2</v>
      </c>
      <c r="K33" s="97">
        <f t="shared" si="2"/>
        <v>1087</v>
      </c>
      <c r="L33" s="101">
        <f t="shared" si="4"/>
        <v>1.9519816115071739E-2</v>
      </c>
      <c r="M33" s="98">
        <f t="shared" si="3"/>
        <v>267</v>
      </c>
      <c r="N33" s="98">
        <f t="shared" si="5"/>
        <v>0</v>
      </c>
    </row>
    <row r="34" spans="1:14">
      <c r="A34" s="41">
        <v>32</v>
      </c>
      <c r="B34" s="103" t="s">
        <v>123</v>
      </c>
      <c r="C34" s="98">
        <v>9062</v>
      </c>
      <c r="D34" s="98">
        <v>9112</v>
      </c>
      <c r="E34" s="98">
        <v>9299</v>
      </c>
      <c r="F34" s="98"/>
      <c r="G34" s="98"/>
      <c r="H34" s="98"/>
      <c r="I34" s="100">
        <f t="shared" si="0"/>
        <v>4.9283405817763222E-3</v>
      </c>
      <c r="J34" s="100">
        <f t="shared" si="1"/>
        <v>2.6153167071286693E-2</v>
      </c>
      <c r="K34" s="97">
        <f t="shared" si="2"/>
        <v>237</v>
      </c>
      <c r="L34" s="101">
        <f t="shared" si="4"/>
        <v>4.2559304685115019E-3</v>
      </c>
      <c r="M34" s="98">
        <f t="shared" si="3"/>
        <v>187</v>
      </c>
      <c r="N34" s="98">
        <f t="shared" si="5"/>
        <v>0</v>
      </c>
    </row>
    <row r="35" spans="1:14">
      <c r="A35" s="41">
        <v>33</v>
      </c>
      <c r="B35" s="103" t="s">
        <v>124</v>
      </c>
      <c r="C35" s="98">
        <v>37313</v>
      </c>
      <c r="D35" s="98">
        <v>37797</v>
      </c>
      <c r="E35" s="98">
        <v>38249</v>
      </c>
      <c r="F35" s="98"/>
      <c r="G35" s="98"/>
      <c r="H35" s="98"/>
      <c r="I35" s="100">
        <f t="shared" si="0"/>
        <v>2.0271437672046731E-2</v>
      </c>
      <c r="J35" s="100">
        <f t="shared" si="1"/>
        <v>2.5085090987055449E-2</v>
      </c>
      <c r="K35" s="97">
        <f t="shared" si="2"/>
        <v>936</v>
      </c>
      <c r="L35" s="101">
        <f t="shared" si="4"/>
        <v>1.6808231723741629E-2</v>
      </c>
      <c r="M35" s="98">
        <f t="shared" si="3"/>
        <v>452</v>
      </c>
      <c r="N35" s="98">
        <f t="shared" si="5"/>
        <v>0</v>
      </c>
    </row>
    <row r="36" spans="1:14">
      <c r="A36" s="41">
        <v>34</v>
      </c>
      <c r="B36" s="103" t="s">
        <v>125</v>
      </c>
      <c r="C36" s="98">
        <v>514992</v>
      </c>
      <c r="D36" s="98">
        <v>521502</v>
      </c>
      <c r="E36" s="98">
        <v>526514</v>
      </c>
      <c r="F36" s="98"/>
      <c r="G36" s="98"/>
      <c r="H36" s="98"/>
      <c r="I36" s="100">
        <f t="shared" si="0"/>
        <v>0.27904509227587682</v>
      </c>
      <c r="J36" s="100">
        <f t="shared" si="1"/>
        <v>2.2373163078261409E-2</v>
      </c>
      <c r="K36" s="97">
        <f t="shared" si="2"/>
        <v>11522</v>
      </c>
      <c r="L36" s="101">
        <f t="shared" si="4"/>
        <v>0.20690645931725538</v>
      </c>
      <c r="M36" s="98">
        <f t="shared" si="3"/>
        <v>5012</v>
      </c>
      <c r="N36" s="98">
        <f t="shared" si="5"/>
        <v>0</v>
      </c>
    </row>
    <row r="37" spans="1:14">
      <c r="A37" s="41">
        <v>35</v>
      </c>
      <c r="B37" s="103" t="s">
        <v>126</v>
      </c>
      <c r="C37" s="98">
        <v>127664</v>
      </c>
      <c r="D37" s="98">
        <v>130616</v>
      </c>
      <c r="E37" s="98">
        <v>131683</v>
      </c>
      <c r="F37" s="98"/>
      <c r="G37" s="98"/>
      <c r="H37" s="98"/>
      <c r="I37" s="100">
        <f t="shared" si="0"/>
        <v>6.9790157310469031E-2</v>
      </c>
      <c r="J37" s="100">
        <f t="shared" si="1"/>
        <v>3.1481075322722145E-2</v>
      </c>
      <c r="K37" s="97">
        <f t="shared" si="2"/>
        <v>4019</v>
      </c>
      <c r="L37" s="101">
        <f t="shared" si="4"/>
        <v>7.2171242839441874E-2</v>
      </c>
      <c r="M37" s="98">
        <f t="shared" si="3"/>
        <v>1067</v>
      </c>
      <c r="N37" s="98">
        <f t="shared" si="5"/>
        <v>0</v>
      </c>
    </row>
    <row r="38" spans="1:14">
      <c r="A38" s="41">
        <v>36</v>
      </c>
      <c r="B38" s="103" t="s">
        <v>127</v>
      </c>
      <c r="C38" s="98">
        <v>3079</v>
      </c>
      <c r="D38" s="98">
        <v>3000</v>
      </c>
      <c r="E38" s="98">
        <v>3070</v>
      </c>
      <c r="F38" s="98"/>
      <c r="G38" s="98"/>
      <c r="H38" s="98"/>
      <c r="I38" s="100">
        <f t="shared" si="0"/>
        <v>1.6270572734759985E-3</v>
      </c>
      <c r="J38" s="100">
        <f t="shared" si="1"/>
        <v>-2.9230269568041572E-3</v>
      </c>
      <c r="K38" s="97">
        <f t="shared" si="2"/>
        <v>-9</v>
      </c>
      <c r="L38" s="101">
        <f t="shared" si="4"/>
        <v>-1.6161761272828488E-4</v>
      </c>
      <c r="M38" s="98">
        <f t="shared" si="3"/>
        <v>70</v>
      </c>
      <c r="N38" s="98">
        <f t="shared" si="5"/>
        <v>0</v>
      </c>
    </row>
    <row r="39" spans="1:14">
      <c r="A39" s="41">
        <v>37</v>
      </c>
      <c r="B39" s="103" t="s">
        <v>128</v>
      </c>
      <c r="C39" s="98">
        <v>7579</v>
      </c>
      <c r="D39" s="98">
        <v>7672</v>
      </c>
      <c r="E39" s="98">
        <v>7933</v>
      </c>
      <c r="F39" s="98"/>
      <c r="G39" s="98"/>
      <c r="H39" s="98"/>
      <c r="I39" s="100">
        <f t="shared" si="0"/>
        <v>4.2043795929918876E-3</v>
      </c>
      <c r="J39" s="100">
        <f t="shared" si="1"/>
        <v>4.6708008972159917E-2</v>
      </c>
      <c r="K39" s="97">
        <f t="shared" si="2"/>
        <v>354</v>
      </c>
      <c r="L39" s="101">
        <f t="shared" si="4"/>
        <v>6.3569594339792056E-3</v>
      </c>
      <c r="M39" s="98">
        <f t="shared" si="3"/>
        <v>261</v>
      </c>
      <c r="N39" s="98">
        <f t="shared" si="5"/>
        <v>0</v>
      </c>
    </row>
    <row r="40" spans="1:14">
      <c r="A40" s="41">
        <v>38</v>
      </c>
      <c r="B40" s="103" t="s">
        <v>129</v>
      </c>
      <c r="C40" s="98">
        <v>30640</v>
      </c>
      <c r="D40" s="98">
        <v>31130</v>
      </c>
      <c r="E40" s="98">
        <v>31749</v>
      </c>
      <c r="F40" s="98"/>
      <c r="G40" s="98"/>
      <c r="H40" s="98"/>
      <c r="I40" s="100">
        <f t="shared" si="0"/>
        <v>1.6826528135371166E-2</v>
      </c>
      <c r="J40" s="100">
        <f t="shared" si="1"/>
        <v>3.6194516971279372E-2</v>
      </c>
      <c r="K40" s="97">
        <f t="shared" si="2"/>
        <v>1109</v>
      </c>
      <c r="L40" s="101">
        <f t="shared" si="4"/>
        <v>1.991488139062977E-2</v>
      </c>
      <c r="M40" s="98">
        <f t="shared" si="3"/>
        <v>619</v>
      </c>
      <c r="N40" s="98">
        <f t="shared" si="5"/>
        <v>0</v>
      </c>
    </row>
    <row r="41" spans="1:14">
      <c r="A41" s="41">
        <v>39</v>
      </c>
      <c r="B41" s="103" t="s">
        <v>130</v>
      </c>
      <c r="C41" s="98">
        <v>8134</v>
      </c>
      <c r="D41" s="98">
        <v>8417</v>
      </c>
      <c r="E41" s="98">
        <v>8571</v>
      </c>
      <c r="F41" s="98"/>
      <c r="G41" s="98"/>
      <c r="H41" s="98"/>
      <c r="I41" s="100">
        <f t="shared" si="0"/>
        <v>4.5425107136686594E-3</v>
      </c>
      <c r="J41" s="100">
        <f t="shared" si="1"/>
        <v>5.3725104499631179E-2</v>
      </c>
      <c r="K41" s="97">
        <f t="shared" si="2"/>
        <v>437</v>
      </c>
      <c r="L41" s="101">
        <f t="shared" si="4"/>
        <v>7.8474329735844991E-3</v>
      </c>
      <c r="M41" s="98">
        <f t="shared" si="3"/>
        <v>154</v>
      </c>
      <c r="N41" s="98">
        <f t="shared" si="5"/>
        <v>0</v>
      </c>
    </row>
    <row r="42" spans="1:14">
      <c r="A42" s="41">
        <v>40</v>
      </c>
      <c r="B42" s="103" t="s">
        <v>131</v>
      </c>
      <c r="C42" s="98">
        <v>3863</v>
      </c>
      <c r="D42" s="98">
        <v>3919</v>
      </c>
      <c r="E42" s="98">
        <v>3993</v>
      </c>
      <c r="F42" s="98"/>
      <c r="G42" s="98"/>
      <c r="H42" s="98"/>
      <c r="I42" s="100">
        <f t="shared" si="0"/>
        <v>2.1162344276839289E-3</v>
      </c>
      <c r="J42" s="100">
        <f t="shared" si="1"/>
        <v>3.3652601604970231E-2</v>
      </c>
      <c r="K42" s="97">
        <f t="shared" si="2"/>
        <v>130</v>
      </c>
      <c r="L42" s="101">
        <f t="shared" si="4"/>
        <v>2.3344766282974482E-3</v>
      </c>
      <c r="M42" s="98">
        <f t="shared" si="3"/>
        <v>74</v>
      </c>
      <c r="N42" s="98">
        <f t="shared" si="5"/>
        <v>0</v>
      </c>
    </row>
    <row r="43" spans="1:14">
      <c r="A43" s="41">
        <v>41</v>
      </c>
      <c r="B43" s="103" t="s">
        <v>132</v>
      </c>
      <c r="C43" s="98">
        <v>44896</v>
      </c>
      <c r="D43" s="98">
        <v>46552</v>
      </c>
      <c r="E43" s="98">
        <v>47047</v>
      </c>
      <c r="F43" s="98"/>
      <c r="G43" s="98"/>
      <c r="H43" s="98"/>
      <c r="I43" s="100">
        <f t="shared" si="0"/>
        <v>2.4934255226457754E-2</v>
      </c>
      <c r="J43" s="100">
        <f t="shared" si="1"/>
        <v>4.791072701354241E-2</v>
      </c>
      <c r="K43" s="97">
        <f t="shared" si="2"/>
        <v>2151</v>
      </c>
      <c r="L43" s="101">
        <f t="shared" si="4"/>
        <v>3.8626609442060089E-2</v>
      </c>
      <c r="M43" s="98">
        <f t="shared" si="3"/>
        <v>495</v>
      </c>
      <c r="N43" s="98">
        <f t="shared" si="5"/>
        <v>0</v>
      </c>
    </row>
    <row r="44" spans="1:14">
      <c r="A44" s="41">
        <v>42</v>
      </c>
      <c r="B44" s="103" t="s">
        <v>133</v>
      </c>
      <c r="C44" s="98">
        <v>44944</v>
      </c>
      <c r="D44" s="98">
        <v>45537</v>
      </c>
      <c r="E44" s="98">
        <v>46260</v>
      </c>
      <c r="F44" s="98"/>
      <c r="G44" s="98"/>
      <c r="H44" s="98"/>
      <c r="I44" s="100">
        <f t="shared" si="0"/>
        <v>2.4517156179478725E-2</v>
      </c>
      <c r="J44" s="100">
        <f t="shared" si="1"/>
        <v>2.9280882876468493E-2</v>
      </c>
      <c r="K44" s="97">
        <f t="shared" si="2"/>
        <v>1316</v>
      </c>
      <c r="L44" s="101">
        <f t="shared" si="4"/>
        <v>2.3632086483380322E-2</v>
      </c>
      <c r="M44" s="98">
        <f t="shared" si="3"/>
        <v>723</v>
      </c>
      <c r="N44" s="98">
        <f t="shared" si="5"/>
        <v>0</v>
      </c>
    </row>
    <row r="45" spans="1:14">
      <c r="A45" s="41">
        <v>43</v>
      </c>
      <c r="B45" s="103" t="s">
        <v>134</v>
      </c>
      <c r="C45" s="98">
        <v>10536</v>
      </c>
      <c r="D45" s="98">
        <v>10574</v>
      </c>
      <c r="E45" s="98">
        <v>10829</v>
      </c>
      <c r="F45" s="98"/>
      <c r="G45" s="98"/>
      <c r="H45" s="98"/>
      <c r="I45" s="100">
        <f t="shared" si="0"/>
        <v>5.7392192881014943E-3</v>
      </c>
      <c r="J45" s="100">
        <f t="shared" si="1"/>
        <v>2.7809415337889141E-2</v>
      </c>
      <c r="K45" s="97">
        <f t="shared" si="2"/>
        <v>293</v>
      </c>
      <c r="L45" s="101">
        <f t="shared" si="4"/>
        <v>5.2615511699319406E-3</v>
      </c>
      <c r="M45" s="98">
        <f t="shared" si="3"/>
        <v>255</v>
      </c>
      <c r="N45" s="98">
        <f t="shared" si="5"/>
        <v>0</v>
      </c>
    </row>
    <row r="46" spans="1:14">
      <c r="A46" s="41">
        <v>44</v>
      </c>
      <c r="B46" s="103" t="s">
        <v>135</v>
      </c>
      <c r="C46" s="98">
        <v>11960</v>
      </c>
      <c r="D46" s="98">
        <v>12147</v>
      </c>
      <c r="E46" s="98">
        <v>12606</v>
      </c>
      <c r="F46" s="98"/>
      <c r="G46" s="98"/>
      <c r="H46" s="98"/>
      <c r="I46" s="100">
        <f t="shared" si="0"/>
        <v>6.681004556820338E-3</v>
      </c>
      <c r="J46" s="100">
        <f t="shared" si="1"/>
        <v>5.4013377926421406E-2</v>
      </c>
      <c r="K46" s="97">
        <f t="shared" si="2"/>
        <v>646</v>
      </c>
      <c r="L46" s="101">
        <f t="shared" si="4"/>
        <v>1.160055309138578E-2</v>
      </c>
      <c r="M46" s="98">
        <f t="shared" si="3"/>
        <v>459</v>
      </c>
      <c r="N46" s="98">
        <f t="shared" si="5"/>
        <v>0</v>
      </c>
    </row>
    <row r="47" spans="1:14">
      <c r="A47" s="41">
        <v>45</v>
      </c>
      <c r="B47" s="103" t="s">
        <v>136</v>
      </c>
      <c r="C47" s="98">
        <v>27637</v>
      </c>
      <c r="D47" s="98">
        <v>28011</v>
      </c>
      <c r="E47" s="98">
        <v>28435</v>
      </c>
      <c r="F47" s="98"/>
      <c r="G47" s="98"/>
      <c r="H47" s="98"/>
      <c r="I47" s="100">
        <f t="shared" si="0"/>
        <v>1.5070154257749192E-2</v>
      </c>
      <c r="J47" s="100">
        <f t="shared" si="1"/>
        <v>2.8874335130441076E-2</v>
      </c>
      <c r="K47" s="97">
        <f t="shared" si="2"/>
        <v>798</v>
      </c>
      <c r="L47" s="101">
        <f t="shared" si="4"/>
        <v>1.4330094995241259E-2</v>
      </c>
      <c r="M47" s="98">
        <f t="shared" si="3"/>
        <v>424</v>
      </c>
      <c r="N47" s="98">
        <f t="shared" si="5"/>
        <v>0</v>
      </c>
    </row>
    <row r="48" spans="1:14">
      <c r="A48" s="41">
        <v>46</v>
      </c>
      <c r="B48" s="103" t="s">
        <v>137</v>
      </c>
      <c r="C48" s="98">
        <v>15710</v>
      </c>
      <c r="D48" s="98">
        <v>15913</v>
      </c>
      <c r="E48" s="98">
        <v>16319</v>
      </c>
      <c r="F48" s="98"/>
      <c r="G48" s="98"/>
      <c r="H48" s="98"/>
      <c r="I48" s="100">
        <f t="shared" si="0"/>
        <v>8.6488428813859351E-3</v>
      </c>
      <c r="J48" s="100">
        <f t="shared" si="1"/>
        <v>3.8765117759388922E-2</v>
      </c>
      <c r="K48" s="97">
        <f t="shared" si="2"/>
        <v>609</v>
      </c>
      <c r="L48" s="101">
        <f t="shared" si="4"/>
        <v>1.0936125127947277E-2</v>
      </c>
      <c r="M48" s="98">
        <f t="shared" si="3"/>
        <v>406</v>
      </c>
      <c r="N48" s="98">
        <f t="shared" si="5"/>
        <v>0</v>
      </c>
    </row>
    <row r="49" spans="1:14">
      <c r="A49" s="41">
        <v>47</v>
      </c>
      <c r="B49" s="103" t="s">
        <v>138</v>
      </c>
      <c r="C49" s="98">
        <v>5797</v>
      </c>
      <c r="D49" s="98">
        <v>6102</v>
      </c>
      <c r="E49" s="98">
        <v>6182</v>
      </c>
      <c r="F49" s="98"/>
      <c r="G49" s="98"/>
      <c r="H49" s="98"/>
      <c r="I49" s="100">
        <f t="shared" si="0"/>
        <v>3.2763739624197467E-3</v>
      </c>
      <c r="J49" s="100">
        <f t="shared" si="1"/>
        <v>6.6413662239089177E-2</v>
      </c>
      <c r="K49" s="97">
        <f t="shared" si="2"/>
        <v>385</v>
      </c>
      <c r="L49" s="101">
        <f t="shared" si="4"/>
        <v>6.9136423222655201E-3</v>
      </c>
      <c r="M49" s="98">
        <f t="shared" si="3"/>
        <v>80</v>
      </c>
      <c r="N49" s="98">
        <f t="shared" si="5"/>
        <v>0</v>
      </c>
    </row>
    <row r="50" spans="1:14">
      <c r="A50" s="41">
        <v>48</v>
      </c>
      <c r="B50" s="103" t="s">
        <v>139</v>
      </c>
      <c r="C50" s="98">
        <v>35785</v>
      </c>
      <c r="D50" s="98">
        <v>37458</v>
      </c>
      <c r="E50" s="98">
        <v>37596</v>
      </c>
      <c r="F50" s="98"/>
      <c r="G50" s="98"/>
      <c r="H50" s="98"/>
      <c r="I50" s="100">
        <f t="shared" si="0"/>
        <v>1.992535676013148E-2</v>
      </c>
      <c r="J50" s="100">
        <f t="shared" si="1"/>
        <v>5.0607796562805646E-2</v>
      </c>
      <c r="K50" s="97">
        <f t="shared" si="2"/>
        <v>1811</v>
      </c>
      <c r="L50" s="101">
        <f t="shared" si="4"/>
        <v>3.2521055183435989E-2</v>
      </c>
      <c r="M50" s="98">
        <f t="shared" si="3"/>
        <v>138</v>
      </c>
      <c r="N50" s="98">
        <f t="shared" si="5"/>
        <v>0</v>
      </c>
    </row>
    <row r="51" spans="1:14">
      <c r="A51" s="41">
        <v>49</v>
      </c>
      <c r="B51" s="103" t="s">
        <v>140</v>
      </c>
      <c r="C51" s="98">
        <v>2498</v>
      </c>
      <c r="D51" s="98">
        <v>2462</v>
      </c>
      <c r="E51" s="98">
        <v>2531</v>
      </c>
      <c r="F51" s="98"/>
      <c r="G51" s="98"/>
      <c r="H51" s="98"/>
      <c r="I51" s="100">
        <f t="shared" si="0"/>
        <v>1.3413947749732092E-3</v>
      </c>
      <c r="J51" s="100">
        <f t="shared" si="1"/>
        <v>1.3210568454763811E-2</v>
      </c>
      <c r="K51" s="97">
        <f t="shared" si="2"/>
        <v>33</v>
      </c>
      <c r="L51" s="101">
        <f t="shared" si="4"/>
        <v>5.925979133370446E-4</v>
      </c>
      <c r="M51" s="98">
        <f t="shared" si="3"/>
        <v>69</v>
      </c>
      <c r="N51" s="98">
        <f t="shared" si="5"/>
        <v>0</v>
      </c>
    </row>
    <row r="52" spans="1:14">
      <c r="A52" s="41">
        <v>50</v>
      </c>
      <c r="B52" s="103" t="s">
        <v>141</v>
      </c>
      <c r="C52" s="98">
        <v>6222</v>
      </c>
      <c r="D52" s="98">
        <v>6350</v>
      </c>
      <c r="E52" s="98">
        <v>6563</v>
      </c>
      <c r="F52" s="98"/>
      <c r="G52" s="98"/>
      <c r="H52" s="98"/>
      <c r="I52" s="100">
        <f t="shared" si="0"/>
        <v>3.4782986598771914E-3</v>
      </c>
      <c r="J52" s="100">
        <f t="shared" si="1"/>
        <v>5.4805528768884601E-2</v>
      </c>
      <c r="K52" s="97">
        <f t="shared" si="2"/>
        <v>341</v>
      </c>
      <c r="L52" s="101">
        <f t="shared" si="4"/>
        <v>6.1235117711494601E-3</v>
      </c>
      <c r="M52" s="98">
        <f t="shared" si="3"/>
        <v>213</v>
      </c>
      <c r="N52" s="98">
        <f t="shared" si="5"/>
        <v>0</v>
      </c>
    </row>
    <row r="53" spans="1:14">
      <c r="A53" s="41">
        <v>51</v>
      </c>
      <c r="B53" s="103" t="s">
        <v>142</v>
      </c>
      <c r="C53" s="98">
        <v>6179</v>
      </c>
      <c r="D53" s="98">
        <v>6174</v>
      </c>
      <c r="E53" s="98">
        <v>6232</v>
      </c>
      <c r="F53" s="98"/>
      <c r="G53" s="98"/>
      <c r="H53" s="98"/>
      <c r="I53" s="100">
        <f t="shared" si="0"/>
        <v>3.3028732665480206E-3</v>
      </c>
      <c r="J53" s="100">
        <f t="shared" si="1"/>
        <v>8.5774397151642656E-3</v>
      </c>
      <c r="K53" s="97">
        <f t="shared" si="2"/>
        <v>53</v>
      </c>
      <c r="L53" s="101">
        <f t="shared" si="4"/>
        <v>9.5174816384434432E-4</v>
      </c>
      <c r="M53" s="98">
        <f t="shared" si="3"/>
        <v>58</v>
      </c>
      <c r="N53" s="98">
        <f t="shared" si="5"/>
        <v>0</v>
      </c>
    </row>
    <row r="54" spans="1:14">
      <c r="A54" s="41">
        <v>52</v>
      </c>
      <c r="B54" s="103" t="s">
        <v>143</v>
      </c>
      <c r="C54" s="98">
        <v>12683</v>
      </c>
      <c r="D54" s="98">
        <v>13142</v>
      </c>
      <c r="E54" s="98">
        <v>13485</v>
      </c>
      <c r="F54" s="98"/>
      <c r="G54" s="98"/>
      <c r="H54" s="98"/>
      <c r="I54" s="100">
        <f t="shared" si="0"/>
        <v>7.1468623233953872E-3</v>
      </c>
      <c r="J54" s="100">
        <f t="shared" si="1"/>
        <v>6.3234250571631317E-2</v>
      </c>
      <c r="K54" s="97">
        <f t="shared" si="2"/>
        <v>802</v>
      </c>
      <c r="L54" s="101">
        <f t="shared" si="4"/>
        <v>1.4401925045342719E-2</v>
      </c>
      <c r="M54" s="98">
        <f t="shared" si="3"/>
        <v>343</v>
      </c>
      <c r="N54" s="98">
        <f t="shared" si="5"/>
        <v>0</v>
      </c>
    </row>
    <row r="55" spans="1:14">
      <c r="A55" s="41">
        <v>53</v>
      </c>
      <c r="B55" s="103" t="s">
        <v>144</v>
      </c>
      <c r="C55" s="98">
        <v>6887</v>
      </c>
      <c r="D55" s="98">
        <v>7219</v>
      </c>
      <c r="E55" s="98">
        <v>7413</v>
      </c>
      <c r="F55" s="98"/>
      <c r="G55" s="98"/>
      <c r="H55" s="98"/>
      <c r="I55" s="100">
        <f t="shared" si="0"/>
        <v>3.9287868300578429E-3</v>
      </c>
      <c r="J55" s="100">
        <f t="shared" si="1"/>
        <v>7.6375780455931463E-2</v>
      </c>
      <c r="K55" s="97">
        <f t="shared" si="2"/>
        <v>526</v>
      </c>
      <c r="L55" s="101">
        <f t="shared" si="4"/>
        <v>9.4456515883419821E-3</v>
      </c>
      <c r="M55" s="98">
        <f t="shared" si="3"/>
        <v>194</v>
      </c>
      <c r="N55" s="98">
        <f t="shared" si="5"/>
        <v>0</v>
      </c>
    </row>
    <row r="56" spans="1:14">
      <c r="A56" s="41">
        <v>54</v>
      </c>
      <c r="B56" s="103" t="s">
        <v>145</v>
      </c>
      <c r="C56" s="98">
        <v>22585</v>
      </c>
      <c r="D56" s="98">
        <v>22703</v>
      </c>
      <c r="E56" s="98">
        <v>22910</v>
      </c>
      <c r="F56" s="98"/>
      <c r="G56" s="98"/>
      <c r="H56" s="98"/>
      <c r="I56" s="100">
        <f t="shared" si="0"/>
        <v>1.2141981151574959E-2</v>
      </c>
      <c r="J56" s="100">
        <f t="shared" si="1"/>
        <v>1.4390081912773965E-2</v>
      </c>
      <c r="K56" s="97">
        <f t="shared" si="2"/>
        <v>325</v>
      </c>
      <c r="L56" s="101">
        <f t="shared" si="4"/>
        <v>5.8361915707436209E-3</v>
      </c>
      <c r="M56" s="98">
        <f t="shared" si="3"/>
        <v>207</v>
      </c>
      <c r="N56" s="98">
        <f t="shared" si="5"/>
        <v>0</v>
      </c>
    </row>
    <row r="57" spans="1:14">
      <c r="A57" s="41">
        <v>55</v>
      </c>
      <c r="B57" s="103" t="s">
        <v>146</v>
      </c>
      <c r="C57" s="98">
        <v>25490</v>
      </c>
      <c r="D57" s="98">
        <v>25865</v>
      </c>
      <c r="E57" s="98">
        <v>26278</v>
      </c>
      <c r="F57" s="98"/>
      <c r="G57" s="98"/>
      <c r="H57" s="98"/>
      <c r="I57" s="100">
        <f t="shared" si="0"/>
        <v>1.3926974277655468E-2</v>
      </c>
      <c r="J57" s="100">
        <f t="shared" si="1"/>
        <v>3.0914083954491956E-2</v>
      </c>
      <c r="K57" s="97">
        <f t="shared" si="2"/>
        <v>788</v>
      </c>
      <c r="L57" s="101">
        <f t="shared" si="4"/>
        <v>1.415051986998761E-2</v>
      </c>
      <c r="M57" s="98">
        <f t="shared" si="3"/>
        <v>413</v>
      </c>
      <c r="N57" s="98">
        <f t="shared" si="5"/>
        <v>0</v>
      </c>
    </row>
    <row r="58" spans="1:14">
      <c r="A58" s="41">
        <v>56</v>
      </c>
      <c r="B58" s="103" t="s">
        <v>147</v>
      </c>
      <c r="C58" s="98">
        <v>2383</v>
      </c>
      <c r="D58" s="98">
        <v>2389</v>
      </c>
      <c r="E58" s="98">
        <v>2474</v>
      </c>
      <c r="F58" s="98"/>
      <c r="G58" s="98"/>
      <c r="H58" s="98"/>
      <c r="I58" s="100">
        <f t="shared" si="0"/>
        <v>1.3111855682669774E-3</v>
      </c>
      <c r="J58" s="100">
        <f t="shared" si="1"/>
        <v>3.8187159043222826E-2</v>
      </c>
      <c r="K58" s="97">
        <f t="shared" si="2"/>
        <v>91</v>
      </c>
      <c r="L58" s="101">
        <f t="shared" si="4"/>
        <v>1.6341336398082139E-3</v>
      </c>
      <c r="M58" s="98">
        <f t="shared" si="3"/>
        <v>85</v>
      </c>
      <c r="N58" s="98">
        <f t="shared" si="5"/>
        <v>0</v>
      </c>
    </row>
    <row r="59" spans="1:14">
      <c r="A59" s="41">
        <v>57</v>
      </c>
      <c r="B59" s="103" t="s">
        <v>148</v>
      </c>
      <c r="C59" s="98">
        <v>4176</v>
      </c>
      <c r="D59" s="98">
        <v>4278</v>
      </c>
      <c r="E59" s="98">
        <v>4360</v>
      </c>
      <c r="F59" s="98"/>
      <c r="G59" s="98"/>
      <c r="H59" s="98"/>
      <c r="I59" s="100">
        <f t="shared" si="0"/>
        <v>2.310739319985457E-3</v>
      </c>
      <c r="J59" s="100">
        <f t="shared" si="1"/>
        <v>4.4061302681992334E-2</v>
      </c>
      <c r="K59" s="97">
        <f t="shared" si="2"/>
        <v>184</v>
      </c>
      <c r="L59" s="101">
        <f t="shared" si="4"/>
        <v>3.3041823046671575E-3</v>
      </c>
      <c r="M59" s="98">
        <f t="shared" si="3"/>
        <v>82</v>
      </c>
      <c r="N59" s="98">
        <f t="shared" si="5"/>
        <v>0</v>
      </c>
    </row>
    <row r="60" spans="1:14">
      <c r="A60" s="41">
        <v>58</v>
      </c>
      <c r="B60" s="103" t="s">
        <v>149</v>
      </c>
      <c r="C60" s="98">
        <v>10243</v>
      </c>
      <c r="D60" s="98">
        <v>10450</v>
      </c>
      <c r="E60" s="98">
        <v>10539</v>
      </c>
      <c r="F60" s="98"/>
      <c r="G60" s="98"/>
      <c r="H60" s="98"/>
      <c r="I60" s="100">
        <f t="shared" si="0"/>
        <v>5.5855233241575075E-3</v>
      </c>
      <c r="J60" s="100">
        <f t="shared" si="1"/>
        <v>2.8897783852386998E-2</v>
      </c>
      <c r="K60" s="97">
        <f t="shared" si="2"/>
        <v>296</v>
      </c>
      <c r="L60" s="101">
        <f t="shared" si="4"/>
        <v>5.3154237075080362E-3</v>
      </c>
      <c r="M60" s="98">
        <f t="shared" si="3"/>
        <v>89</v>
      </c>
      <c r="N60" s="98">
        <f t="shared" si="5"/>
        <v>0</v>
      </c>
    </row>
    <row r="61" spans="1:14">
      <c r="A61" s="41">
        <v>59</v>
      </c>
      <c r="B61" s="103" t="s">
        <v>150</v>
      </c>
      <c r="C61" s="98">
        <v>24042</v>
      </c>
      <c r="D61" s="98">
        <v>24632</v>
      </c>
      <c r="E61" s="98">
        <v>24888</v>
      </c>
      <c r="F61" s="98"/>
      <c r="G61" s="98"/>
      <c r="H61" s="98"/>
      <c r="I61" s="100">
        <f t="shared" si="0"/>
        <v>1.3190293622889463E-2</v>
      </c>
      <c r="J61" s="100">
        <f t="shared" si="1"/>
        <v>3.5188420264537057E-2</v>
      </c>
      <c r="K61" s="97">
        <f t="shared" si="2"/>
        <v>846</v>
      </c>
      <c r="L61" s="101">
        <f t="shared" si="4"/>
        <v>1.5192055596458779E-2</v>
      </c>
      <c r="M61" s="98">
        <f t="shared" si="3"/>
        <v>256</v>
      </c>
      <c r="N61" s="98">
        <f t="shared" si="5"/>
        <v>0</v>
      </c>
    </row>
    <row r="62" spans="1:14">
      <c r="A62" s="41">
        <v>60</v>
      </c>
      <c r="B62" s="103" t="s">
        <v>151</v>
      </c>
      <c r="C62" s="98">
        <v>8857</v>
      </c>
      <c r="D62" s="98">
        <v>8879</v>
      </c>
      <c r="E62" s="98">
        <v>9069</v>
      </c>
      <c r="F62" s="98"/>
      <c r="G62" s="98"/>
      <c r="H62" s="98"/>
      <c r="I62" s="100">
        <f t="shared" si="0"/>
        <v>4.8064437827862643E-3</v>
      </c>
      <c r="J62" s="100">
        <f t="shared" si="1"/>
        <v>2.3935869933386023E-2</v>
      </c>
      <c r="K62" s="97">
        <f t="shared" si="2"/>
        <v>212</v>
      </c>
      <c r="L62" s="101">
        <f t="shared" si="4"/>
        <v>3.8069926553773773E-3</v>
      </c>
      <c r="M62" s="98">
        <f t="shared" si="3"/>
        <v>190</v>
      </c>
      <c r="N62" s="98">
        <f t="shared" si="5"/>
        <v>0</v>
      </c>
    </row>
    <row r="63" spans="1:14">
      <c r="A63" s="41">
        <v>61</v>
      </c>
      <c r="B63" s="103" t="s">
        <v>152</v>
      </c>
      <c r="C63" s="98">
        <v>17939</v>
      </c>
      <c r="D63" s="98">
        <v>18711</v>
      </c>
      <c r="E63" s="98">
        <v>19281</v>
      </c>
      <c r="F63" s="98"/>
      <c r="G63" s="98"/>
      <c r="H63" s="98"/>
      <c r="I63" s="100">
        <f t="shared" si="0"/>
        <v>1.0218661657944862E-2</v>
      </c>
      <c r="J63" s="100">
        <f t="shared" si="1"/>
        <v>7.4809075199286465E-2</v>
      </c>
      <c r="K63" s="97">
        <f t="shared" si="2"/>
        <v>1342</v>
      </c>
      <c r="L63" s="101">
        <f t="shared" si="4"/>
        <v>2.4098981809039813E-2</v>
      </c>
      <c r="M63" s="98">
        <f t="shared" si="3"/>
        <v>570</v>
      </c>
      <c r="N63" s="98">
        <f t="shared" si="5"/>
        <v>0</v>
      </c>
    </row>
    <row r="64" spans="1:14">
      <c r="A64" s="41">
        <v>62</v>
      </c>
      <c r="B64" s="103" t="s">
        <v>153</v>
      </c>
      <c r="C64" s="98">
        <v>1344</v>
      </c>
      <c r="D64" s="98">
        <v>1370</v>
      </c>
      <c r="E64" s="98">
        <v>1382</v>
      </c>
      <c r="F64" s="98"/>
      <c r="G64" s="98"/>
      <c r="H64" s="98"/>
      <c r="I64" s="100">
        <f t="shared" si="0"/>
        <v>7.3244076610548211E-4</v>
      </c>
      <c r="J64" s="100">
        <f t="shared" si="1"/>
        <v>2.8273809523809524E-2</v>
      </c>
      <c r="K64" s="97">
        <f t="shared" si="2"/>
        <v>38</v>
      </c>
      <c r="L64" s="101">
        <f t="shared" si="4"/>
        <v>6.8238547596386953E-4</v>
      </c>
      <c r="M64" s="98">
        <f t="shared" si="3"/>
        <v>12</v>
      </c>
      <c r="N64" s="98">
        <f t="shared" si="5"/>
        <v>0</v>
      </c>
    </row>
    <row r="65" spans="1:14">
      <c r="A65" s="41">
        <v>63</v>
      </c>
      <c r="B65" s="103" t="s">
        <v>154</v>
      </c>
      <c r="C65" s="98">
        <v>12701</v>
      </c>
      <c r="D65" s="98">
        <v>13226</v>
      </c>
      <c r="E65" s="98">
        <v>13667</v>
      </c>
      <c r="F65" s="98"/>
      <c r="G65" s="98"/>
      <c r="H65" s="98"/>
      <c r="I65" s="100">
        <f t="shared" si="0"/>
        <v>7.2433197904223038E-3</v>
      </c>
      <c r="J65" s="100">
        <f t="shared" si="1"/>
        <v>7.6057003385560193E-2</v>
      </c>
      <c r="K65" s="97">
        <f t="shared" si="2"/>
        <v>966</v>
      </c>
      <c r="L65" s="101">
        <f t="shared" si="4"/>
        <v>1.7346957099502576E-2</v>
      </c>
      <c r="M65" s="98">
        <f t="shared" si="3"/>
        <v>441</v>
      </c>
      <c r="N65" s="98">
        <f t="shared" si="5"/>
        <v>0</v>
      </c>
    </row>
    <row r="66" spans="1:14">
      <c r="A66" s="41">
        <v>64</v>
      </c>
      <c r="B66" s="103" t="s">
        <v>155</v>
      </c>
      <c r="C66" s="98">
        <v>9061</v>
      </c>
      <c r="D66" s="98">
        <v>9031</v>
      </c>
      <c r="E66" s="98">
        <v>9281</v>
      </c>
      <c r="F66" s="98"/>
      <c r="G66" s="98"/>
      <c r="H66" s="98"/>
      <c r="I66" s="100">
        <f t="shared" si="0"/>
        <v>4.918800832290144E-3</v>
      </c>
      <c r="J66" s="100">
        <f t="shared" si="1"/>
        <v>2.4279880807857854E-2</v>
      </c>
      <c r="K66" s="97">
        <f t="shared" si="2"/>
        <v>220</v>
      </c>
      <c r="L66" s="101">
        <f t="shared" si="4"/>
        <v>3.9506527555802969E-3</v>
      </c>
      <c r="M66" s="98">
        <f t="shared" si="3"/>
        <v>250</v>
      </c>
      <c r="N66" s="98">
        <f t="shared" si="5"/>
        <v>0</v>
      </c>
    </row>
    <row r="67" spans="1:14">
      <c r="A67" s="41">
        <v>65</v>
      </c>
      <c r="B67" s="103" t="s">
        <v>156</v>
      </c>
      <c r="C67" s="98">
        <v>8648</v>
      </c>
      <c r="D67" s="98">
        <v>8985</v>
      </c>
      <c r="E67" s="98">
        <v>9194</v>
      </c>
      <c r="F67" s="98"/>
      <c r="G67" s="98"/>
      <c r="H67" s="98"/>
      <c r="I67" s="100">
        <f t="shared" ref="I67:I84" si="6">E67/$E$84</f>
        <v>4.8726920431069482E-3</v>
      </c>
      <c r="J67" s="100">
        <f t="shared" ref="J67:J84" si="7">(E67-C67)/C67</f>
        <v>6.313598519888991E-2</v>
      </c>
      <c r="K67" s="97">
        <f t="shared" ref="K67:K84" si="8">E67-C67</f>
        <v>546</v>
      </c>
      <c r="L67" s="101">
        <f t="shared" si="4"/>
        <v>9.8048018388492818E-3</v>
      </c>
      <c r="M67" s="98">
        <f t="shared" ref="M67:M84" si="9">E67-D67</f>
        <v>209</v>
      </c>
      <c r="N67" s="98">
        <f t="shared" si="5"/>
        <v>0</v>
      </c>
    </row>
    <row r="68" spans="1:14">
      <c r="A68" s="41">
        <v>66</v>
      </c>
      <c r="B68" s="103" t="s">
        <v>157</v>
      </c>
      <c r="C68" s="98">
        <v>6071</v>
      </c>
      <c r="D68" s="98">
        <v>5999</v>
      </c>
      <c r="E68" s="98">
        <v>6116</v>
      </c>
      <c r="F68" s="98"/>
      <c r="G68" s="98"/>
      <c r="H68" s="98"/>
      <c r="I68" s="100">
        <f t="shared" si="6"/>
        <v>3.2413948809704258E-3</v>
      </c>
      <c r="J68" s="100">
        <f t="shared" si="7"/>
        <v>7.4122879262065559E-3</v>
      </c>
      <c r="K68" s="97">
        <f t="shared" si="8"/>
        <v>45</v>
      </c>
      <c r="L68" s="101">
        <f t="shared" ref="L68:L84" si="10">K68/$K$84</f>
        <v>8.0808806364142437E-4</v>
      </c>
      <c r="M68" s="98">
        <f t="shared" si="9"/>
        <v>117</v>
      </c>
      <c r="N68" s="98">
        <f t="shared" ref="N68:N84" si="11">H68-G68</f>
        <v>0</v>
      </c>
    </row>
    <row r="69" spans="1:14">
      <c r="A69" s="41">
        <v>67</v>
      </c>
      <c r="B69" s="103" t="s">
        <v>158</v>
      </c>
      <c r="C69" s="98">
        <v>10987</v>
      </c>
      <c r="D69" s="98">
        <v>11017</v>
      </c>
      <c r="E69" s="98">
        <v>11241</v>
      </c>
      <c r="F69" s="98"/>
      <c r="G69" s="98"/>
      <c r="H69" s="98"/>
      <c r="I69" s="100">
        <f t="shared" si="6"/>
        <v>5.9575735541184689E-3</v>
      </c>
      <c r="J69" s="100">
        <f t="shared" si="7"/>
        <v>2.3118230636206424E-2</v>
      </c>
      <c r="K69" s="97">
        <f t="shared" si="8"/>
        <v>254</v>
      </c>
      <c r="L69" s="101">
        <f t="shared" si="10"/>
        <v>4.561208181442707E-3</v>
      </c>
      <c r="M69" s="98">
        <f t="shared" si="9"/>
        <v>224</v>
      </c>
      <c r="N69" s="98">
        <f t="shared" si="11"/>
        <v>0</v>
      </c>
    </row>
    <row r="70" spans="1:14">
      <c r="A70" s="41">
        <v>68</v>
      </c>
      <c r="B70" s="103" t="s">
        <v>159</v>
      </c>
      <c r="C70" s="98">
        <v>7209</v>
      </c>
      <c r="D70" s="98">
        <v>7401</v>
      </c>
      <c r="E70" s="98">
        <v>7483</v>
      </c>
      <c r="F70" s="98"/>
      <c r="G70" s="98"/>
      <c r="H70" s="98"/>
      <c r="I70" s="100">
        <f t="shared" si="6"/>
        <v>3.9658858558374258E-3</v>
      </c>
      <c r="J70" s="100">
        <f t="shared" si="7"/>
        <v>3.8008045498682204E-2</v>
      </c>
      <c r="K70" s="97">
        <f t="shared" si="8"/>
        <v>274</v>
      </c>
      <c r="L70" s="101">
        <f t="shared" si="10"/>
        <v>4.9203584319500067E-3</v>
      </c>
      <c r="M70" s="98">
        <f t="shared" si="9"/>
        <v>82</v>
      </c>
      <c r="N70" s="98">
        <f t="shared" si="11"/>
        <v>0</v>
      </c>
    </row>
    <row r="71" spans="1:14">
      <c r="A71" s="41">
        <v>69</v>
      </c>
      <c r="B71" s="103" t="s">
        <v>160</v>
      </c>
      <c r="C71" s="98">
        <v>1215</v>
      </c>
      <c r="D71" s="98">
        <v>1248</v>
      </c>
      <c r="E71" s="98">
        <v>1288</v>
      </c>
      <c r="F71" s="98"/>
      <c r="G71" s="98"/>
      <c r="H71" s="98"/>
      <c r="I71" s="100">
        <f t="shared" si="6"/>
        <v>6.826220743443277E-4</v>
      </c>
      <c r="J71" s="100">
        <f t="shared" si="7"/>
        <v>6.0082304526748974E-2</v>
      </c>
      <c r="K71" s="97">
        <f t="shared" si="8"/>
        <v>73</v>
      </c>
      <c r="L71" s="101">
        <f t="shared" si="10"/>
        <v>1.3108984143516439E-3</v>
      </c>
      <c r="M71" s="98">
        <f t="shared" si="9"/>
        <v>40</v>
      </c>
      <c r="N71" s="98">
        <f t="shared" si="11"/>
        <v>0</v>
      </c>
    </row>
    <row r="72" spans="1:14">
      <c r="A72" s="41">
        <v>70</v>
      </c>
      <c r="B72" s="103" t="s">
        <v>161</v>
      </c>
      <c r="C72" s="98">
        <v>4654</v>
      </c>
      <c r="D72" s="98">
        <v>4589</v>
      </c>
      <c r="E72" s="98">
        <v>4709</v>
      </c>
      <c r="F72" s="98"/>
      <c r="G72" s="98"/>
      <c r="H72" s="98"/>
      <c r="I72" s="100">
        <f t="shared" si="6"/>
        <v>2.4957044628008069E-3</v>
      </c>
      <c r="J72" s="100">
        <f t="shared" si="7"/>
        <v>1.1817791147400086E-2</v>
      </c>
      <c r="K72" s="97">
        <f t="shared" si="8"/>
        <v>55</v>
      </c>
      <c r="L72" s="101">
        <f t="shared" si="10"/>
        <v>9.8766318889507423E-4</v>
      </c>
      <c r="M72" s="98">
        <f t="shared" si="9"/>
        <v>120</v>
      </c>
      <c r="N72" s="98">
        <f t="shared" si="11"/>
        <v>0</v>
      </c>
    </row>
    <row r="73" spans="1:14">
      <c r="A73" s="41">
        <v>71</v>
      </c>
      <c r="B73" s="103" t="s">
        <v>162</v>
      </c>
      <c r="C73" s="98">
        <v>4885</v>
      </c>
      <c r="D73" s="98">
        <v>4757</v>
      </c>
      <c r="E73" s="98">
        <v>4894</v>
      </c>
      <c r="F73" s="98"/>
      <c r="G73" s="98"/>
      <c r="H73" s="98"/>
      <c r="I73" s="100">
        <f t="shared" si="6"/>
        <v>2.5937518880754192E-3</v>
      </c>
      <c r="J73" s="100">
        <f t="shared" si="7"/>
        <v>1.842374616171955E-3</v>
      </c>
      <c r="K73" s="97">
        <f t="shared" si="8"/>
        <v>9</v>
      </c>
      <c r="L73" s="101">
        <f t="shared" si="10"/>
        <v>1.6161761272828488E-4</v>
      </c>
      <c r="M73" s="98">
        <f t="shared" si="9"/>
        <v>137</v>
      </c>
      <c r="N73" s="98">
        <f t="shared" si="11"/>
        <v>0</v>
      </c>
    </row>
    <row r="74" spans="1:14">
      <c r="A74" s="41">
        <v>72</v>
      </c>
      <c r="B74" s="103" t="s">
        <v>163</v>
      </c>
      <c r="C74" s="98">
        <v>4205</v>
      </c>
      <c r="D74" s="98">
        <v>4492</v>
      </c>
      <c r="E74" s="98">
        <v>4585</v>
      </c>
      <c r="F74" s="98"/>
      <c r="G74" s="98"/>
      <c r="H74" s="98"/>
      <c r="I74" s="100">
        <f t="shared" si="6"/>
        <v>2.4299861885626883E-3</v>
      </c>
      <c r="J74" s="100">
        <f t="shared" si="7"/>
        <v>9.0368608799048747E-2</v>
      </c>
      <c r="K74" s="97">
        <f t="shared" si="8"/>
        <v>380</v>
      </c>
      <c r="L74" s="101">
        <f t="shared" si="10"/>
        <v>6.8238547596386947E-3</v>
      </c>
      <c r="M74" s="98">
        <f t="shared" si="9"/>
        <v>93</v>
      </c>
      <c r="N74" s="98">
        <f t="shared" si="11"/>
        <v>0</v>
      </c>
    </row>
    <row r="75" spans="1:14">
      <c r="A75" s="41">
        <v>73</v>
      </c>
      <c r="B75" s="103" t="s">
        <v>164</v>
      </c>
      <c r="C75" s="98">
        <v>2540</v>
      </c>
      <c r="D75" s="98">
        <v>2737</v>
      </c>
      <c r="E75" s="98">
        <v>2810</v>
      </c>
      <c r="F75" s="98"/>
      <c r="G75" s="98"/>
      <c r="H75" s="98"/>
      <c r="I75" s="100">
        <f t="shared" si="6"/>
        <v>1.4892608920089759E-3</v>
      </c>
      <c r="J75" s="100">
        <f t="shared" si="7"/>
        <v>0.1062992125984252</v>
      </c>
      <c r="K75" s="97">
        <f t="shared" si="8"/>
        <v>270</v>
      </c>
      <c r="L75" s="101">
        <f t="shared" si="10"/>
        <v>4.8485283818485462E-3</v>
      </c>
      <c r="M75" s="98">
        <f t="shared" si="9"/>
        <v>73</v>
      </c>
      <c r="N75" s="98">
        <f t="shared" si="11"/>
        <v>0</v>
      </c>
    </row>
    <row r="76" spans="1:14">
      <c r="A76" s="41">
        <v>74</v>
      </c>
      <c r="B76" s="103" t="s">
        <v>165</v>
      </c>
      <c r="C76" s="98">
        <v>4312</v>
      </c>
      <c r="D76" s="98">
        <v>4231</v>
      </c>
      <c r="E76" s="98">
        <v>4284</v>
      </c>
      <c r="F76" s="98"/>
      <c r="G76" s="98"/>
      <c r="H76" s="98"/>
      <c r="I76" s="100">
        <f t="shared" si="6"/>
        <v>2.2704603777104811E-3</v>
      </c>
      <c r="J76" s="100">
        <f t="shared" si="7"/>
        <v>-6.4935064935064939E-3</v>
      </c>
      <c r="K76" s="97">
        <f t="shared" si="8"/>
        <v>-28</v>
      </c>
      <c r="L76" s="101">
        <f t="shared" si="10"/>
        <v>-5.0281035071021967E-4</v>
      </c>
      <c r="M76" s="98">
        <f t="shared" si="9"/>
        <v>53</v>
      </c>
      <c r="N76" s="98">
        <f t="shared" si="11"/>
        <v>0</v>
      </c>
    </row>
    <row r="77" spans="1:14">
      <c r="A77" s="41">
        <v>75</v>
      </c>
      <c r="B77" s="103" t="s">
        <v>166</v>
      </c>
      <c r="C77" s="98">
        <v>1348</v>
      </c>
      <c r="D77" s="98">
        <v>1295</v>
      </c>
      <c r="E77" s="98">
        <v>1345</v>
      </c>
      <c r="F77" s="98"/>
      <c r="G77" s="98"/>
      <c r="H77" s="98"/>
      <c r="I77" s="100">
        <f t="shared" si="6"/>
        <v>7.1283128105055959E-4</v>
      </c>
      <c r="J77" s="100">
        <f t="shared" si="7"/>
        <v>-2.225519287833828E-3</v>
      </c>
      <c r="K77" s="97">
        <f t="shared" si="8"/>
        <v>-3</v>
      </c>
      <c r="L77" s="101">
        <f t="shared" si="10"/>
        <v>-5.3872537576094962E-5</v>
      </c>
      <c r="M77" s="98">
        <f t="shared" si="9"/>
        <v>50</v>
      </c>
      <c r="N77" s="98">
        <f t="shared" si="11"/>
        <v>0</v>
      </c>
    </row>
    <row r="78" spans="1:14">
      <c r="A78" s="41">
        <v>76</v>
      </c>
      <c r="B78" s="103" t="s">
        <v>167</v>
      </c>
      <c r="C78" s="98">
        <v>1974</v>
      </c>
      <c r="D78" s="98">
        <v>2036</v>
      </c>
      <c r="E78" s="98">
        <v>2075</v>
      </c>
      <c r="F78" s="98"/>
      <c r="G78" s="98"/>
      <c r="H78" s="98"/>
      <c r="I78" s="100">
        <f t="shared" si="6"/>
        <v>1.099721121323354E-3</v>
      </c>
      <c r="J78" s="100">
        <f t="shared" si="7"/>
        <v>5.1165146909827763E-2</v>
      </c>
      <c r="K78" s="97">
        <f t="shared" si="8"/>
        <v>101</v>
      </c>
      <c r="L78" s="101">
        <f t="shared" si="10"/>
        <v>1.8137087650618637E-3</v>
      </c>
      <c r="M78" s="98">
        <f t="shared" si="9"/>
        <v>39</v>
      </c>
      <c r="N78" s="98">
        <f t="shared" si="11"/>
        <v>0</v>
      </c>
    </row>
    <row r="79" spans="1:14">
      <c r="A79" s="41">
        <v>77</v>
      </c>
      <c r="B79" s="103" t="s">
        <v>168</v>
      </c>
      <c r="C79" s="98">
        <v>6990</v>
      </c>
      <c r="D79" s="98">
        <v>7118</v>
      </c>
      <c r="E79" s="98">
        <v>7215</v>
      </c>
      <c r="F79" s="98"/>
      <c r="G79" s="98"/>
      <c r="H79" s="98"/>
      <c r="I79" s="100">
        <f t="shared" si="6"/>
        <v>3.8238495857098793E-3</v>
      </c>
      <c r="J79" s="100">
        <f t="shared" si="7"/>
        <v>3.2188841201716736E-2</v>
      </c>
      <c r="K79" s="97">
        <f t="shared" si="8"/>
        <v>225</v>
      </c>
      <c r="L79" s="101">
        <f t="shared" si="10"/>
        <v>4.0404403182071223E-3</v>
      </c>
      <c r="M79" s="98">
        <f t="shared" si="9"/>
        <v>97</v>
      </c>
      <c r="N79" s="98">
        <f t="shared" si="11"/>
        <v>0</v>
      </c>
    </row>
    <row r="80" spans="1:14">
      <c r="A80" s="41">
        <v>78</v>
      </c>
      <c r="B80" s="103" t="s">
        <v>169</v>
      </c>
      <c r="C80" s="98">
        <v>5178</v>
      </c>
      <c r="D80" s="98">
        <v>5108</v>
      </c>
      <c r="E80" s="98">
        <v>5157</v>
      </c>
      <c r="F80" s="98"/>
      <c r="G80" s="98"/>
      <c r="H80" s="98"/>
      <c r="I80" s="100">
        <f t="shared" si="6"/>
        <v>2.7331382277901383E-3</v>
      </c>
      <c r="J80" s="100">
        <f t="shared" si="7"/>
        <v>-4.0556199304750866E-3</v>
      </c>
      <c r="K80" s="97">
        <f t="shared" si="8"/>
        <v>-21</v>
      </c>
      <c r="L80" s="101">
        <f t="shared" si="10"/>
        <v>-3.7710776303266473E-4</v>
      </c>
      <c r="M80" s="98">
        <f t="shared" si="9"/>
        <v>49</v>
      </c>
      <c r="N80" s="98">
        <f t="shared" si="11"/>
        <v>0</v>
      </c>
    </row>
    <row r="81" spans="1:14">
      <c r="A81" s="41">
        <v>79</v>
      </c>
      <c r="B81" s="103" t="s">
        <v>170</v>
      </c>
      <c r="C81" s="98">
        <v>1634</v>
      </c>
      <c r="D81" s="98">
        <v>1570</v>
      </c>
      <c r="E81" s="98">
        <v>1666</v>
      </c>
      <c r="F81" s="98"/>
      <c r="G81" s="98"/>
      <c r="H81" s="98"/>
      <c r="I81" s="100">
        <f t="shared" si="6"/>
        <v>8.8295681355407606E-4</v>
      </c>
      <c r="J81" s="100">
        <f t="shared" si="7"/>
        <v>1.9583843329253364E-2</v>
      </c>
      <c r="K81" s="97">
        <f t="shared" si="8"/>
        <v>32</v>
      </c>
      <c r="L81" s="101">
        <f t="shared" si="10"/>
        <v>5.746404008116796E-4</v>
      </c>
      <c r="M81" s="98">
        <f t="shared" si="9"/>
        <v>96</v>
      </c>
      <c r="N81" s="98">
        <f t="shared" si="11"/>
        <v>0</v>
      </c>
    </row>
    <row r="82" spans="1:14">
      <c r="A82" s="41">
        <v>80</v>
      </c>
      <c r="B82" s="103" t="s">
        <v>171</v>
      </c>
      <c r="C82" s="98">
        <v>6662</v>
      </c>
      <c r="D82" s="98">
        <v>6888</v>
      </c>
      <c r="E82" s="98">
        <v>7029</v>
      </c>
      <c r="F82" s="98"/>
      <c r="G82" s="98"/>
      <c r="H82" s="98"/>
      <c r="I82" s="100">
        <f t="shared" si="6"/>
        <v>3.7252721743527015E-3</v>
      </c>
      <c r="J82" s="100">
        <f t="shared" si="7"/>
        <v>5.5088561993395374E-2</v>
      </c>
      <c r="K82" s="97">
        <f t="shared" si="8"/>
        <v>367</v>
      </c>
      <c r="L82" s="101">
        <f t="shared" si="10"/>
        <v>6.5904070968089501E-3</v>
      </c>
      <c r="M82" s="98">
        <f t="shared" si="9"/>
        <v>141</v>
      </c>
      <c r="N82" s="98">
        <f t="shared" si="11"/>
        <v>0</v>
      </c>
    </row>
    <row r="83" spans="1:14">
      <c r="A83" s="41">
        <v>81</v>
      </c>
      <c r="B83" s="103" t="s">
        <v>172</v>
      </c>
      <c r="C83" s="98">
        <v>7994</v>
      </c>
      <c r="D83" s="98">
        <v>8150</v>
      </c>
      <c r="E83" s="98">
        <v>8224</v>
      </c>
      <c r="F83" s="98"/>
      <c r="G83" s="98"/>
      <c r="H83" s="98"/>
      <c r="I83" s="100">
        <f t="shared" si="6"/>
        <v>4.3586055430184407E-3</v>
      </c>
      <c r="J83" s="100">
        <f t="shared" si="7"/>
        <v>2.8771578684013008E-2</v>
      </c>
      <c r="K83" s="97">
        <f t="shared" si="8"/>
        <v>230</v>
      </c>
      <c r="L83" s="101">
        <f t="shared" si="10"/>
        <v>4.1302278808339468E-3</v>
      </c>
      <c r="M83" s="98">
        <f t="shared" si="9"/>
        <v>74</v>
      </c>
      <c r="N83" s="98">
        <f t="shared" si="11"/>
        <v>0</v>
      </c>
    </row>
    <row r="84" spans="1:14" s="109" customFormat="1">
      <c r="A84" s="191" t="s">
        <v>173</v>
      </c>
      <c r="B84" s="191"/>
      <c r="C84" s="66">
        <v>1831155</v>
      </c>
      <c r="D84" s="66">
        <v>1862578</v>
      </c>
      <c r="E84" s="66">
        <v>1886842</v>
      </c>
      <c r="F84" s="66"/>
      <c r="G84" s="66"/>
      <c r="H84" s="66"/>
      <c r="I84" s="100">
        <f t="shared" si="6"/>
        <v>1</v>
      </c>
      <c r="J84" s="100">
        <f t="shared" si="7"/>
        <v>3.0410860904729529E-2</v>
      </c>
      <c r="K84" s="97">
        <f t="shared" si="8"/>
        <v>55687</v>
      </c>
      <c r="L84" s="101">
        <f t="shared" si="10"/>
        <v>1</v>
      </c>
      <c r="M84" s="97">
        <f t="shared" si="9"/>
        <v>24264</v>
      </c>
      <c r="N84" s="98">
        <f t="shared" si="11"/>
        <v>0</v>
      </c>
    </row>
    <row r="85" spans="1:14">
      <c r="C85" s="137"/>
      <c r="D85" s="137"/>
      <c r="E85" s="138"/>
      <c r="F85" s="140"/>
      <c r="G85" s="140"/>
      <c r="H85" s="140"/>
      <c r="I85" s="57"/>
      <c r="L85" s="12"/>
    </row>
    <row r="86" spans="1:14">
      <c r="C86" s="126"/>
      <c r="D86" s="126"/>
      <c r="E86" s="126"/>
      <c r="F86" s="126"/>
      <c r="G86" s="126"/>
      <c r="H86" s="126"/>
      <c r="L86" s="12"/>
    </row>
    <row r="87" spans="1:14">
      <c r="C87" s="137"/>
      <c r="D87" s="137"/>
      <c r="E87" s="138"/>
      <c r="F87" s="140"/>
      <c r="G87" s="140"/>
      <c r="H87" s="140"/>
      <c r="L87" s="12"/>
    </row>
    <row r="88" spans="1:14">
      <c r="C88" s="137"/>
      <c r="D88" s="137"/>
      <c r="E88" s="138"/>
      <c r="F88" s="140"/>
      <c r="G88" s="140"/>
      <c r="H88" s="140"/>
      <c r="L88" s="12"/>
    </row>
    <row r="89" spans="1:14">
      <c r="C89" s="137"/>
      <c r="D89" s="137"/>
      <c r="E89" s="138"/>
      <c r="F89" s="140"/>
      <c r="G89" s="140"/>
      <c r="H89" s="140"/>
      <c r="L89" s="12"/>
    </row>
    <row r="90" spans="1:14">
      <c r="C90" s="137"/>
      <c r="D90" s="137"/>
      <c r="E90" s="138"/>
      <c r="F90" s="140"/>
      <c r="G90" s="140"/>
      <c r="H90" s="140"/>
      <c r="L90" s="12"/>
    </row>
    <row r="91" spans="1:14">
      <c r="C91" s="137"/>
      <c r="D91" s="137"/>
      <c r="E91" s="138"/>
      <c r="F91" s="140"/>
      <c r="G91" s="140"/>
      <c r="H91" s="140"/>
    </row>
    <row r="92" spans="1:14">
      <c r="C92" s="137"/>
      <c r="D92" s="137"/>
      <c r="E92" s="138"/>
      <c r="F92" s="140"/>
      <c r="G92" s="140"/>
      <c r="H92" s="140"/>
    </row>
    <row r="93" spans="1:14">
      <c r="C93" s="137"/>
      <c r="D93" s="137"/>
      <c r="E93" s="138"/>
      <c r="F93" s="140"/>
      <c r="G93" s="140"/>
      <c r="H93" s="140"/>
    </row>
    <row r="94" spans="1:14">
      <c r="C94" s="137"/>
      <c r="D94" s="137"/>
      <c r="E94" s="138"/>
      <c r="F94" s="140"/>
      <c r="G94" s="140"/>
      <c r="H94" s="140"/>
    </row>
    <row r="95" spans="1:14">
      <c r="C95" s="137"/>
      <c r="D95" s="137"/>
      <c r="E95" s="138"/>
      <c r="F95" s="140"/>
      <c r="G95" s="140"/>
      <c r="H95" s="140"/>
    </row>
    <row r="96" spans="1:14">
      <c r="C96" s="137"/>
      <c r="D96" s="137"/>
      <c r="E96" s="138"/>
      <c r="F96" s="140"/>
      <c r="G96" s="140"/>
      <c r="H96" s="140"/>
    </row>
    <row r="97" spans="3:9">
      <c r="C97" s="137"/>
      <c r="D97" s="137"/>
      <c r="E97" s="138"/>
      <c r="F97" s="140"/>
      <c r="G97" s="140"/>
      <c r="H97" s="140"/>
    </row>
    <row r="98" spans="3:9">
      <c r="C98" s="137"/>
      <c r="D98" s="137"/>
      <c r="E98" s="138"/>
      <c r="F98" s="140"/>
      <c r="G98" s="140"/>
      <c r="H98" s="140"/>
    </row>
    <row r="99" spans="3:9">
      <c r="C99" s="137"/>
      <c r="D99" s="137"/>
      <c r="E99" s="138"/>
      <c r="F99" s="140"/>
      <c r="G99" s="140"/>
      <c r="H99" s="140"/>
    </row>
    <row r="100" spans="3:9">
      <c r="C100" s="137"/>
      <c r="D100" s="137"/>
      <c r="E100" s="138"/>
      <c r="F100" s="140"/>
      <c r="G100" s="140"/>
      <c r="H100" s="140"/>
    </row>
    <row r="101" spans="3:9">
      <c r="C101" s="137"/>
      <c r="D101" s="137"/>
      <c r="E101" s="138"/>
      <c r="F101" s="140"/>
      <c r="G101" s="140"/>
      <c r="H101" s="140"/>
    </row>
    <row r="102" spans="3:9">
      <c r="C102" s="137"/>
      <c r="D102" s="137"/>
      <c r="E102" s="138"/>
      <c r="F102" s="140"/>
      <c r="G102" s="140"/>
      <c r="H102" s="140"/>
      <c r="I102" s="11"/>
    </row>
    <row r="103" spans="3:9">
      <c r="C103" s="137"/>
      <c r="D103" s="137"/>
      <c r="E103" s="138"/>
      <c r="F103" s="140"/>
      <c r="G103" s="140"/>
      <c r="H103" s="140"/>
    </row>
    <row r="104" spans="3:9">
      <c r="C104" s="137"/>
      <c r="D104" s="137"/>
      <c r="E104" s="138"/>
      <c r="F104" s="140"/>
      <c r="G104" s="140"/>
      <c r="H104" s="140"/>
    </row>
    <row r="105" spans="3:9">
      <c r="C105" s="137"/>
      <c r="D105" s="137"/>
      <c r="E105" s="138"/>
      <c r="F105" s="140"/>
      <c r="G105" s="140"/>
      <c r="H105" s="140"/>
    </row>
    <row r="106" spans="3:9">
      <c r="C106" s="137"/>
      <c r="D106" s="137"/>
      <c r="E106" s="138"/>
      <c r="F106" s="140"/>
      <c r="G106" s="140"/>
      <c r="H106" s="140"/>
    </row>
    <row r="107" spans="3:9">
      <c r="C107" s="137"/>
      <c r="D107" s="137"/>
      <c r="E107" s="138"/>
      <c r="F107" s="140"/>
      <c r="G107" s="140"/>
      <c r="H107" s="140"/>
    </row>
    <row r="108" spans="3:9">
      <c r="C108" s="137"/>
      <c r="D108" s="137"/>
      <c r="E108" s="138"/>
      <c r="F108" s="140"/>
      <c r="G108" s="140"/>
      <c r="H108" s="140"/>
    </row>
    <row r="109" spans="3:9">
      <c r="C109" s="137"/>
      <c r="D109" s="137"/>
      <c r="E109" s="138"/>
      <c r="F109" s="140"/>
      <c r="G109" s="140"/>
      <c r="H109" s="140"/>
    </row>
    <row r="110" spans="3:9">
      <c r="C110" s="137"/>
      <c r="D110" s="137"/>
      <c r="E110" s="138"/>
      <c r="F110" s="140"/>
      <c r="G110" s="140"/>
      <c r="H110" s="140"/>
    </row>
    <row r="111" spans="3:9">
      <c r="C111" s="137"/>
      <c r="D111" s="137"/>
      <c r="E111" s="138"/>
      <c r="F111" s="140"/>
      <c r="G111" s="140"/>
      <c r="H111" s="140"/>
    </row>
    <row r="112" spans="3:9">
      <c r="C112" s="137"/>
      <c r="D112" s="137"/>
      <c r="E112" s="138"/>
      <c r="F112" s="140"/>
      <c r="G112" s="140"/>
      <c r="H112" s="140"/>
    </row>
    <row r="113" spans="3:8">
      <c r="C113" s="137"/>
      <c r="D113" s="137"/>
      <c r="E113" s="138"/>
      <c r="F113" s="140"/>
      <c r="G113" s="140"/>
      <c r="H113" s="140"/>
    </row>
    <row r="114" spans="3:8">
      <c r="C114" s="137"/>
      <c r="D114" s="137"/>
      <c r="E114" s="138"/>
      <c r="F114" s="140"/>
      <c r="G114" s="140"/>
      <c r="H114" s="140"/>
    </row>
    <row r="115" spans="3:8">
      <c r="C115" s="137"/>
      <c r="D115" s="137"/>
      <c r="E115" s="138"/>
      <c r="F115" s="140"/>
      <c r="G115" s="140"/>
      <c r="H115" s="140"/>
    </row>
    <row r="116" spans="3:8">
      <c r="C116" s="137"/>
      <c r="D116" s="137"/>
      <c r="E116" s="138"/>
      <c r="F116" s="140"/>
      <c r="G116" s="140"/>
      <c r="H116" s="140"/>
    </row>
    <row r="117" spans="3:8">
      <c r="C117" s="137"/>
      <c r="D117" s="137"/>
      <c r="E117" s="138"/>
      <c r="F117" s="140"/>
      <c r="G117" s="140"/>
      <c r="H117" s="140"/>
    </row>
    <row r="118" spans="3:8">
      <c r="C118" s="137"/>
      <c r="D118" s="137"/>
      <c r="E118" s="138"/>
      <c r="F118" s="140"/>
      <c r="G118" s="140"/>
      <c r="H118" s="140"/>
    </row>
    <row r="119" spans="3:8">
      <c r="C119" s="137"/>
      <c r="D119" s="137"/>
      <c r="E119" s="138"/>
      <c r="F119" s="140"/>
      <c r="G119" s="140"/>
      <c r="H119" s="140"/>
    </row>
    <row r="120" spans="3:8">
      <c r="C120" s="137"/>
      <c r="D120" s="137"/>
      <c r="E120" s="138"/>
      <c r="F120" s="140"/>
      <c r="G120" s="140"/>
      <c r="H120" s="140"/>
    </row>
    <row r="121" spans="3:8">
      <c r="C121" s="137"/>
      <c r="D121" s="137"/>
      <c r="E121" s="138"/>
      <c r="F121" s="140"/>
      <c r="G121" s="140"/>
      <c r="H121" s="140"/>
    </row>
    <row r="122" spans="3:8">
      <c r="C122" s="137"/>
      <c r="D122" s="137"/>
      <c r="E122" s="138"/>
      <c r="F122" s="140"/>
      <c r="G122" s="140"/>
      <c r="H122" s="140"/>
    </row>
    <row r="123" spans="3:8">
      <c r="C123" s="137"/>
      <c r="D123" s="137"/>
      <c r="E123" s="138"/>
      <c r="F123" s="140"/>
      <c r="G123" s="140"/>
      <c r="H123" s="140"/>
    </row>
    <row r="124" spans="3:8">
      <c r="C124" s="137"/>
      <c r="D124" s="137"/>
      <c r="E124" s="138"/>
      <c r="F124" s="140"/>
      <c r="G124" s="140"/>
      <c r="H124" s="140"/>
    </row>
    <row r="125" spans="3:8">
      <c r="C125" s="137"/>
      <c r="D125" s="137"/>
      <c r="E125" s="138"/>
      <c r="F125" s="140"/>
      <c r="G125" s="140"/>
      <c r="H125" s="140"/>
    </row>
    <row r="126" spans="3:8">
      <c r="C126" s="137"/>
      <c r="D126" s="137"/>
      <c r="E126" s="138"/>
      <c r="F126" s="140"/>
      <c r="G126" s="140"/>
      <c r="H126" s="140"/>
    </row>
    <row r="127" spans="3:8">
      <c r="C127" s="137"/>
      <c r="D127" s="137"/>
      <c r="E127" s="138"/>
      <c r="F127" s="140"/>
      <c r="G127" s="140"/>
      <c r="H127" s="140"/>
    </row>
    <row r="128" spans="3:8">
      <c r="C128" s="137"/>
      <c r="D128" s="137"/>
      <c r="E128" s="138"/>
      <c r="F128" s="140"/>
      <c r="G128" s="140"/>
      <c r="H128" s="140"/>
    </row>
    <row r="129" spans="3:8">
      <c r="C129" s="137"/>
      <c r="D129" s="137"/>
      <c r="E129" s="138"/>
      <c r="F129" s="140"/>
      <c r="G129" s="140"/>
      <c r="H129" s="140"/>
    </row>
    <row r="130" spans="3:8">
      <c r="C130" s="137"/>
      <c r="D130" s="137"/>
      <c r="E130" s="138"/>
      <c r="F130" s="140"/>
      <c r="G130" s="140"/>
      <c r="H130" s="140"/>
    </row>
    <row r="131" spans="3:8">
      <c r="C131" s="137"/>
      <c r="D131" s="137"/>
      <c r="E131" s="138"/>
      <c r="F131" s="140"/>
      <c r="G131" s="140"/>
      <c r="H131" s="140"/>
    </row>
    <row r="132" spans="3:8">
      <c r="C132" s="137"/>
      <c r="D132" s="137"/>
      <c r="E132" s="138"/>
      <c r="F132" s="140"/>
      <c r="G132" s="140"/>
      <c r="H132" s="140"/>
    </row>
    <row r="133" spans="3:8">
      <c r="C133" s="137"/>
      <c r="D133" s="137"/>
      <c r="E133" s="138"/>
      <c r="F133" s="140"/>
      <c r="G133" s="140"/>
      <c r="H133" s="140"/>
    </row>
    <row r="134" spans="3:8">
      <c r="C134" s="137"/>
      <c r="D134" s="137"/>
      <c r="E134" s="138"/>
      <c r="F134" s="140"/>
      <c r="G134" s="140"/>
      <c r="H134" s="140"/>
    </row>
    <row r="135" spans="3:8">
      <c r="C135" s="137"/>
      <c r="D135" s="137"/>
      <c r="E135" s="138"/>
      <c r="F135" s="140"/>
      <c r="G135" s="140"/>
      <c r="H135" s="140"/>
    </row>
    <row r="136" spans="3:8">
      <c r="C136" s="137"/>
      <c r="D136" s="137"/>
      <c r="E136" s="138"/>
      <c r="F136" s="140"/>
      <c r="G136" s="140"/>
      <c r="H136" s="140"/>
    </row>
    <row r="137" spans="3:8">
      <c r="C137" s="137"/>
      <c r="D137" s="137"/>
      <c r="E137" s="138"/>
      <c r="F137" s="140"/>
      <c r="G137" s="140"/>
      <c r="H137" s="140"/>
    </row>
    <row r="138" spans="3:8">
      <c r="C138" s="137"/>
      <c r="D138" s="137"/>
      <c r="E138" s="138"/>
      <c r="F138" s="140"/>
      <c r="G138" s="140"/>
      <c r="H138" s="140"/>
    </row>
    <row r="139" spans="3:8">
      <c r="C139" s="137"/>
      <c r="D139" s="137"/>
      <c r="E139" s="138"/>
      <c r="F139" s="140"/>
      <c r="G139" s="140"/>
      <c r="H139" s="140"/>
    </row>
    <row r="140" spans="3:8">
      <c r="C140" s="137"/>
      <c r="D140" s="137"/>
      <c r="E140" s="138"/>
      <c r="F140" s="140"/>
      <c r="G140" s="140"/>
      <c r="H140" s="140"/>
    </row>
    <row r="141" spans="3:8">
      <c r="C141" s="137"/>
      <c r="D141" s="137"/>
      <c r="E141" s="138"/>
      <c r="F141" s="140"/>
      <c r="G141" s="140"/>
      <c r="H141" s="140"/>
    </row>
    <row r="142" spans="3:8">
      <c r="C142" s="137"/>
      <c r="D142" s="137"/>
      <c r="E142" s="138"/>
      <c r="F142" s="140"/>
      <c r="G142" s="140"/>
      <c r="H142" s="140"/>
    </row>
    <row r="143" spans="3:8">
      <c r="C143" s="137"/>
      <c r="D143" s="137"/>
      <c r="E143" s="138"/>
      <c r="F143" s="140"/>
      <c r="G143" s="140"/>
      <c r="H143" s="140"/>
    </row>
    <row r="144" spans="3:8">
      <c r="C144" s="15"/>
      <c r="D144" s="15"/>
      <c r="E144" s="15"/>
      <c r="F144" s="15"/>
      <c r="G144" s="15"/>
      <c r="H144" s="15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topLeftCell="N1" zoomScale="83" zoomScaleNormal="83" workbookViewId="0">
      <pane ySplit="2" topLeftCell="A3" activePane="bottomLeft" state="frozen"/>
      <selection activeCell="W1" sqref="W1"/>
      <selection pane="bottomLeft" activeCell="X9" sqref="X9"/>
    </sheetView>
  </sheetViews>
  <sheetFormatPr defaultColWidth="9.140625" defaultRowHeight="15"/>
  <cols>
    <col min="1" max="1" width="13.7109375" style="5" bestFit="1" customWidth="1"/>
    <col min="2" max="2" width="34.42578125" style="5" bestFit="1" customWidth="1"/>
    <col min="3" max="8" width="12" style="5" customWidth="1"/>
    <col min="9" max="9" width="33.140625" style="5" customWidth="1"/>
    <col min="10" max="10" width="28.42578125" style="5" customWidth="1"/>
    <col min="11" max="11" width="28.28515625" style="5" customWidth="1"/>
    <col min="12" max="12" width="20.28515625" style="5" customWidth="1"/>
    <col min="13" max="14" width="32.42578125" style="5" customWidth="1"/>
    <col min="15" max="16384" width="9.140625" style="5"/>
  </cols>
  <sheetData>
    <row r="1" spans="1:15" ht="15.75" thickBot="1">
      <c r="A1" s="5" t="s">
        <v>1</v>
      </c>
      <c r="C1" s="187" t="s">
        <v>281</v>
      </c>
      <c r="D1" s="187"/>
      <c r="E1" s="188"/>
      <c r="F1" s="189" t="s">
        <v>280</v>
      </c>
      <c r="G1" s="187"/>
      <c r="H1" s="188"/>
    </row>
    <row r="2" spans="1:15" ht="30">
      <c r="A2" s="95" t="s">
        <v>1</v>
      </c>
      <c r="B2" s="94" t="s">
        <v>90</v>
      </c>
      <c r="C2" s="93">
        <v>42979</v>
      </c>
      <c r="D2" s="93">
        <v>43313</v>
      </c>
      <c r="E2" s="93">
        <v>43344</v>
      </c>
      <c r="F2" s="93">
        <v>42979</v>
      </c>
      <c r="G2" s="93">
        <v>43313</v>
      </c>
      <c r="H2" s="93">
        <v>43344</v>
      </c>
      <c r="I2" s="92" t="s">
        <v>327</v>
      </c>
      <c r="J2" s="92" t="s">
        <v>328</v>
      </c>
      <c r="K2" s="92" t="s">
        <v>307</v>
      </c>
      <c r="L2" s="92" t="s">
        <v>308</v>
      </c>
      <c r="M2" s="96" t="s">
        <v>311</v>
      </c>
      <c r="N2" s="160" t="s">
        <v>310</v>
      </c>
    </row>
    <row r="3" spans="1:15">
      <c r="A3" s="37">
        <v>1</v>
      </c>
      <c r="B3" s="99" t="s">
        <v>2</v>
      </c>
      <c r="C3" s="98">
        <v>38030</v>
      </c>
      <c r="D3" s="98">
        <v>38963</v>
      </c>
      <c r="E3" s="98">
        <v>38780</v>
      </c>
      <c r="F3" s="98"/>
      <c r="G3" s="98"/>
      <c r="H3" s="98"/>
      <c r="I3" s="100">
        <f t="shared" ref="I3:I66" si="0">E3/$E$92</f>
        <v>8.9323534309749975E-3</v>
      </c>
      <c r="J3" s="100">
        <f t="shared" ref="J3:J66" si="1">(E3-C3)/C3</f>
        <v>1.9721272679463581E-2</v>
      </c>
      <c r="K3" s="97">
        <f t="shared" ref="K3:K66" si="2">E3-C3</f>
        <v>750</v>
      </c>
      <c r="L3" s="101">
        <f>K3/$K$92</f>
        <v>2.2422127949630931E-3</v>
      </c>
      <c r="M3" s="98">
        <f t="shared" ref="M3:M66" si="3">E3-D3</f>
        <v>-183</v>
      </c>
      <c r="N3" s="98">
        <f>H3-G3</f>
        <v>0</v>
      </c>
      <c r="O3" s="8"/>
    </row>
    <row r="4" spans="1:15">
      <c r="A4" s="37">
        <v>2</v>
      </c>
      <c r="B4" s="99" t="s">
        <v>3</v>
      </c>
      <c r="C4" s="98">
        <v>11213</v>
      </c>
      <c r="D4" s="98">
        <v>12145</v>
      </c>
      <c r="E4" s="98">
        <v>12463</v>
      </c>
      <c r="F4" s="98"/>
      <c r="G4" s="98"/>
      <c r="H4" s="98"/>
      <c r="I4" s="100">
        <f t="shared" si="0"/>
        <v>2.8706529347664101E-3</v>
      </c>
      <c r="J4" s="100">
        <f t="shared" si="1"/>
        <v>0.11147774904129136</v>
      </c>
      <c r="K4" s="97">
        <f t="shared" si="2"/>
        <v>1250</v>
      </c>
      <c r="L4" s="101">
        <f t="shared" ref="L4:L67" si="4">K4/$K$92</f>
        <v>3.7370213249384885E-3</v>
      </c>
      <c r="M4" s="98">
        <f t="shared" si="3"/>
        <v>318</v>
      </c>
      <c r="N4" s="98">
        <f t="shared" ref="N4:N67" si="5">H4-G4</f>
        <v>0</v>
      </c>
      <c r="O4" s="8"/>
    </row>
    <row r="5" spans="1:15">
      <c r="A5" s="37">
        <v>3</v>
      </c>
      <c r="B5" s="99" t="s">
        <v>4</v>
      </c>
      <c r="C5" s="98">
        <v>1385</v>
      </c>
      <c r="D5" s="98">
        <v>1371</v>
      </c>
      <c r="E5" s="98">
        <v>1397</v>
      </c>
      <c r="F5" s="98"/>
      <c r="G5" s="98"/>
      <c r="H5" s="98"/>
      <c r="I5" s="100">
        <f t="shared" si="0"/>
        <v>3.2177663081671149E-4</v>
      </c>
      <c r="J5" s="100">
        <f t="shared" si="1"/>
        <v>8.6642599277978339E-3</v>
      </c>
      <c r="K5" s="97">
        <f t="shared" si="2"/>
        <v>12</v>
      </c>
      <c r="L5" s="101">
        <f t="shared" si="4"/>
        <v>3.5875404719409493E-5</v>
      </c>
      <c r="M5" s="98">
        <f t="shared" si="3"/>
        <v>26</v>
      </c>
      <c r="N5" s="98">
        <f t="shared" si="5"/>
        <v>0</v>
      </c>
      <c r="O5" s="8"/>
    </row>
    <row r="6" spans="1:15">
      <c r="A6" s="37">
        <v>5</v>
      </c>
      <c r="B6" s="99" t="s">
        <v>5</v>
      </c>
      <c r="C6" s="98">
        <v>505</v>
      </c>
      <c r="D6" s="98">
        <v>496</v>
      </c>
      <c r="E6" s="98">
        <v>515</v>
      </c>
      <c r="F6" s="98"/>
      <c r="G6" s="98"/>
      <c r="H6" s="98"/>
      <c r="I6" s="100">
        <f t="shared" si="0"/>
        <v>1.1862202209778555E-4</v>
      </c>
      <c r="J6" s="100">
        <f t="shared" si="1"/>
        <v>1.9801980198019802E-2</v>
      </c>
      <c r="K6" s="97">
        <f t="shared" si="2"/>
        <v>10</v>
      </c>
      <c r="L6" s="101">
        <f t="shared" si="4"/>
        <v>2.9896170599507909E-5</v>
      </c>
      <c r="M6" s="98">
        <f t="shared" si="3"/>
        <v>19</v>
      </c>
      <c r="N6" s="98">
        <f t="shared" si="5"/>
        <v>0</v>
      </c>
      <c r="O6" s="8"/>
    </row>
    <row r="7" spans="1:15">
      <c r="A7" s="37">
        <v>6</v>
      </c>
      <c r="B7" s="99" t="s">
        <v>6</v>
      </c>
      <c r="C7" s="98">
        <v>118</v>
      </c>
      <c r="D7" s="98">
        <v>112</v>
      </c>
      <c r="E7" s="98">
        <v>112</v>
      </c>
      <c r="F7" s="98"/>
      <c r="G7" s="98"/>
      <c r="H7" s="98"/>
      <c r="I7" s="100">
        <f t="shared" si="0"/>
        <v>2.5797410630974719E-5</v>
      </c>
      <c r="J7" s="100">
        <f t="shared" si="1"/>
        <v>-5.0847457627118647E-2</v>
      </c>
      <c r="K7" s="97">
        <f t="shared" si="2"/>
        <v>-6</v>
      </c>
      <c r="L7" s="101">
        <f t="shared" si="4"/>
        <v>-1.7937702359704747E-5</v>
      </c>
      <c r="M7" s="98">
        <f t="shared" si="3"/>
        <v>0</v>
      </c>
      <c r="N7" s="98">
        <f t="shared" si="5"/>
        <v>0</v>
      </c>
      <c r="O7" s="8"/>
    </row>
    <row r="8" spans="1:15">
      <c r="A8" s="37">
        <v>7</v>
      </c>
      <c r="B8" s="99" t="s">
        <v>7</v>
      </c>
      <c r="C8" s="98">
        <v>1160</v>
      </c>
      <c r="D8" s="98">
        <v>1270</v>
      </c>
      <c r="E8" s="98">
        <v>1327</v>
      </c>
      <c r="F8" s="98"/>
      <c r="G8" s="98"/>
      <c r="H8" s="98"/>
      <c r="I8" s="100">
        <f t="shared" si="0"/>
        <v>3.0565324917235226E-4</v>
      </c>
      <c r="J8" s="100">
        <f t="shared" si="1"/>
        <v>0.14396551724137932</v>
      </c>
      <c r="K8" s="97">
        <f t="shared" si="2"/>
        <v>167</v>
      </c>
      <c r="L8" s="101">
        <f t="shared" si="4"/>
        <v>4.992660490117821E-4</v>
      </c>
      <c r="M8" s="98">
        <f t="shared" si="3"/>
        <v>57</v>
      </c>
      <c r="N8" s="98">
        <f t="shared" si="5"/>
        <v>0</v>
      </c>
      <c r="O8" s="8"/>
    </row>
    <row r="9" spans="1:15">
      <c r="A9" s="37">
        <v>8</v>
      </c>
      <c r="B9" s="99" t="s">
        <v>300</v>
      </c>
      <c r="C9" s="98">
        <v>3744</v>
      </c>
      <c r="D9" s="98">
        <v>3854</v>
      </c>
      <c r="E9" s="98">
        <v>3914</v>
      </c>
      <c r="F9" s="98"/>
      <c r="G9" s="98"/>
      <c r="H9" s="98"/>
      <c r="I9" s="100">
        <f t="shared" si="0"/>
        <v>9.0152736794317013E-4</v>
      </c>
      <c r="J9" s="100">
        <f t="shared" si="1"/>
        <v>4.5405982905982904E-2</v>
      </c>
      <c r="K9" s="97">
        <f t="shared" si="2"/>
        <v>170</v>
      </c>
      <c r="L9" s="101">
        <f t="shared" si="4"/>
        <v>5.0823490019163444E-4</v>
      </c>
      <c r="M9" s="98">
        <f t="shared" si="3"/>
        <v>60</v>
      </c>
      <c r="N9" s="98">
        <f t="shared" si="5"/>
        <v>0</v>
      </c>
      <c r="O9" s="8"/>
    </row>
    <row r="10" spans="1:15">
      <c r="A10" s="37">
        <v>9</v>
      </c>
      <c r="B10" s="99" t="s">
        <v>8</v>
      </c>
      <c r="C10" s="98">
        <v>455</v>
      </c>
      <c r="D10" s="98">
        <v>607</v>
      </c>
      <c r="E10" s="98">
        <v>608</v>
      </c>
      <c r="F10" s="98"/>
      <c r="G10" s="98"/>
      <c r="H10" s="98"/>
      <c r="I10" s="100">
        <f t="shared" si="0"/>
        <v>1.400430862824342E-4</v>
      </c>
      <c r="J10" s="100">
        <f t="shared" si="1"/>
        <v>0.33626373626373629</v>
      </c>
      <c r="K10" s="97">
        <f t="shared" si="2"/>
        <v>153</v>
      </c>
      <c r="L10" s="101">
        <f t="shared" si="4"/>
        <v>4.5741141017247098E-4</v>
      </c>
      <c r="M10" s="98">
        <f t="shared" si="3"/>
        <v>1</v>
      </c>
      <c r="N10" s="98">
        <f t="shared" si="5"/>
        <v>0</v>
      </c>
      <c r="O10" s="8"/>
    </row>
    <row r="11" spans="1:15">
      <c r="A11" s="102">
        <v>10</v>
      </c>
      <c r="B11" s="99" t="s">
        <v>9</v>
      </c>
      <c r="C11" s="97">
        <v>143537</v>
      </c>
      <c r="D11" s="97">
        <v>146185</v>
      </c>
      <c r="E11" s="97">
        <v>149808</v>
      </c>
      <c r="F11" s="97"/>
      <c r="G11" s="97"/>
      <c r="H11" s="97"/>
      <c r="I11" s="100">
        <f t="shared" si="0"/>
        <v>3.4505879391116615E-2</v>
      </c>
      <c r="J11" s="100">
        <f t="shared" si="1"/>
        <v>4.368908365090534E-2</v>
      </c>
      <c r="K11" s="97">
        <f t="shared" si="2"/>
        <v>6271</v>
      </c>
      <c r="L11" s="101">
        <f t="shared" si="4"/>
        <v>1.874788858295141E-2</v>
      </c>
      <c r="M11" s="98">
        <f t="shared" si="3"/>
        <v>3623</v>
      </c>
      <c r="N11" s="98">
        <f t="shared" si="5"/>
        <v>0</v>
      </c>
      <c r="O11" s="8"/>
    </row>
    <row r="12" spans="1:15">
      <c r="A12" s="102">
        <v>11</v>
      </c>
      <c r="B12" s="99" t="s">
        <v>10</v>
      </c>
      <c r="C12" s="97">
        <v>2700</v>
      </c>
      <c r="D12" s="97">
        <v>2872</v>
      </c>
      <c r="E12" s="97">
        <v>2830</v>
      </c>
      <c r="F12" s="97"/>
      <c r="G12" s="97"/>
      <c r="H12" s="97"/>
      <c r="I12" s="100">
        <f t="shared" si="0"/>
        <v>6.5184528647909334E-4</v>
      </c>
      <c r="J12" s="100">
        <f t="shared" si="1"/>
        <v>4.8148148148148148E-2</v>
      </c>
      <c r="K12" s="97">
        <f t="shared" si="2"/>
        <v>130</v>
      </c>
      <c r="L12" s="101">
        <f t="shared" si="4"/>
        <v>3.886502177936028E-4</v>
      </c>
      <c r="M12" s="98">
        <f t="shared" si="3"/>
        <v>-42</v>
      </c>
      <c r="N12" s="98">
        <f t="shared" si="5"/>
        <v>0</v>
      </c>
      <c r="O12" s="8"/>
    </row>
    <row r="13" spans="1:15">
      <c r="A13" s="102">
        <v>12</v>
      </c>
      <c r="B13" s="99" t="s">
        <v>11</v>
      </c>
      <c r="C13" s="97">
        <v>543</v>
      </c>
      <c r="D13" s="97">
        <v>1054</v>
      </c>
      <c r="E13" s="97">
        <v>1049</v>
      </c>
      <c r="F13" s="97"/>
      <c r="G13" s="97"/>
      <c r="H13" s="97"/>
      <c r="I13" s="100">
        <f t="shared" si="0"/>
        <v>2.4162039064189715E-4</v>
      </c>
      <c r="J13" s="100">
        <f t="shared" si="1"/>
        <v>0.93186003683241247</v>
      </c>
      <c r="K13" s="97">
        <f t="shared" si="2"/>
        <v>506</v>
      </c>
      <c r="L13" s="101">
        <f t="shared" si="4"/>
        <v>1.5127462323351003E-3</v>
      </c>
      <c r="M13" s="98">
        <f t="shared" si="3"/>
        <v>-5</v>
      </c>
      <c r="N13" s="98">
        <f t="shared" si="5"/>
        <v>0</v>
      </c>
    </row>
    <row r="14" spans="1:15">
      <c r="A14" s="102">
        <v>13</v>
      </c>
      <c r="B14" s="99" t="s">
        <v>12</v>
      </c>
      <c r="C14" s="97">
        <v>116687</v>
      </c>
      <c r="D14" s="97">
        <v>119428</v>
      </c>
      <c r="E14" s="97">
        <v>119063</v>
      </c>
      <c r="F14" s="97"/>
      <c r="G14" s="97"/>
      <c r="H14" s="97"/>
      <c r="I14" s="100">
        <f t="shared" si="0"/>
        <v>2.7424259838890564E-2</v>
      </c>
      <c r="J14" s="100">
        <f t="shared" si="1"/>
        <v>2.0362165451164226E-2</v>
      </c>
      <c r="K14" s="97">
        <f t="shared" si="2"/>
        <v>2376</v>
      </c>
      <c r="L14" s="101">
        <f t="shared" si="4"/>
        <v>7.1033301344430788E-3</v>
      </c>
      <c r="M14" s="98">
        <f t="shared" si="3"/>
        <v>-365</v>
      </c>
      <c r="N14" s="98">
        <f t="shared" si="5"/>
        <v>0</v>
      </c>
    </row>
    <row r="15" spans="1:15">
      <c r="A15" s="102">
        <v>14</v>
      </c>
      <c r="B15" s="99" t="s">
        <v>13</v>
      </c>
      <c r="C15" s="97">
        <v>240658</v>
      </c>
      <c r="D15" s="97">
        <v>255194</v>
      </c>
      <c r="E15" s="97">
        <v>261172</v>
      </c>
      <c r="F15" s="97"/>
      <c r="G15" s="97"/>
      <c r="H15" s="97"/>
      <c r="I15" s="100">
        <f t="shared" si="0"/>
        <v>6.0156797583151157E-2</v>
      </c>
      <c r="J15" s="100">
        <f t="shared" si="1"/>
        <v>8.5241296778000311E-2</v>
      </c>
      <c r="K15" s="97">
        <f t="shared" si="2"/>
        <v>20514</v>
      </c>
      <c r="L15" s="101">
        <f t="shared" si="4"/>
        <v>6.1329004367830522E-2</v>
      </c>
      <c r="M15" s="98">
        <f t="shared" si="3"/>
        <v>5978</v>
      </c>
      <c r="N15" s="98">
        <f t="shared" si="5"/>
        <v>0</v>
      </c>
    </row>
    <row r="16" spans="1:15">
      <c r="A16" s="102">
        <v>15</v>
      </c>
      <c r="B16" s="99" t="s">
        <v>14</v>
      </c>
      <c r="C16" s="97">
        <v>13829</v>
      </c>
      <c r="D16" s="97">
        <v>14590</v>
      </c>
      <c r="E16" s="97">
        <v>14573</v>
      </c>
      <c r="F16" s="97"/>
      <c r="G16" s="97"/>
      <c r="H16" s="97"/>
      <c r="I16" s="100">
        <f t="shared" si="0"/>
        <v>3.3566577243320946E-3</v>
      </c>
      <c r="J16" s="100">
        <f t="shared" si="1"/>
        <v>5.3799985537638297E-2</v>
      </c>
      <c r="K16" s="97">
        <f t="shared" si="2"/>
        <v>744</v>
      </c>
      <c r="L16" s="101">
        <f t="shared" si="4"/>
        <v>2.2242750926033884E-3</v>
      </c>
      <c r="M16" s="98">
        <f t="shared" si="3"/>
        <v>-17</v>
      </c>
      <c r="N16" s="98">
        <f t="shared" si="5"/>
        <v>0</v>
      </c>
    </row>
    <row r="17" spans="1:14">
      <c r="A17" s="102">
        <v>16</v>
      </c>
      <c r="B17" s="99" t="s">
        <v>15</v>
      </c>
      <c r="C17" s="97">
        <v>8645</v>
      </c>
      <c r="D17" s="97">
        <v>8747</v>
      </c>
      <c r="E17" s="97">
        <v>8822</v>
      </c>
      <c r="F17" s="97"/>
      <c r="G17" s="97"/>
      <c r="H17" s="97"/>
      <c r="I17" s="100">
        <f t="shared" si="0"/>
        <v>2.032006755236241E-3</v>
      </c>
      <c r="J17" s="100">
        <f t="shared" si="1"/>
        <v>2.0474262579525736E-2</v>
      </c>
      <c r="K17" s="97">
        <f t="shared" si="2"/>
        <v>177</v>
      </c>
      <c r="L17" s="101">
        <f t="shared" si="4"/>
        <v>5.2916221961129E-4</v>
      </c>
      <c r="M17" s="98">
        <f t="shared" si="3"/>
        <v>75</v>
      </c>
      <c r="N17" s="98">
        <f t="shared" si="5"/>
        <v>0</v>
      </c>
    </row>
    <row r="18" spans="1:14">
      <c r="A18" s="102">
        <v>17</v>
      </c>
      <c r="B18" s="99" t="s">
        <v>16</v>
      </c>
      <c r="C18" s="97">
        <v>10136</v>
      </c>
      <c r="D18" s="97">
        <v>10469</v>
      </c>
      <c r="E18" s="97">
        <v>10604</v>
      </c>
      <c r="F18" s="97"/>
      <c r="G18" s="97"/>
      <c r="H18" s="97"/>
      <c r="I18" s="100">
        <f t="shared" si="0"/>
        <v>2.442461985096928E-3</v>
      </c>
      <c r="J18" s="100">
        <f t="shared" si="1"/>
        <v>4.6172059984214683E-2</v>
      </c>
      <c r="K18" s="97">
        <f t="shared" si="2"/>
        <v>468</v>
      </c>
      <c r="L18" s="101">
        <f t="shared" si="4"/>
        <v>1.3991407840569701E-3</v>
      </c>
      <c r="M18" s="98">
        <f t="shared" si="3"/>
        <v>135</v>
      </c>
      <c r="N18" s="98">
        <f t="shared" si="5"/>
        <v>0</v>
      </c>
    </row>
    <row r="19" spans="1:14">
      <c r="A19" s="102">
        <v>18</v>
      </c>
      <c r="B19" s="99" t="s">
        <v>17</v>
      </c>
      <c r="C19" s="97">
        <v>13141</v>
      </c>
      <c r="D19" s="97">
        <v>12443</v>
      </c>
      <c r="E19" s="97">
        <v>12442</v>
      </c>
      <c r="F19" s="97"/>
      <c r="G19" s="97"/>
      <c r="H19" s="97"/>
      <c r="I19" s="100">
        <f t="shared" si="0"/>
        <v>2.8658159202731024E-3</v>
      </c>
      <c r="J19" s="100">
        <f t="shared" si="1"/>
        <v>-5.3192298911802757E-2</v>
      </c>
      <c r="K19" s="97">
        <f t="shared" si="2"/>
        <v>-699</v>
      </c>
      <c r="L19" s="101">
        <f t="shared" si="4"/>
        <v>-2.0897423249056028E-3</v>
      </c>
      <c r="M19" s="98">
        <f t="shared" si="3"/>
        <v>-1</v>
      </c>
      <c r="N19" s="98">
        <f t="shared" si="5"/>
        <v>0</v>
      </c>
    </row>
    <row r="20" spans="1:14">
      <c r="A20" s="102">
        <v>19</v>
      </c>
      <c r="B20" s="99" t="s">
        <v>18</v>
      </c>
      <c r="C20" s="97">
        <v>1010</v>
      </c>
      <c r="D20" s="97">
        <v>1093</v>
      </c>
      <c r="E20" s="97">
        <v>1099</v>
      </c>
      <c r="F20" s="97"/>
      <c r="G20" s="97"/>
      <c r="H20" s="97"/>
      <c r="I20" s="100">
        <f t="shared" si="0"/>
        <v>2.5313709181643945E-4</v>
      </c>
      <c r="J20" s="100">
        <f t="shared" si="1"/>
        <v>8.8118811881188114E-2</v>
      </c>
      <c r="K20" s="97">
        <f t="shared" si="2"/>
        <v>89</v>
      </c>
      <c r="L20" s="101">
        <f t="shared" si="4"/>
        <v>2.6607591833562039E-4</v>
      </c>
      <c r="M20" s="98">
        <f t="shared" si="3"/>
        <v>6</v>
      </c>
      <c r="N20" s="98">
        <f t="shared" si="5"/>
        <v>0</v>
      </c>
    </row>
    <row r="21" spans="1:14">
      <c r="A21" s="102">
        <v>20</v>
      </c>
      <c r="B21" s="99" t="s">
        <v>19</v>
      </c>
      <c r="C21" s="97">
        <v>17776</v>
      </c>
      <c r="D21" s="97">
        <v>18970</v>
      </c>
      <c r="E21" s="97">
        <v>19116</v>
      </c>
      <c r="F21" s="97"/>
      <c r="G21" s="97"/>
      <c r="H21" s="97"/>
      <c r="I21" s="100">
        <f t="shared" si="0"/>
        <v>4.4030651930510069E-3</v>
      </c>
      <c r="J21" s="100">
        <f t="shared" si="1"/>
        <v>7.5382538253825376E-2</v>
      </c>
      <c r="K21" s="97">
        <f t="shared" si="2"/>
        <v>1340</v>
      </c>
      <c r="L21" s="101">
        <f t="shared" si="4"/>
        <v>4.0060868603340599E-3</v>
      </c>
      <c r="M21" s="98">
        <f t="shared" si="3"/>
        <v>146</v>
      </c>
      <c r="N21" s="98">
        <f t="shared" si="5"/>
        <v>0</v>
      </c>
    </row>
    <row r="22" spans="1:14">
      <c r="A22" s="102">
        <v>21</v>
      </c>
      <c r="B22" s="99" t="s">
        <v>20</v>
      </c>
      <c r="C22" s="97">
        <v>8284</v>
      </c>
      <c r="D22" s="97">
        <v>9536</v>
      </c>
      <c r="E22" s="97">
        <v>9611</v>
      </c>
      <c r="F22" s="97"/>
      <c r="G22" s="97"/>
      <c r="H22" s="97"/>
      <c r="I22" s="100">
        <f t="shared" si="0"/>
        <v>2.2137402997705184E-3</v>
      </c>
      <c r="J22" s="100">
        <f t="shared" si="1"/>
        <v>0.16018831482375664</v>
      </c>
      <c r="K22" s="97">
        <f t="shared" si="2"/>
        <v>1327</v>
      </c>
      <c r="L22" s="101">
        <f t="shared" si="4"/>
        <v>3.9672218385546996E-3</v>
      </c>
      <c r="M22" s="98">
        <f t="shared" si="3"/>
        <v>75</v>
      </c>
      <c r="N22" s="98">
        <f t="shared" si="5"/>
        <v>0</v>
      </c>
    </row>
    <row r="23" spans="1:14">
      <c r="A23" s="102">
        <v>22</v>
      </c>
      <c r="B23" s="99" t="s">
        <v>21</v>
      </c>
      <c r="C23" s="97">
        <v>43128</v>
      </c>
      <c r="D23" s="97">
        <v>44822</v>
      </c>
      <c r="E23" s="97">
        <v>44957</v>
      </c>
      <c r="F23" s="97"/>
      <c r="G23" s="97"/>
      <c r="H23" s="97"/>
      <c r="I23" s="100">
        <f t="shared" si="0"/>
        <v>1.0355126694077951E-2</v>
      </c>
      <c r="J23" s="100">
        <f t="shared" si="1"/>
        <v>4.2408644036356892E-2</v>
      </c>
      <c r="K23" s="97">
        <f t="shared" si="2"/>
        <v>1829</v>
      </c>
      <c r="L23" s="101">
        <f t="shared" si="4"/>
        <v>5.468009602649997E-3</v>
      </c>
      <c r="M23" s="98">
        <f t="shared" si="3"/>
        <v>135</v>
      </c>
      <c r="N23" s="98">
        <f t="shared" si="5"/>
        <v>0</v>
      </c>
    </row>
    <row r="24" spans="1:14">
      <c r="A24" s="102">
        <v>23</v>
      </c>
      <c r="B24" s="99" t="s">
        <v>22</v>
      </c>
      <c r="C24" s="97">
        <v>29411</v>
      </c>
      <c r="D24" s="97">
        <v>30156</v>
      </c>
      <c r="E24" s="97">
        <v>30350</v>
      </c>
      <c r="F24" s="97"/>
      <c r="G24" s="97"/>
      <c r="H24" s="97"/>
      <c r="I24" s="100">
        <f t="shared" si="0"/>
        <v>6.9906376129471679E-3</v>
      </c>
      <c r="J24" s="100">
        <f t="shared" si="1"/>
        <v>3.1926830097582536E-2</v>
      </c>
      <c r="K24" s="97">
        <f t="shared" si="2"/>
        <v>939</v>
      </c>
      <c r="L24" s="101">
        <f t="shared" si="4"/>
        <v>2.8072504192937927E-3</v>
      </c>
      <c r="M24" s="98">
        <f t="shared" si="3"/>
        <v>194</v>
      </c>
      <c r="N24" s="98">
        <f t="shared" si="5"/>
        <v>0</v>
      </c>
    </row>
    <row r="25" spans="1:14">
      <c r="A25" s="102">
        <v>24</v>
      </c>
      <c r="B25" s="99" t="s">
        <v>23</v>
      </c>
      <c r="C25" s="97">
        <v>11630</v>
      </c>
      <c r="D25" s="97">
        <v>12235</v>
      </c>
      <c r="E25" s="97">
        <v>12262</v>
      </c>
      <c r="F25" s="97"/>
      <c r="G25" s="97"/>
      <c r="H25" s="97"/>
      <c r="I25" s="100">
        <f t="shared" si="0"/>
        <v>2.8243557960447503E-3</v>
      </c>
      <c r="J25" s="100">
        <f t="shared" si="1"/>
        <v>5.4342218400687876E-2</v>
      </c>
      <c r="K25" s="97">
        <f t="shared" si="2"/>
        <v>632</v>
      </c>
      <c r="L25" s="101">
        <f t="shared" si="4"/>
        <v>1.8894379818888999E-3</v>
      </c>
      <c r="M25" s="98">
        <f t="shared" si="3"/>
        <v>27</v>
      </c>
      <c r="N25" s="98">
        <f t="shared" si="5"/>
        <v>0</v>
      </c>
    </row>
    <row r="26" spans="1:14">
      <c r="A26" s="102">
        <v>25</v>
      </c>
      <c r="B26" s="99" t="s">
        <v>24</v>
      </c>
      <c r="C26" s="97">
        <v>56284</v>
      </c>
      <c r="D26" s="97">
        <v>57352</v>
      </c>
      <c r="E26" s="97">
        <v>57818</v>
      </c>
      <c r="F26" s="97"/>
      <c r="G26" s="97"/>
      <c r="H26" s="97"/>
      <c r="I26" s="100">
        <f t="shared" si="0"/>
        <v>1.3317452570193717E-2</v>
      </c>
      <c r="J26" s="100">
        <f t="shared" si="1"/>
        <v>2.7254637197071992E-2</v>
      </c>
      <c r="K26" s="97">
        <f t="shared" si="2"/>
        <v>1534</v>
      </c>
      <c r="L26" s="101">
        <f t="shared" si="4"/>
        <v>4.5860725699645132E-3</v>
      </c>
      <c r="M26" s="98">
        <f t="shared" si="3"/>
        <v>466</v>
      </c>
      <c r="N26" s="98">
        <f t="shared" si="5"/>
        <v>0</v>
      </c>
    </row>
    <row r="27" spans="1:14">
      <c r="A27" s="102">
        <v>26</v>
      </c>
      <c r="B27" s="99" t="s">
        <v>25</v>
      </c>
      <c r="C27" s="97">
        <v>11704</v>
      </c>
      <c r="D27" s="97">
        <v>12028</v>
      </c>
      <c r="E27" s="97">
        <v>12074</v>
      </c>
      <c r="F27" s="97"/>
      <c r="G27" s="97"/>
      <c r="H27" s="97"/>
      <c r="I27" s="100">
        <f t="shared" si="0"/>
        <v>2.7810529996284711E-3</v>
      </c>
      <c r="J27" s="100">
        <f t="shared" si="1"/>
        <v>3.1613123718386878E-2</v>
      </c>
      <c r="K27" s="97">
        <f t="shared" si="2"/>
        <v>370</v>
      </c>
      <c r="L27" s="101">
        <f t="shared" si="4"/>
        <v>1.1061583121817927E-3</v>
      </c>
      <c r="M27" s="98">
        <f t="shared" si="3"/>
        <v>46</v>
      </c>
      <c r="N27" s="98">
        <f t="shared" si="5"/>
        <v>0</v>
      </c>
    </row>
    <row r="28" spans="1:14">
      <c r="A28" s="102">
        <v>27</v>
      </c>
      <c r="B28" s="99" t="s">
        <v>26</v>
      </c>
      <c r="C28" s="97">
        <v>32345</v>
      </c>
      <c r="D28" s="97">
        <v>34500</v>
      </c>
      <c r="E28" s="97">
        <v>34832</v>
      </c>
      <c r="F28" s="97"/>
      <c r="G28" s="97"/>
      <c r="H28" s="97"/>
      <c r="I28" s="100">
        <f t="shared" si="0"/>
        <v>8.0229947062331382E-3</v>
      </c>
      <c r="J28" s="100">
        <f t="shared" si="1"/>
        <v>7.6889782037409177E-2</v>
      </c>
      <c r="K28" s="97">
        <f t="shared" si="2"/>
        <v>2487</v>
      </c>
      <c r="L28" s="101">
        <f t="shared" si="4"/>
        <v>7.4351776280976167E-3</v>
      </c>
      <c r="M28" s="98">
        <f t="shared" si="3"/>
        <v>332</v>
      </c>
      <c r="N28" s="98">
        <f t="shared" si="5"/>
        <v>0</v>
      </c>
    </row>
    <row r="29" spans="1:14">
      <c r="A29" s="102">
        <v>28</v>
      </c>
      <c r="B29" s="99" t="s">
        <v>27</v>
      </c>
      <c r="C29" s="97">
        <v>21015</v>
      </c>
      <c r="D29" s="97">
        <v>23026</v>
      </c>
      <c r="E29" s="97">
        <v>22836</v>
      </c>
      <c r="F29" s="97"/>
      <c r="G29" s="97"/>
      <c r="H29" s="97"/>
      <c r="I29" s="100">
        <f t="shared" si="0"/>
        <v>5.2599077604369533E-3</v>
      </c>
      <c r="J29" s="100">
        <f t="shared" si="1"/>
        <v>8.6652391149179164E-2</v>
      </c>
      <c r="K29" s="97">
        <f t="shared" si="2"/>
        <v>1821</v>
      </c>
      <c r="L29" s="101">
        <f t="shared" si="4"/>
        <v>5.4440926661703899E-3</v>
      </c>
      <c r="M29" s="98">
        <f t="shared" si="3"/>
        <v>-190</v>
      </c>
      <c r="N29" s="98">
        <f t="shared" si="5"/>
        <v>0</v>
      </c>
    </row>
    <row r="30" spans="1:14">
      <c r="A30" s="102">
        <v>29</v>
      </c>
      <c r="B30" s="99" t="s">
        <v>28</v>
      </c>
      <c r="C30" s="97">
        <v>33990</v>
      </c>
      <c r="D30" s="97">
        <v>34724</v>
      </c>
      <c r="E30" s="97">
        <v>34952</v>
      </c>
      <c r="F30" s="97"/>
      <c r="G30" s="97"/>
      <c r="H30" s="97"/>
      <c r="I30" s="100">
        <f t="shared" si="0"/>
        <v>8.0506347890520399E-3</v>
      </c>
      <c r="J30" s="100">
        <f t="shared" si="1"/>
        <v>2.8302441894674905E-2</v>
      </c>
      <c r="K30" s="97">
        <f t="shared" si="2"/>
        <v>962</v>
      </c>
      <c r="L30" s="101">
        <f t="shared" si="4"/>
        <v>2.8760116116726608E-3</v>
      </c>
      <c r="M30" s="98">
        <f t="shared" si="3"/>
        <v>228</v>
      </c>
      <c r="N30" s="98">
        <f t="shared" si="5"/>
        <v>0</v>
      </c>
    </row>
    <row r="31" spans="1:14">
      <c r="A31" s="102">
        <v>30</v>
      </c>
      <c r="B31" s="99" t="s">
        <v>29</v>
      </c>
      <c r="C31" s="97">
        <v>3490</v>
      </c>
      <c r="D31" s="97">
        <v>3993</v>
      </c>
      <c r="E31" s="97">
        <v>4048</v>
      </c>
      <c r="F31" s="97"/>
      <c r="G31" s="97"/>
      <c r="H31" s="97"/>
      <c r="I31" s="100">
        <f t="shared" si="0"/>
        <v>9.3239212709094344E-4</v>
      </c>
      <c r="J31" s="100">
        <f t="shared" si="1"/>
        <v>0.15988538681948425</v>
      </c>
      <c r="K31" s="97">
        <f t="shared" si="2"/>
        <v>558</v>
      </c>
      <c r="L31" s="101">
        <f t="shared" si="4"/>
        <v>1.6682063194525412E-3</v>
      </c>
      <c r="M31" s="98">
        <f t="shared" si="3"/>
        <v>55</v>
      </c>
      <c r="N31" s="98">
        <f t="shared" si="5"/>
        <v>0</v>
      </c>
    </row>
    <row r="32" spans="1:14">
      <c r="A32" s="102">
        <v>31</v>
      </c>
      <c r="B32" s="99" t="s">
        <v>30</v>
      </c>
      <c r="C32" s="97">
        <v>22935</v>
      </c>
      <c r="D32" s="97">
        <v>22857</v>
      </c>
      <c r="E32" s="97">
        <v>22950</v>
      </c>
      <c r="F32" s="97"/>
      <c r="G32" s="97"/>
      <c r="H32" s="97"/>
      <c r="I32" s="100">
        <f t="shared" si="0"/>
        <v>5.2861658391149093E-3</v>
      </c>
      <c r="J32" s="100">
        <f t="shared" si="1"/>
        <v>6.5402223675604975E-4</v>
      </c>
      <c r="K32" s="97">
        <f t="shared" si="2"/>
        <v>15</v>
      </c>
      <c r="L32" s="101">
        <f t="shared" si="4"/>
        <v>4.4844255899261863E-5</v>
      </c>
      <c r="M32" s="98">
        <f t="shared" si="3"/>
        <v>93</v>
      </c>
      <c r="N32" s="98">
        <f t="shared" si="5"/>
        <v>0</v>
      </c>
    </row>
    <row r="33" spans="1:14">
      <c r="A33" s="102">
        <v>32</v>
      </c>
      <c r="B33" s="99" t="s">
        <v>31</v>
      </c>
      <c r="C33" s="97">
        <v>16761</v>
      </c>
      <c r="D33" s="97">
        <v>17712</v>
      </c>
      <c r="E33" s="97">
        <v>18252</v>
      </c>
      <c r="F33" s="97"/>
      <c r="G33" s="97"/>
      <c r="H33" s="97"/>
      <c r="I33" s="100">
        <f t="shared" si="0"/>
        <v>4.2040565967549157E-3</v>
      </c>
      <c r="J33" s="100">
        <f t="shared" si="1"/>
        <v>8.8956506175049216E-2</v>
      </c>
      <c r="K33" s="97">
        <f t="shared" si="2"/>
        <v>1491</v>
      </c>
      <c r="L33" s="101">
        <f t="shared" si="4"/>
        <v>4.457519036386629E-3</v>
      </c>
      <c r="M33" s="98">
        <f t="shared" si="3"/>
        <v>540</v>
      </c>
      <c r="N33" s="98">
        <f t="shared" si="5"/>
        <v>0</v>
      </c>
    </row>
    <row r="34" spans="1:14">
      <c r="A34" s="102">
        <v>33</v>
      </c>
      <c r="B34" s="99" t="s">
        <v>32</v>
      </c>
      <c r="C34" s="97">
        <v>19109</v>
      </c>
      <c r="D34" s="97">
        <v>18277</v>
      </c>
      <c r="E34" s="97">
        <v>18269</v>
      </c>
      <c r="F34" s="97"/>
      <c r="G34" s="97"/>
      <c r="H34" s="97"/>
      <c r="I34" s="100">
        <f t="shared" si="0"/>
        <v>4.2079722751542604E-3</v>
      </c>
      <c r="J34" s="100">
        <f t="shared" si="1"/>
        <v>-4.3958344235700456E-2</v>
      </c>
      <c r="K34" s="97">
        <f t="shared" si="2"/>
        <v>-840</v>
      </c>
      <c r="L34" s="101">
        <f t="shared" si="4"/>
        <v>-2.5112783303586645E-3</v>
      </c>
      <c r="M34" s="98">
        <f t="shared" si="3"/>
        <v>-8</v>
      </c>
      <c r="N34" s="98">
        <f t="shared" si="5"/>
        <v>0</v>
      </c>
    </row>
    <row r="35" spans="1:14">
      <c r="A35" s="102">
        <v>35</v>
      </c>
      <c r="B35" s="99" t="s">
        <v>33</v>
      </c>
      <c r="C35" s="97">
        <v>9549</v>
      </c>
      <c r="D35" s="97">
        <v>8530</v>
      </c>
      <c r="E35" s="97">
        <v>8580</v>
      </c>
      <c r="F35" s="97"/>
      <c r="G35" s="97"/>
      <c r="H35" s="97"/>
      <c r="I35" s="100">
        <f t="shared" si="0"/>
        <v>1.9762659215514563E-3</v>
      </c>
      <c r="J35" s="100">
        <f t="shared" si="1"/>
        <v>-0.10147659440779139</v>
      </c>
      <c r="K35" s="97">
        <f t="shared" si="2"/>
        <v>-969</v>
      </c>
      <c r="L35" s="101">
        <f t="shared" si="4"/>
        <v>-2.8969389310923165E-3</v>
      </c>
      <c r="M35" s="98">
        <f t="shared" si="3"/>
        <v>50</v>
      </c>
      <c r="N35" s="98">
        <f t="shared" si="5"/>
        <v>0</v>
      </c>
    </row>
    <row r="36" spans="1:14">
      <c r="A36" s="102">
        <v>36</v>
      </c>
      <c r="B36" s="99" t="s">
        <v>34</v>
      </c>
      <c r="C36" s="97">
        <v>1516</v>
      </c>
      <c r="D36" s="97">
        <v>1450</v>
      </c>
      <c r="E36" s="97">
        <v>1437</v>
      </c>
      <c r="F36" s="97"/>
      <c r="G36" s="97"/>
      <c r="H36" s="97"/>
      <c r="I36" s="100">
        <f t="shared" si="0"/>
        <v>3.309899917563453E-4</v>
      </c>
      <c r="J36" s="100">
        <f t="shared" si="1"/>
        <v>-5.2110817941952506E-2</v>
      </c>
      <c r="K36" s="97">
        <f t="shared" si="2"/>
        <v>-79</v>
      </c>
      <c r="L36" s="101">
        <f t="shared" si="4"/>
        <v>-2.3617974773611249E-4</v>
      </c>
      <c r="M36" s="98">
        <f t="shared" si="3"/>
        <v>-13</v>
      </c>
      <c r="N36" s="98">
        <f t="shared" si="5"/>
        <v>0</v>
      </c>
    </row>
    <row r="37" spans="1:14">
      <c r="A37" s="102">
        <v>37</v>
      </c>
      <c r="B37" s="99" t="s">
        <v>35</v>
      </c>
      <c r="C37" s="97">
        <v>1055</v>
      </c>
      <c r="D37" s="97">
        <v>1147</v>
      </c>
      <c r="E37" s="97">
        <v>1133</v>
      </c>
      <c r="F37" s="97"/>
      <c r="G37" s="97"/>
      <c r="H37" s="97"/>
      <c r="I37" s="100">
        <f t="shared" si="0"/>
        <v>2.6096844861512821E-4</v>
      </c>
      <c r="J37" s="100">
        <f t="shared" si="1"/>
        <v>7.3933649289099526E-2</v>
      </c>
      <c r="K37" s="97">
        <f t="shared" si="2"/>
        <v>78</v>
      </c>
      <c r="L37" s="101">
        <f t="shared" si="4"/>
        <v>2.3319013067616169E-4</v>
      </c>
      <c r="M37" s="98">
        <f t="shared" si="3"/>
        <v>-14</v>
      </c>
      <c r="N37" s="98">
        <f t="shared" si="5"/>
        <v>0</v>
      </c>
    </row>
    <row r="38" spans="1:14">
      <c r="A38" s="102">
        <v>38</v>
      </c>
      <c r="B38" s="99" t="s">
        <v>36</v>
      </c>
      <c r="C38" s="97">
        <v>9523</v>
      </c>
      <c r="D38" s="97">
        <v>8829</v>
      </c>
      <c r="E38" s="97">
        <v>8909</v>
      </c>
      <c r="F38" s="97"/>
      <c r="G38" s="97"/>
      <c r="H38" s="97"/>
      <c r="I38" s="100">
        <f t="shared" si="0"/>
        <v>2.0520458152799444E-3</v>
      </c>
      <c r="J38" s="100">
        <f t="shared" si="1"/>
        <v>-6.447548041583534E-2</v>
      </c>
      <c r="K38" s="97">
        <f t="shared" si="2"/>
        <v>-614</v>
      </c>
      <c r="L38" s="101">
        <f t="shared" si="4"/>
        <v>-1.8356248748097857E-3</v>
      </c>
      <c r="M38" s="98">
        <f t="shared" si="3"/>
        <v>80</v>
      </c>
      <c r="N38" s="98">
        <f t="shared" si="5"/>
        <v>0</v>
      </c>
    </row>
    <row r="39" spans="1:14">
      <c r="A39" s="102">
        <v>39</v>
      </c>
      <c r="B39" s="99" t="s">
        <v>37</v>
      </c>
      <c r="C39" s="97">
        <v>220</v>
      </c>
      <c r="D39" s="97">
        <v>186</v>
      </c>
      <c r="E39" s="97">
        <v>197</v>
      </c>
      <c r="F39" s="97"/>
      <c r="G39" s="97"/>
      <c r="H39" s="97"/>
      <c r="I39" s="100">
        <f t="shared" si="0"/>
        <v>4.5375802627696604E-5</v>
      </c>
      <c r="J39" s="100">
        <f t="shared" si="1"/>
        <v>-0.10454545454545454</v>
      </c>
      <c r="K39" s="97">
        <f t="shared" si="2"/>
        <v>-23</v>
      </c>
      <c r="L39" s="101">
        <f t="shared" si="4"/>
        <v>-6.8761192378868194E-5</v>
      </c>
      <c r="M39" s="98">
        <f t="shared" si="3"/>
        <v>11</v>
      </c>
      <c r="N39" s="98">
        <f t="shared" si="5"/>
        <v>0</v>
      </c>
    </row>
    <row r="40" spans="1:14">
      <c r="A40" s="102">
        <v>41</v>
      </c>
      <c r="B40" s="99" t="s">
        <v>38</v>
      </c>
      <c r="C40" s="97">
        <v>50363</v>
      </c>
      <c r="D40" s="97">
        <v>52267</v>
      </c>
      <c r="E40" s="97">
        <v>52318</v>
      </c>
      <c r="F40" s="97"/>
      <c r="G40" s="97"/>
      <c r="H40" s="97"/>
      <c r="I40" s="100">
        <f t="shared" si="0"/>
        <v>1.2050615440994067E-2</v>
      </c>
      <c r="J40" s="100">
        <f t="shared" si="1"/>
        <v>3.8818180013104858E-2</v>
      </c>
      <c r="K40" s="97">
        <f t="shared" si="2"/>
        <v>1955</v>
      </c>
      <c r="L40" s="101">
        <f t="shared" si="4"/>
        <v>5.8447013522037964E-3</v>
      </c>
      <c r="M40" s="98">
        <f t="shared" si="3"/>
        <v>51</v>
      </c>
      <c r="N40" s="98">
        <f t="shared" si="5"/>
        <v>0</v>
      </c>
    </row>
    <row r="41" spans="1:14">
      <c r="A41" s="102">
        <v>42</v>
      </c>
      <c r="B41" s="99" t="s">
        <v>39</v>
      </c>
      <c r="C41" s="97">
        <v>23955</v>
      </c>
      <c r="D41" s="97">
        <v>24594</v>
      </c>
      <c r="E41" s="97">
        <v>24590</v>
      </c>
      <c r="F41" s="97"/>
      <c r="G41" s="97"/>
      <c r="H41" s="97"/>
      <c r="I41" s="100">
        <f t="shared" si="0"/>
        <v>5.6639136376398962E-3</v>
      </c>
      <c r="J41" s="100">
        <f t="shared" si="1"/>
        <v>2.6508035900647046E-2</v>
      </c>
      <c r="K41" s="97">
        <f t="shared" si="2"/>
        <v>635</v>
      </c>
      <c r="L41" s="101">
        <f t="shared" si="4"/>
        <v>1.8984068330687523E-3</v>
      </c>
      <c r="M41" s="98">
        <f t="shared" si="3"/>
        <v>-4</v>
      </c>
      <c r="N41" s="98">
        <f t="shared" si="5"/>
        <v>0</v>
      </c>
    </row>
    <row r="42" spans="1:14">
      <c r="A42" s="102">
        <v>43</v>
      </c>
      <c r="B42" s="99" t="s">
        <v>40</v>
      </c>
      <c r="C42" s="97">
        <v>40573</v>
      </c>
      <c r="D42" s="97">
        <v>38913</v>
      </c>
      <c r="E42" s="97">
        <v>38718</v>
      </c>
      <c r="F42" s="97"/>
      <c r="G42" s="97"/>
      <c r="H42" s="97"/>
      <c r="I42" s="100">
        <f t="shared" si="0"/>
        <v>8.9180727215185645E-3</v>
      </c>
      <c r="J42" s="100">
        <f t="shared" si="1"/>
        <v>-4.5720060138515761E-2</v>
      </c>
      <c r="K42" s="97">
        <f t="shared" si="2"/>
        <v>-1855</v>
      </c>
      <c r="L42" s="101">
        <f t="shared" si="4"/>
        <v>-5.5457396462087168E-3</v>
      </c>
      <c r="M42" s="98">
        <f t="shared" si="3"/>
        <v>-195</v>
      </c>
      <c r="N42" s="98">
        <f t="shared" si="5"/>
        <v>0</v>
      </c>
    </row>
    <row r="43" spans="1:14">
      <c r="A43" s="102">
        <v>45</v>
      </c>
      <c r="B43" s="99" t="s">
        <v>41</v>
      </c>
      <c r="C43" s="97">
        <v>36876</v>
      </c>
      <c r="D43" s="97">
        <v>38065</v>
      </c>
      <c r="E43" s="97">
        <v>38210</v>
      </c>
      <c r="F43" s="97"/>
      <c r="G43" s="97"/>
      <c r="H43" s="97"/>
      <c r="I43" s="100">
        <f t="shared" si="0"/>
        <v>8.8010630375852158E-3</v>
      </c>
      <c r="J43" s="100">
        <f t="shared" si="1"/>
        <v>3.6175290161622735E-2</v>
      </c>
      <c r="K43" s="97">
        <f t="shared" si="2"/>
        <v>1334</v>
      </c>
      <c r="L43" s="101">
        <f t="shared" si="4"/>
        <v>3.9881491579743548E-3</v>
      </c>
      <c r="M43" s="98">
        <f t="shared" si="3"/>
        <v>145</v>
      </c>
      <c r="N43" s="98">
        <f t="shared" si="5"/>
        <v>0</v>
      </c>
    </row>
    <row r="44" spans="1:14">
      <c r="A44" s="102">
        <v>46</v>
      </c>
      <c r="B44" s="99" t="s">
        <v>42</v>
      </c>
      <c r="C44" s="97">
        <v>205296</v>
      </c>
      <c r="D44" s="97">
        <v>208392</v>
      </c>
      <c r="E44" s="97">
        <v>210703</v>
      </c>
      <c r="F44" s="97"/>
      <c r="G44" s="97"/>
      <c r="H44" s="97"/>
      <c r="I44" s="100">
        <f t="shared" si="0"/>
        <v>4.8532069751591668E-2</v>
      </c>
      <c r="J44" s="100">
        <f t="shared" si="1"/>
        <v>2.6337580858857453E-2</v>
      </c>
      <c r="K44" s="97">
        <f t="shared" si="2"/>
        <v>5407</v>
      </c>
      <c r="L44" s="101">
        <f t="shared" si="4"/>
        <v>1.6164859443153927E-2</v>
      </c>
      <c r="M44" s="98">
        <f t="shared" si="3"/>
        <v>2311</v>
      </c>
      <c r="N44" s="98">
        <f t="shared" si="5"/>
        <v>0</v>
      </c>
    </row>
    <row r="45" spans="1:14">
      <c r="A45" s="102">
        <v>47</v>
      </c>
      <c r="B45" s="99" t="s">
        <v>43</v>
      </c>
      <c r="C45" s="97">
        <v>512721</v>
      </c>
      <c r="D45" s="97">
        <v>534839</v>
      </c>
      <c r="E45" s="97">
        <v>535300</v>
      </c>
      <c r="F45" s="97"/>
      <c r="G45" s="97"/>
      <c r="H45" s="97"/>
      <c r="I45" s="100">
        <f t="shared" si="0"/>
        <v>0.12329780277464972</v>
      </c>
      <c r="J45" s="100">
        <f t="shared" si="1"/>
        <v>4.4037595495405882E-2</v>
      </c>
      <c r="K45" s="97">
        <f t="shared" si="2"/>
        <v>22579</v>
      </c>
      <c r="L45" s="101">
        <f t="shared" si="4"/>
        <v>6.7502563596628914E-2</v>
      </c>
      <c r="M45" s="98">
        <f t="shared" si="3"/>
        <v>461</v>
      </c>
      <c r="N45" s="98">
        <f t="shared" si="5"/>
        <v>0</v>
      </c>
    </row>
    <row r="46" spans="1:14">
      <c r="A46" s="102">
        <v>49</v>
      </c>
      <c r="B46" s="99" t="s">
        <v>44</v>
      </c>
      <c r="C46" s="97">
        <v>56519</v>
      </c>
      <c r="D46" s="97">
        <v>44976</v>
      </c>
      <c r="E46" s="97">
        <v>55395</v>
      </c>
      <c r="F46" s="97"/>
      <c r="G46" s="97"/>
      <c r="H46" s="97"/>
      <c r="I46" s="100">
        <f t="shared" si="0"/>
        <v>1.2759353231275399E-2</v>
      </c>
      <c r="J46" s="100">
        <f t="shared" si="1"/>
        <v>-1.9887117606468621E-2</v>
      </c>
      <c r="K46" s="97">
        <f t="shared" si="2"/>
        <v>-1124</v>
      </c>
      <c r="L46" s="101">
        <f t="shared" si="4"/>
        <v>-3.3603295753846891E-3</v>
      </c>
      <c r="M46" s="98">
        <f t="shared" si="3"/>
        <v>10419</v>
      </c>
      <c r="N46" s="98">
        <f t="shared" si="5"/>
        <v>0</v>
      </c>
    </row>
    <row r="47" spans="1:14">
      <c r="A47" s="102">
        <v>50</v>
      </c>
      <c r="B47" s="99" t="s">
        <v>45</v>
      </c>
      <c r="C47" s="97">
        <v>1360</v>
      </c>
      <c r="D47" s="97">
        <v>1467</v>
      </c>
      <c r="E47" s="97">
        <v>1449</v>
      </c>
      <c r="F47" s="97"/>
      <c r="G47" s="97"/>
      <c r="H47" s="97"/>
      <c r="I47" s="100">
        <f t="shared" si="0"/>
        <v>3.3375400003823544E-4</v>
      </c>
      <c r="J47" s="100">
        <f t="shared" si="1"/>
        <v>6.5441176470588239E-2</v>
      </c>
      <c r="K47" s="97">
        <f t="shared" si="2"/>
        <v>89</v>
      </c>
      <c r="L47" s="101">
        <f t="shared" si="4"/>
        <v>2.6607591833562039E-4</v>
      </c>
      <c r="M47" s="98">
        <f t="shared" si="3"/>
        <v>-18</v>
      </c>
      <c r="N47" s="98">
        <f t="shared" si="5"/>
        <v>0</v>
      </c>
    </row>
    <row r="48" spans="1:14">
      <c r="A48" s="102">
        <v>51</v>
      </c>
      <c r="B48" s="99" t="s">
        <v>46</v>
      </c>
      <c r="C48" s="97">
        <v>11588</v>
      </c>
      <c r="D48" s="97">
        <v>12005</v>
      </c>
      <c r="E48" s="97">
        <v>12018</v>
      </c>
      <c r="F48" s="97"/>
      <c r="G48" s="97"/>
      <c r="H48" s="97"/>
      <c r="I48" s="100">
        <f t="shared" si="0"/>
        <v>2.7681542943129838E-3</v>
      </c>
      <c r="J48" s="100">
        <f t="shared" si="1"/>
        <v>3.7107352433551948E-2</v>
      </c>
      <c r="K48" s="97">
        <f t="shared" si="2"/>
        <v>430</v>
      </c>
      <c r="L48" s="101">
        <f t="shared" si="4"/>
        <v>1.28553533577884E-3</v>
      </c>
      <c r="M48" s="98">
        <f t="shared" si="3"/>
        <v>13</v>
      </c>
      <c r="N48" s="98">
        <f t="shared" si="5"/>
        <v>0</v>
      </c>
    </row>
    <row r="49" spans="1:14">
      <c r="A49" s="102">
        <v>52</v>
      </c>
      <c r="B49" s="99" t="s">
        <v>47</v>
      </c>
      <c r="C49" s="97">
        <v>46540</v>
      </c>
      <c r="D49" s="97">
        <v>48549</v>
      </c>
      <c r="E49" s="97">
        <v>50187</v>
      </c>
      <c r="F49" s="97"/>
      <c r="G49" s="97"/>
      <c r="H49" s="97"/>
      <c r="I49" s="100">
        <f t="shared" si="0"/>
        <v>1.1559773636935075E-2</v>
      </c>
      <c r="J49" s="100">
        <f t="shared" si="1"/>
        <v>7.8362698753760202E-2</v>
      </c>
      <c r="K49" s="97">
        <f t="shared" si="2"/>
        <v>3647</v>
      </c>
      <c r="L49" s="101">
        <f t="shared" si="4"/>
        <v>1.0903133417640534E-2</v>
      </c>
      <c r="M49" s="98">
        <f t="shared" si="3"/>
        <v>1638</v>
      </c>
      <c r="N49" s="98">
        <f t="shared" si="5"/>
        <v>0</v>
      </c>
    </row>
    <row r="50" spans="1:14">
      <c r="A50" s="102">
        <v>53</v>
      </c>
      <c r="B50" s="99" t="s">
        <v>48</v>
      </c>
      <c r="C50" s="97">
        <v>8820</v>
      </c>
      <c r="D50" s="97">
        <v>9746</v>
      </c>
      <c r="E50" s="97">
        <v>9970</v>
      </c>
      <c r="F50" s="97"/>
      <c r="G50" s="97"/>
      <c r="H50" s="97"/>
      <c r="I50" s="100">
        <f t="shared" si="0"/>
        <v>2.2964302142037319E-3</v>
      </c>
      <c r="J50" s="100">
        <f t="shared" si="1"/>
        <v>0.13038548752834467</v>
      </c>
      <c r="K50" s="97">
        <f t="shared" si="2"/>
        <v>1150</v>
      </c>
      <c r="L50" s="101">
        <f t="shared" si="4"/>
        <v>3.4380596189434094E-3</v>
      </c>
      <c r="M50" s="98">
        <f t="shared" si="3"/>
        <v>224</v>
      </c>
      <c r="N50" s="98">
        <f t="shared" si="5"/>
        <v>0</v>
      </c>
    </row>
    <row r="51" spans="1:14">
      <c r="A51" s="102">
        <v>55</v>
      </c>
      <c r="B51" s="99" t="s">
        <v>49</v>
      </c>
      <c r="C51" s="97">
        <v>112673</v>
      </c>
      <c r="D51" s="97">
        <v>129633</v>
      </c>
      <c r="E51" s="97">
        <v>127129</v>
      </c>
      <c r="F51" s="97"/>
      <c r="G51" s="97"/>
      <c r="H51" s="97"/>
      <c r="I51" s="100">
        <f t="shared" si="0"/>
        <v>2.9282134072367724E-2</v>
      </c>
      <c r="J51" s="100">
        <f t="shared" si="1"/>
        <v>0.12830048015052409</v>
      </c>
      <c r="K51" s="97">
        <f t="shared" si="2"/>
        <v>14456</v>
      </c>
      <c r="L51" s="101">
        <f t="shared" si="4"/>
        <v>4.3217904218648635E-2</v>
      </c>
      <c r="M51" s="98">
        <f t="shared" si="3"/>
        <v>-2504</v>
      </c>
      <c r="N51" s="98">
        <f t="shared" si="5"/>
        <v>0</v>
      </c>
    </row>
    <row r="52" spans="1:14">
      <c r="A52" s="102">
        <v>56</v>
      </c>
      <c r="B52" s="99" t="s">
        <v>50</v>
      </c>
      <c r="C52" s="97">
        <v>203532</v>
      </c>
      <c r="D52" s="97">
        <v>198803</v>
      </c>
      <c r="E52" s="97">
        <v>218683</v>
      </c>
      <c r="F52" s="97"/>
      <c r="G52" s="97"/>
      <c r="H52" s="97"/>
      <c r="I52" s="100">
        <f t="shared" si="0"/>
        <v>5.0370135259048612E-2</v>
      </c>
      <c r="J52" s="100">
        <f t="shared" si="1"/>
        <v>7.4440382839062166E-2</v>
      </c>
      <c r="K52" s="97">
        <f t="shared" si="2"/>
        <v>15151</v>
      </c>
      <c r="L52" s="101">
        <f t="shared" si="4"/>
        <v>4.5295688075314436E-2</v>
      </c>
      <c r="M52" s="98">
        <f t="shared" si="3"/>
        <v>19880</v>
      </c>
      <c r="N52" s="98">
        <f t="shared" si="5"/>
        <v>0</v>
      </c>
    </row>
    <row r="53" spans="1:14">
      <c r="A53" s="102">
        <v>58</v>
      </c>
      <c r="B53" s="99" t="s">
        <v>51</v>
      </c>
      <c r="C53" s="97">
        <v>7960</v>
      </c>
      <c r="D53" s="97">
        <v>9153</v>
      </c>
      <c r="E53" s="97">
        <v>9240</v>
      </c>
      <c r="F53" s="97"/>
      <c r="G53" s="97"/>
      <c r="H53" s="97"/>
      <c r="I53" s="100">
        <f t="shared" si="0"/>
        <v>2.1282863770554143E-3</v>
      </c>
      <c r="J53" s="100">
        <f t="shared" si="1"/>
        <v>0.16080402010050251</v>
      </c>
      <c r="K53" s="97">
        <f t="shared" si="2"/>
        <v>1280</v>
      </c>
      <c r="L53" s="101">
        <f t="shared" si="4"/>
        <v>3.8267098367370123E-3</v>
      </c>
      <c r="M53" s="98">
        <f t="shared" si="3"/>
        <v>87</v>
      </c>
      <c r="N53" s="98">
        <f t="shared" si="5"/>
        <v>0</v>
      </c>
    </row>
    <row r="54" spans="1:14">
      <c r="A54" s="102">
        <v>59</v>
      </c>
      <c r="B54" s="99" t="s">
        <v>52</v>
      </c>
      <c r="C54" s="97">
        <v>6066</v>
      </c>
      <c r="D54" s="97">
        <v>5699</v>
      </c>
      <c r="E54" s="97">
        <v>6079</v>
      </c>
      <c r="F54" s="97"/>
      <c r="G54" s="97"/>
      <c r="H54" s="97"/>
      <c r="I54" s="100">
        <f t="shared" si="0"/>
        <v>1.4002005288008511E-3</v>
      </c>
      <c r="J54" s="100">
        <f t="shared" si="1"/>
        <v>2.1430926475436863E-3</v>
      </c>
      <c r="K54" s="97">
        <f t="shared" si="2"/>
        <v>13</v>
      </c>
      <c r="L54" s="101">
        <f t="shared" si="4"/>
        <v>3.8865021779360279E-5</v>
      </c>
      <c r="M54" s="98">
        <f t="shared" si="3"/>
        <v>380</v>
      </c>
      <c r="N54" s="98">
        <f t="shared" si="5"/>
        <v>0</v>
      </c>
    </row>
    <row r="55" spans="1:14">
      <c r="A55" s="102">
        <v>60</v>
      </c>
      <c r="B55" s="99" t="s">
        <v>53</v>
      </c>
      <c r="C55" s="97">
        <v>3108</v>
      </c>
      <c r="D55" s="97">
        <v>3104</v>
      </c>
      <c r="E55" s="97">
        <v>3137</v>
      </c>
      <c r="F55" s="97"/>
      <c r="G55" s="97"/>
      <c r="H55" s="97"/>
      <c r="I55" s="100">
        <f t="shared" si="0"/>
        <v>7.2255783169078306E-4</v>
      </c>
      <c r="J55" s="100">
        <f t="shared" si="1"/>
        <v>9.3307593307593306E-3</v>
      </c>
      <c r="K55" s="97">
        <f t="shared" si="2"/>
        <v>29</v>
      </c>
      <c r="L55" s="101">
        <f t="shared" si="4"/>
        <v>8.6698894738572934E-5</v>
      </c>
      <c r="M55" s="98">
        <f t="shared" si="3"/>
        <v>33</v>
      </c>
      <c r="N55" s="98">
        <f t="shared" si="5"/>
        <v>0</v>
      </c>
    </row>
    <row r="56" spans="1:14">
      <c r="A56" s="102">
        <v>61</v>
      </c>
      <c r="B56" s="99" t="s">
        <v>54</v>
      </c>
      <c r="C56" s="97">
        <v>8066</v>
      </c>
      <c r="D56" s="97">
        <v>7943</v>
      </c>
      <c r="E56" s="97">
        <v>8059</v>
      </c>
      <c r="F56" s="97"/>
      <c r="G56" s="97"/>
      <c r="H56" s="97"/>
      <c r="I56" s="100">
        <f t="shared" si="0"/>
        <v>1.8562618953127258E-3</v>
      </c>
      <c r="J56" s="100">
        <f t="shared" si="1"/>
        <v>-8.6784031738160183E-4</v>
      </c>
      <c r="K56" s="97">
        <f t="shared" si="2"/>
        <v>-7</v>
      </c>
      <c r="L56" s="101">
        <f t="shared" si="4"/>
        <v>-2.0927319419655536E-5</v>
      </c>
      <c r="M56" s="98">
        <f t="shared" si="3"/>
        <v>116</v>
      </c>
      <c r="N56" s="98">
        <f t="shared" si="5"/>
        <v>0</v>
      </c>
    </row>
    <row r="57" spans="1:14">
      <c r="A57" s="102">
        <v>62</v>
      </c>
      <c r="B57" s="99" t="s">
        <v>55</v>
      </c>
      <c r="C57" s="97">
        <v>27353</v>
      </c>
      <c r="D57" s="97">
        <v>25936</v>
      </c>
      <c r="E57" s="97">
        <v>26455</v>
      </c>
      <c r="F57" s="97"/>
      <c r="G57" s="97"/>
      <c r="H57" s="97"/>
      <c r="I57" s="100">
        <f t="shared" si="0"/>
        <v>6.0934865914503231E-3</v>
      </c>
      <c r="J57" s="100">
        <f t="shared" si="1"/>
        <v>-3.2830036924651772E-2</v>
      </c>
      <c r="K57" s="97">
        <f t="shared" si="2"/>
        <v>-898</v>
      </c>
      <c r="L57" s="101">
        <f t="shared" si="4"/>
        <v>-2.6846761198358101E-3</v>
      </c>
      <c r="M57" s="98">
        <f t="shared" si="3"/>
        <v>519</v>
      </c>
      <c r="N57" s="98">
        <f t="shared" si="5"/>
        <v>0</v>
      </c>
    </row>
    <row r="58" spans="1:14">
      <c r="A58" s="102">
        <v>63</v>
      </c>
      <c r="B58" s="99" t="s">
        <v>56</v>
      </c>
      <c r="C58" s="97">
        <v>32139</v>
      </c>
      <c r="D58" s="97">
        <v>23717</v>
      </c>
      <c r="E58" s="97">
        <v>23834</v>
      </c>
      <c r="F58" s="97"/>
      <c r="G58" s="97"/>
      <c r="H58" s="97"/>
      <c r="I58" s="100">
        <f t="shared" si="0"/>
        <v>5.4897811158808171E-3</v>
      </c>
      <c r="J58" s="100">
        <f t="shared" si="1"/>
        <v>-0.25840878683219765</v>
      </c>
      <c r="K58" s="97">
        <f t="shared" si="2"/>
        <v>-8305</v>
      </c>
      <c r="L58" s="101">
        <f t="shared" si="4"/>
        <v>-2.4828769682891317E-2</v>
      </c>
      <c r="M58" s="98">
        <f t="shared" si="3"/>
        <v>117</v>
      </c>
      <c r="N58" s="98">
        <f t="shared" si="5"/>
        <v>0</v>
      </c>
    </row>
    <row r="59" spans="1:14">
      <c r="A59" s="102">
        <v>64</v>
      </c>
      <c r="B59" s="99" t="s">
        <v>57</v>
      </c>
      <c r="C59" s="97">
        <v>38942</v>
      </c>
      <c r="D59" s="97">
        <v>38846</v>
      </c>
      <c r="E59" s="97">
        <v>38538</v>
      </c>
      <c r="F59" s="97"/>
      <c r="G59" s="97"/>
      <c r="H59" s="97"/>
      <c r="I59" s="100">
        <f t="shared" si="0"/>
        <v>8.8766125972902128E-3</v>
      </c>
      <c r="J59" s="100">
        <f t="shared" si="1"/>
        <v>-1.0374402958245595E-2</v>
      </c>
      <c r="K59" s="97">
        <f t="shared" si="2"/>
        <v>-404</v>
      </c>
      <c r="L59" s="101">
        <f t="shared" si="4"/>
        <v>-1.2078052922201196E-3</v>
      </c>
      <c r="M59" s="98">
        <f t="shared" si="3"/>
        <v>-308</v>
      </c>
      <c r="N59" s="98">
        <f t="shared" si="5"/>
        <v>0</v>
      </c>
    </row>
    <row r="60" spans="1:14">
      <c r="A60" s="102">
        <v>65</v>
      </c>
      <c r="B60" s="99" t="s">
        <v>58</v>
      </c>
      <c r="C60" s="97">
        <v>13466</v>
      </c>
      <c r="D60" s="97">
        <v>13295</v>
      </c>
      <c r="E60" s="97">
        <v>13228</v>
      </c>
      <c r="F60" s="97"/>
      <c r="G60" s="97"/>
      <c r="H60" s="97"/>
      <c r="I60" s="100">
        <f t="shared" si="0"/>
        <v>3.0468584627369073E-3</v>
      </c>
      <c r="J60" s="100">
        <f t="shared" si="1"/>
        <v>-1.7674142284271499E-2</v>
      </c>
      <c r="K60" s="97">
        <f t="shared" si="2"/>
        <v>-238</v>
      </c>
      <c r="L60" s="101">
        <f t="shared" si="4"/>
        <v>-7.1152886026828825E-4</v>
      </c>
      <c r="M60" s="98">
        <f t="shared" si="3"/>
        <v>-67</v>
      </c>
      <c r="N60" s="98">
        <f t="shared" si="5"/>
        <v>0</v>
      </c>
    </row>
    <row r="61" spans="1:14">
      <c r="A61" s="102">
        <v>66</v>
      </c>
      <c r="B61" s="99" t="s">
        <v>59</v>
      </c>
      <c r="C61" s="97">
        <v>25753</v>
      </c>
      <c r="D61" s="97">
        <v>24940</v>
      </c>
      <c r="E61" s="97">
        <v>24999</v>
      </c>
      <c r="F61" s="97"/>
      <c r="G61" s="97"/>
      <c r="H61" s="97"/>
      <c r="I61" s="100">
        <f t="shared" si="0"/>
        <v>5.7581202532476523E-3</v>
      </c>
      <c r="J61" s="100">
        <f t="shared" si="1"/>
        <v>-2.9278142352347301E-2</v>
      </c>
      <c r="K61" s="97">
        <f t="shared" si="2"/>
        <v>-754</v>
      </c>
      <c r="L61" s="101">
        <f t="shared" si="4"/>
        <v>-2.2541712632028962E-3</v>
      </c>
      <c r="M61" s="98">
        <f t="shared" si="3"/>
        <v>59</v>
      </c>
      <c r="N61" s="98">
        <f t="shared" si="5"/>
        <v>0</v>
      </c>
    </row>
    <row r="62" spans="1:14">
      <c r="A62" s="102">
        <v>68</v>
      </c>
      <c r="B62" s="99" t="s">
        <v>60</v>
      </c>
      <c r="C62" s="97">
        <v>31495</v>
      </c>
      <c r="D62" s="97">
        <v>33830</v>
      </c>
      <c r="E62" s="97">
        <v>33800</v>
      </c>
      <c r="F62" s="97"/>
      <c r="G62" s="97"/>
      <c r="H62" s="97"/>
      <c r="I62" s="100">
        <f t="shared" si="0"/>
        <v>7.7852899939905851E-3</v>
      </c>
      <c r="J62" s="100">
        <f t="shared" si="1"/>
        <v>7.3186220034926183E-2</v>
      </c>
      <c r="K62" s="97">
        <f t="shared" si="2"/>
        <v>2305</v>
      </c>
      <c r="L62" s="101">
        <f t="shared" si="4"/>
        <v>6.8910673231865728E-3</v>
      </c>
      <c r="M62" s="98">
        <f t="shared" si="3"/>
        <v>-30</v>
      </c>
      <c r="N62" s="98">
        <f t="shared" si="5"/>
        <v>0</v>
      </c>
    </row>
    <row r="63" spans="1:14">
      <c r="A63" s="102">
        <v>69</v>
      </c>
      <c r="B63" s="99" t="s">
        <v>61</v>
      </c>
      <c r="C63" s="97">
        <v>81078</v>
      </c>
      <c r="D63" s="97">
        <v>82050</v>
      </c>
      <c r="E63" s="97">
        <v>82520</v>
      </c>
      <c r="F63" s="97"/>
      <c r="G63" s="97"/>
      <c r="H63" s="97"/>
      <c r="I63" s="100">
        <f t="shared" si="0"/>
        <v>1.9007163618464589E-2</v>
      </c>
      <c r="J63" s="100">
        <f t="shared" si="1"/>
        <v>1.7785342509682035E-2</v>
      </c>
      <c r="K63" s="97">
        <f t="shared" si="2"/>
        <v>1442</v>
      </c>
      <c r="L63" s="101">
        <f t="shared" si="4"/>
        <v>4.3110278004490406E-3</v>
      </c>
      <c r="M63" s="98">
        <f t="shared" si="3"/>
        <v>470</v>
      </c>
      <c r="N63" s="98">
        <f t="shared" si="5"/>
        <v>0</v>
      </c>
    </row>
    <row r="64" spans="1:14">
      <c r="A64" s="102">
        <v>70</v>
      </c>
      <c r="B64" s="99" t="s">
        <v>62</v>
      </c>
      <c r="C64" s="97">
        <v>100195</v>
      </c>
      <c r="D64" s="97">
        <v>99340</v>
      </c>
      <c r="E64" s="97">
        <v>92021</v>
      </c>
      <c r="F64" s="97"/>
      <c r="G64" s="97"/>
      <c r="H64" s="97"/>
      <c r="I64" s="100">
        <f t="shared" si="0"/>
        <v>2.1195567175651114E-2</v>
      </c>
      <c r="J64" s="100">
        <f t="shared" si="1"/>
        <v>-8.158091721143769E-2</v>
      </c>
      <c r="K64" s="97">
        <f t="shared" si="2"/>
        <v>-8174</v>
      </c>
      <c r="L64" s="101">
        <f t="shared" si="4"/>
        <v>-2.4437129848037763E-2</v>
      </c>
      <c r="M64" s="98">
        <f t="shared" si="3"/>
        <v>-7319</v>
      </c>
      <c r="N64" s="98">
        <f t="shared" si="5"/>
        <v>0</v>
      </c>
    </row>
    <row r="65" spans="1:14">
      <c r="A65" s="102">
        <v>71</v>
      </c>
      <c r="B65" s="99" t="s">
        <v>63</v>
      </c>
      <c r="C65" s="97">
        <v>51287</v>
      </c>
      <c r="D65" s="97">
        <v>51132</v>
      </c>
      <c r="E65" s="97">
        <v>51105</v>
      </c>
      <c r="F65" s="97"/>
      <c r="G65" s="97"/>
      <c r="H65" s="97"/>
      <c r="I65" s="100">
        <f t="shared" si="0"/>
        <v>1.177122027049967E-2</v>
      </c>
      <c r="J65" s="100">
        <f t="shared" si="1"/>
        <v>-3.5486575545459862E-3</v>
      </c>
      <c r="K65" s="97">
        <f t="shared" si="2"/>
        <v>-182</v>
      </c>
      <c r="L65" s="101">
        <f t="shared" si="4"/>
        <v>-5.44110304911044E-4</v>
      </c>
      <c r="M65" s="98">
        <f t="shared" si="3"/>
        <v>-27</v>
      </c>
      <c r="N65" s="98">
        <f t="shared" si="5"/>
        <v>0</v>
      </c>
    </row>
    <row r="66" spans="1:14">
      <c r="A66" s="102">
        <v>72</v>
      </c>
      <c r="B66" s="99" t="s">
        <v>64</v>
      </c>
      <c r="C66" s="97">
        <v>4071</v>
      </c>
      <c r="D66" s="97">
        <v>4886</v>
      </c>
      <c r="E66" s="97">
        <v>4706</v>
      </c>
      <c r="F66" s="97"/>
      <c r="G66" s="97"/>
      <c r="H66" s="97"/>
      <c r="I66" s="100">
        <f t="shared" si="0"/>
        <v>1.0839519145479199E-3</v>
      </c>
      <c r="J66" s="100">
        <f t="shared" si="1"/>
        <v>0.15598133136821421</v>
      </c>
      <c r="K66" s="97">
        <f t="shared" si="2"/>
        <v>635</v>
      </c>
      <c r="L66" s="101">
        <f t="shared" si="4"/>
        <v>1.8984068330687523E-3</v>
      </c>
      <c r="M66" s="98">
        <f t="shared" si="3"/>
        <v>-180</v>
      </c>
      <c r="N66" s="98">
        <f t="shared" si="5"/>
        <v>0</v>
      </c>
    </row>
    <row r="67" spans="1:14">
      <c r="A67" s="102">
        <v>73</v>
      </c>
      <c r="B67" s="99" t="s">
        <v>65</v>
      </c>
      <c r="C67" s="97">
        <v>25310</v>
      </c>
      <c r="D67" s="97">
        <v>25788</v>
      </c>
      <c r="E67" s="97">
        <v>25483</v>
      </c>
      <c r="F67" s="97"/>
      <c r="G67" s="97"/>
      <c r="H67" s="97"/>
      <c r="I67" s="100">
        <f t="shared" ref="I67:I92" si="6">E67/$E$92</f>
        <v>5.8696019206172217E-3</v>
      </c>
      <c r="J67" s="100">
        <f t="shared" ref="J67:J92" si="7">(E67-C67)/C67</f>
        <v>6.8352429869616756E-3</v>
      </c>
      <c r="K67" s="97">
        <f t="shared" ref="K67:K92" si="8">E67-C67</f>
        <v>173</v>
      </c>
      <c r="L67" s="101">
        <f t="shared" si="4"/>
        <v>5.1720375137148677E-4</v>
      </c>
      <c r="M67" s="98">
        <f t="shared" ref="M67:M92" si="9">E67-D67</f>
        <v>-305</v>
      </c>
      <c r="N67" s="98">
        <f t="shared" si="5"/>
        <v>0</v>
      </c>
    </row>
    <row r="68" spans="1:14">
      <c r="A68" s="102">
        <v>74</v>
      </c>
      <c r="B68" s="99" t="s">
        <v>66</v>
      </c>
      <c r="C68" s="97">
        <v>16404</v>
      </c>
      <c r="D68" s="97">
        <v>17091</v>
      </c>
      <c r="E68" s="97">
        <v>17631</v>
      </c>
      <c r="F68" s="97"/>
      <c r="G68" s="97"/>
      <c r="H68" s="97"/>
      <c r="I68" s="100">
        <f t="shared" si="6"/>
        <v>4.0610191681671008E-3</v>
      </c>
      <c r="J68" s="100">
        <f t="shared" si="7"/>
        <v>7.4798829553767376E-2</v>
      </c>
      <c r="K68" s="97">
        <f t="shared" si="8"/>
        <v>1227</v>
      </c>
      <c r="L68" s="101">
        <f t="shared" ref="L68:L92" si="10">K68/$K$92</f>
        <v>3.6682601325596204E-3</v>
      </c>
      <c r="M68" s="98">
        <f t="shared" si="9"/>
        <v>540</v>
      </c>
      <c r="N68" s="98">
        <f t="shared" ref="N68:N92" si="11">H68-G68</f>
        <v>0</v>
      </c>
    </row>
    <row r="69" spans="1:14">
      <c r="A69" s="102">
        <v>75</v>
      </c>
      <c r="B69" s="99" t="s">
        <v>67</v>
      </c>
      <c r="C69" s="97">
        <v>2812</v>
      </c>
      <c r="D69" s="97">
        <v>3267</v>
      </c>
      <c r="E69" s="97">
        <v>3326</v>
      </c>
      <c r="F69" s="97"/>
      <c r="G69" s="97"/>
      <c r="H69" s="97"/>
      <c r="I69" s="100">
        <f t="shared" si="6"/>
        <v>7.6609096213055283E-4</v>
      </c>
      <c r="J69" s="100">
        <f t="shared" si="7"/>
        <v>0.18278805120910385</v>
      </c>
      <c r="K69" s="97">
        <f t="shared" si="8"/>
        <v>514</v>
      </c>
      <c r="L69" s="101">
        <f t="shared" si="10"/>
        <v>1.5366631688147065E-3</v>
      </c>
      <c r="M69" s="98">
        <f t="shared" si="9"/>
        <v>59</v>
      </c>
      <c r="N69" s="98">
        <f t="shared" si="11"/>
        <v>0</v>
      </c>
    </row>
    <row r="70" spans="1:14">
      <c r="A70" s="102">
        <v>77</v>
      </c>
      <c r="B70" s="99" t="s">
        <v>68</v>
      </c>
      <c r="C70" s="97">
        <v>6726</v>
      </c>
      <c r="D70" s="97">
        <v>6771</v>
      </c>
      <c r="E70" s="97">
        <v>6907</v>
      </c>
      <c r="F70" s="97"/>
      <c r="G70" s="97"/>
      <c r="H70" s="97"/>
      <c r="I70" s="100">
        <f t="shared" si="6"/>
        <v>1.5909171002512713E-3</v>
      </c>
      <c r="J70" s="100">
        <f t="shared" si="7"/>
        <v>2.6910496580434137E-2</v>
      </c>
      <c r="K70" s="97">
        <f t="shared" si="8"/>
        <v>181</v>
      </c>
      <c r="L70" s="101">
        <f t="shared" si="10"/>
        <v>5.4112068785109311E-4</v>
      </c>
      <c r="M70" s="98">
        <f t="shared" si="9"/>
        <v>136</v>
      </c>
      <c r="N70" s="98">
        <f t="shared" si="11"/>
        <v>0</v>
      </c>
    </row>
    <row r="71" spans="1:14">
      <c r="A71" s="102">
        <v>78</v>
      </c>
      <c r="B71" s="99" t="s">
        <v>69</v>
      </c>
      <c r="C71" s="97">
        <v>26622</v>
      </c>
      <c r="D71" s="97">
        <v>20547</v>
      </c>
      <c r="E71" s="97">
        <v>21643</v>
      </c>
      <c r="F71" s="97"/>
      <c r="G71" s="97"/>
      <c r="H71" s="97"/>
      <c r="I71" s="100">
        <f t="shared" si="6"/>
        <v>4.9851192704123736E-3</v>
      </c>
      <c r="J71" s="100">
        <f t="shared" si="7"/>
        <v>-0.1870257681616708</v>
      </c>
      <c r="K71" s="97">
        <f t="shared" si="8"/>
        <v>-4979</v>
      </c>
      <c r="L71" s="101">
        <f t="shared" si="10"/>
        <v>-1.4885303341494988E-2</v>
      </c>
      <c r="M71" s="98">
        <f t="shared" si="9"/>
        <v>1096</v>
      </c>
      <c r="N71" s="98">
        <f t="shared" si="11"/>
        <v>0</v>
      </c>
    </row>
    <row r="72" spans="1:14">
      <c r="A72" s="102">
        <v>79</v>
      </c>
      <c r="B72" s="99" t="s">
        <v>70</v>
      </c>
      <c r="C72" s="97">
        <v>19687</v>
      </c>
      <c r="D72" s="97">
        <v>20992</v>
      </c>
      <c r="E72" s="97">
        <v>21080</v>
      </c>
      <c r="F72" s="97"/>
      <c r="G72" s="97"/>
      <c r="H72" s="97"/>
      <c r="I72" s="100">
        <f t="shared" si="6"/>
        <v>4.8554412151870282E-3</v>
      </c>
      <c r="J72" s="100">
        <f t="shared" si="7"/>
        <v>7.0757352567684256E-2</v>
      </c>
      <c r="K72" s="97">
        <f t="shared" si="8"/>
        <v>1393</v>
      </c>
      <c r="L72" s="101">
        <f t="shared" si="10"/>
        <v>4.1645365645114514E-3</v>
      </c>
      <c r="M72" s="98">
        <f t="shared" si="9"/>
        <v>88</v>
      </c>
      <c r="N72" s="98">
        <f t="shared" si="11"/>
        <v>0</v>
      </c>
    </row>
    <row r="73" spans="1:14">
      <c r="A73" s="102">
        <v>80</v>
      </c>
      <c r="B73" s="99" t="s">
        <v>71</v>
      </c>
      <c r="C73" s="97">
        <v>39883</v>
      </c>
      <c r="D73" s="97">
        <v>39868</v>
      </c>
      <c r="E73" s="97">
        <v>43683</v>
      </c>
      <c r="F73" s="97"/>
      <c r="G73" s="97"/>
      <c r="H73" s="97"/>
      <c r="I73" s="100">
        <f t="shared" si="6"/>
        <v>1.0061681148150613E-2</v>
      </c>
      <c r="J73" s="100">
        <f t="shared" si="7"/>
        <v>9.5278690168743574E-2</v>
      </c>
      <c r="K73" s="97">
        <f t="shared" si="8"/>
        <v>3800</v>
      </c>
      <c r="L73" s="101">
        <f t="shared" si="10"/>
        <v>1.1360544827813006E-2</v>
      </c>
      <c r="M73" s="98">
        <f t="shared" si="9"/>
        <v>3815</v>
      </c>
      <c r="N73" s="98">
        <f t="shared" si="11"/>
        <v>0</v>
      </c>
    </row>
    <row r="74" spans="1:14">
      <c r="A74" s="102">
        <v>81</v>
      </c>
      <c r="B74" s="99" t="s">
        <v>72</v>
      </c>
      <c r="C74" s="97">
        <v>252724</v>
      </c>
      <c r="D74" s="97">
        <v>259148</v>
      </c>
      <c r="E74" s="97">
        <v>276057</v>
      </c>
      <c r="F74" s="97"/>
      <c r="G74" s="97"/>
      <c r="H74" s="97"/>
      <c r="I74" s="100">
        <f t="shared" si="6"/>
        <v>6.3585319522812392E-2</v>
      </c>
      <c r="J74" s="100">
        <f t="shared" si="7"/>
        <v>9.2326015732577829E-2</v>
      </c>
      <c r="K74" s="97">
        <f t="shared" si="8"/>
        <v>23333</v>
      </c>
      <c r="L74" s="101">
        <f t="shared" si="10"/>
        <v>6.9756734859831804E-2</v>
      </c>
      <c r="M74" s="98">
        <f t="shared" si="9"/>
        <v>16909</v>
      </c>
      <c r="N74" s="98">
        <f t="shared" si="11"/>
        <v>0</v>
      </c>
    </row>
    <row r="75" spans="1:14">
      <c r="A75" s="102">
        <v>82</v>
      </c>
      <c r="B75" s="99" t="s">
        <v>73</v>
      </c>
      <c r="C75" s="97">
        <v>178327</v>
      </c>
      <c r="D75" s="97">
        <v>198610</v>
      </c>
      <c r="E75" s="97">
        <v>200168</v>
      </c>
      <c r="F75" s="97"/>
      <c r="G75" s="97"/>
      <c r="H75" s="97"/>
      <c r="I75" s="100">
        <f t="shared" si="6"/>
        <v>4.6105500814115609E-2</v>
      </c>
      <c r="J75" s="100">
        <f t="shared" si="7"/>
        <v>0.1224772468554958</v>
      </c>
      <c r="K75" s="97">
        <f t="shared" si="8"/>
        <v>21841</v>
      </c>
      <c r="L75" s="101">
        <f t="shared" si="10"/>
        <v>6.5296226206385227E-2</v>
      </c>
      <c r="M75" s="98">
        <f t="shared" si="9"/>
        <v>1558</v>
      </c>
      <c r="N75" s="98">
        <f t="shared" si="11"/>
        <v>0</v>
      </c>
    </row>
    <row r="76" spans="1:14">
      <c r="A76" s="102">
        <v>84</v>
      </c>
      <c r="B76" s="99" t="s">
        <v>74</v>
      </c>
      <c r="C76" s="97">
        <v>20530</v>
      </c>
      <c r="D76" s="97">
        <v>33258</v>
      </c>
      <c r="E76" s="97">
        <v>38579</v>
      </c>
      <c r="F76" s="97"/>
      <c r="G76" s="97"/>
      <c r="H76" s="97"/>
      <c r="I76" s="100">
        <f t="shared" si="6"/>
        <v>8.8860562922533377E-3</v>
      </c>
      <c r="J76" s="100">
        <f t="shared" si="7"/>
        <v>0.87915245981490497</v>
      </c>
      <c r="K76" s="97">
        <f t="shared" si="8"/>
        <v>18049</v>
      </c>
      <c r="L76" s="101">
        <f t="shared" si="10"/>
        <v>5.3959598315051822E-2</v>
      </c>
      <c r="M76" s="98">
        <f t="shared" si="9"/>
        <v>5321</v>
      </c>
      <c r="N76" s="98">
        <f t="shared" si="11"/>
        <v>0</v>
      </c>
    </row>
    <row r="77" spans="1:14">
      <c r="A77" s="102">
        <v>85</v>
      </c>
      <c r="B77" s="99" t="s">
        <v>75</v>
      </c>
      <c r="C77" s="97">
        <v>303958</v>
      </c>
      <c r="D77" s="97">
        <v>254159</v>
      </c>
      <c r="E77" s="97">
        <v>348114</v>
      </c>
      <c r="F77" s="97"/>
      <c r="G77" s="97"/>
      <c r="H77" s="97"/>
      <c r="I77" s="100">
        <f t="shared" si="6"/>
        <v>8.0182498253492274E-2</v>
      </c>
      <c r="J77" s="100">
        <f t="shared" si="7"/>
        <v>0.14527007020706809</v>
      </c>
      <c r="K77" s="97">
        <f t="shared" si="8"/>
        <v>44156</v>
      </c>
      <c r="L77" s="101">
        <f t="shared" si="10"/>
        <v>0.13200953089918713</v>
      </c>
      <c r="M77" s="98">
        <f t="shared" si="9"/>
        <v>93955</v>
      </c>
      <c r="N77" s="98">
        <f t="shared" si="11"/>
        <v>0</v>
      </c>
    </row>
    <row r="78" spans="1:14">
      <c r="A78" s="102">
        <v>86</v>
      </c>
      <c r="B78" s="99" t="s">
        <v>76</v>
      </c>
      <c r="C78" s="97">
        <v>197572</v>
      </c>
      <c r="D78" s="97">
        <v>281078</v>
      </c>
      <c r="E78" s="97">
        <v>310069</v>
      </c>
      <c r="F78" s="97"/>
      <c r="G78" s="97"/>
      <c r="H78" s="97"/>
      <c r="I78" s="100">
        <f t="shared" si="6"/>
        <v>7.1419440329783035E-2</v>
      </c>
      <c r="J78" s="100">
        <f t="shared" si="7"/>
        <v>0.5693974854736501</v>
      </c>
      <c r="K78" s="97">
        <f t="shared" si="8"/>
        <v>112497</v>
      </c>
      <c r="L78" s="101">
        <f t="shared" si="10"/>
        <v>0.33632295039328414</v>
      </c>
      <c r="M78" s="98">
        <f t="shared" si="9"/>
        <v>28991</v>
      </c>
      <c r="N78" s="98">
        <f t="shared" si="11"/>
        <v>0</v>
      </c>
    </row>
    <row r="79" spans="1:14">
      <c r="A79" s="102">
        <v>87</v>
      </c>
      <c r="B79" s="99" t="s">
        <v>77</v>
      </c>
      <c r="C79" s="98">
        <v>18878</v>
      </c>
      <c r="D79" s="98">
        <v>22119</v>
      </c>
      <c r="E79" s="98">
        <v>22522</v>
      </c>
      <c r="F79" s="98"/>
      <c r="G79" s="98"/>
      <c r="H79" s="98"/>
      <c r="I79" s="100">
        <f t="shared" si="6"/>
        <v>5.1875828770608272E-3</v>
      </c>
      <c r="J79" s="100">
        <f t="shared" si="7"/>
        <v>0.19302892255535545</v>
      </c>
      <c r="K79" s="97">
        <f t="shared" si="8"/>
        <v>3644</v>
      </c>
      <c r="L79" s="101">
        <f t="shared" si="10"/>
        <v>1.0894164566460682E-2</v>
      </c>
      <c r="M79" s="98">
        <f t="shared" si="9"/>
        <v>403</v>
      </c>
      <c r="N79" s="98">
        <f t="shared" si="11"/>
        <v>0</v>
      </c>
    </row>
    <row r="80" spans="1:14">
      <c r="A80" s="102">
        <v>88</v>
      </c>
      <c r="B80" s="99" t="s">
        <v>78</v>
      </c>
      <c r="C80" s="98">
        <v>34889</v>
      </c>
      <c r="D80" s="98">
        <v>34122</v>
      </c>
      <c r="E80" s="98">
        <v>37502</v>
      </c>
      <c r="F80" s="98"/>
      <c r="G80" s="98"/>
      <c r="H80" s="98"/>
      <c r="I80" s="100">
        <f t="shared" si="6"/>
        <v>8.637986548953697E-3</v>
      </c>
      <c r="J80" s="100">
        <f t="shared" si="7"/>
        <v>7.4894665940554328E-2</v>
      </c>
      <c r="K80" s="97">
        <f t="shared" si="8"/>
        <v>2613</v>
      </c>
      <c r="L80" s="101">
        <f t="shared" si="10"/>
        <v>7.811869377651417E-3</v>
      </c>
      <c r="M80" s="98">
        <f t="shared" si="9"/>
        <v>3380</v>
      </c>
      <c r="N80" s="98">
        <f t="shared" si="11"/>
        <v>0</v>
      </c>
    </row>
    <row r="81" spans="1:15">
      <c r="A81" s="102">
        <v>90</v>
      </c>
      <c r="B81" s="99" t="s">
        <v>79</v>
      </c>
      <c r="C81" s="98">
        <v>4864</v>
      </c>
      <c r="D81" s="98">
        <v>4497</v>
      </c>
      <c r="E81" s="98">
        <v>4960</v>
      </c>
      <c r="F81" s="98"/>
      <c r="G81" s="98"/>
      <c r="H81" s="98"/>
      <c r="I81" s="100">
        <f t="shared" si="6"/>
        <v>1.1424567565145947E-3</v>
      </c>
      <c r="J81" s="100">
        <f t="shared" si="7"/>
        <v>1.9736842105263157E-2</v>
      </c>
      <c r="K81" s="97">
        <f t="shared" si="8"/>
        <v>96</v>
      </c>
      <c r="L81" s="101">
        <f t="shared" si="10"/>
        <v>2.8700323775527595E-4</v>
      </c>
      <c r="M81" s="98">
        <f t="shared" si="9"/>
        <v>463</v>
      </c>
      <c r="N81" s="98">
        <f t="shared" si="11"/>
        <v>0</v>
      </c>
      <c r="O81" s="9"/>
    </row>
    <row r="82" spans="1:15">
      <c r="A82" s="102">
        <v>91</v>
      </c>
      <c r="B82" s="99" t="s">
        <v>80</v>
      </c>
      <c r="C82" s="98">
        <v>1192</v>
      </c>
      <c r="D82" s="98">
        <v>1699</v>
      </c>
      <c r="E82" s="98">
        <v>1803</v>
      </c>
      <c r="F82" s="98"/>
      <c r="G82" s="98"/>
      <c r="H82" s="98"/>
      <c r="I82" s="100">
        <f t="shared" si="6"/>
        <v>4.1529224435399482E-4</v>
      </c>
      <c r="J82" s="100">
        <f t="shared" si="7"/>
        <v>0.51258389261744963</v>
      </c>
      <c r="K82" s="97">
        <f t="shared" si="8"/>
        <v>611</v>
      </c>
      <c r="L82" s="101">
        <f t="shared" si="10"/>
        <v>1.8266560236299331E-3</v>
      </c>
      <c r="M82" s="98">
        <f t="shared" si="9"/>
        <v>104</v>
      </c>
      <c r="N82" s="98">
        <f t="shared" si="11"/>
        <v>0</v>
      </c>
      <c r="O82" s="7"/>
    </row>
    <row r="83" spans="1:15">
      <c r="A83" s="102">
        <v>92</v>
      </c>
      <c r="B83" s="99" t="s">
        <v>81</v>
      </c>
      <c r="C83" s="98">
        <v>2292</v>
      </c>
      <c r="D83" s="98">
        <v>1960</v>
      </c>
      <c r="E83" s="98">
        <v>1965</v>
      </c>
      <c r="F83" s="98"/>
      <c r="G83" s="98"/>
      <c r="H83" s="98"/>
      <c r="I83" s="100">
        <f t="shared" si="6"/>
        <v>4.5260635615951186E-4</v>
      </c>
      <c r="J83" s="100">
        <f t="shared" si="7"/>
        <v>-0.14267015706806283</v>
      </c>
      <c r="K83" s="97">
        <f t="shared" si="8"/>
        <v>-327</v>
      </c>
      <c r="L83" s="101">
        <f t="shared" si="10"/>
        <v>-9.7760477860390853E-4</v>
      </c>
      <c r="M83" s="98">
        <f t="shared" si="9"/>
        <v>5</v>
      </c>
      <c r="N83" s="98">
        <f t="shared" si="11"/>
        <v>0</v>
      </c>
    </row>
    <row r="84" spans="1:15">
      <c r="A84" s="102">
        <v>93</v>
      </c>
      <c r="B84" s="99" t="s">
        <v>82</v>
      </c>
      <c r="C84" s="98">
        <v>15331</v>
      </c>
      <c r="D84" s="98">
        <v>17376</v>
      </c>
      <c r="E84" s="98">
        <v>17174</v>
      </c>
      <c r="F84" s="98"/>
      <c r="G84" s="98"/>
      <c r="H84" s="98"/>
      <c r="I84" s="100">
        <f t="shared" si="6"/>
        <v>3.9557565194317844E-3</v>
      </c>
      <c r="J84" s="100">
        <f t="shared" si="7"/>
        <v>0.12021394560041745</v>
      </c>
      <c r="K84" s="97">
        <f t="shared" si="8"/>
        <v>1843</v>
      </c>
      <c r="L84" s="101">
        <f t="shared" si="10"/>
        <v>5.5098642414893075E-3</v>
      </c>
      <c r="M84" s="98">
        <f t="shared" si="9"/>
        <v>-202</v>
      </c>
      <c r="N84" s="98">
        <f t="shared" si="11"/>
        <v>0</v>
      </c>
    </row>
    <row r="85" spans="1:15">
      <c r="A85" s="102">
        <v>94</v>
      </c>
      <c r="B85" s="99" t="s">
        <v>83</v>
      </c>
      <c r="C85" s="98">
        <v>19607</v>
      </c>
      <c r="D85" s="98">
        <v>23395</v>
      </c>
      <c r="E85" s="98">
        <v>22988</v>
      </c>
      <c r="F85" s="98"/>
      <c r="G85" s="98"/>
      <c r="H85" s="98"/>
      <c r="I85" s="100">
        <f t="shared" si="6"/>
        <v>5.2949185320075613E-3</v>
      </c>
      <c r="J85" s="100">
        <f t="shared" si="7"/>
        <v>0.17243841485183864</v>
      </c>
      <c r="K85" s="97">
        <f t="shared" si="8"/>
        <v>3381</v>
      </c>
      <c r="L85" s="101">
        <f t="shared" si="10"/>
        <v>1.0107895279693625E-2</v>
      </c>
      <c r="M85" s="98">
        <f t="shared" si="9"/>
        <v>-407</v>
      </c>
      <c r="N85" s="98">
        <f t="shared" si="11"/>
        <v>0</v>
      </c>
    </row>
    <row r="86" spans="1:15">
      <c r="A86" s="102">
        <v>95</v>
      </c>
      <c r="B86" s="99" t="s">
        <v>84</v>
      </c>
      <c r="C86" s="98">
        <v>13703</v>
      </c>
      <c r="D86" s="98">
        <v>12921</v>
      </c>
      <c r="E86" s="98">
        <v>13025</v>
      </c>
      <c r="F86" s="98"/>
      <c r="G86" s="98"/>
      <c r="H86" s="98"/>
      <c r="I86" s="100">
        <f t="shared" si="6"/>
        <v>3.0001006559682653E-3</v>
      </c>
      <c r="J86" s="100">
        <f t="shared" si="7"/>
        <v>-4.9478216448952783E-2</v>
      </c>
      <c r="K86" s="97">
        <f t="shared" si="8"/>
        <v>-678</v>
      </c>
      <c r="L86" s="101">
        <f t="shared" si="10"/>
        <v>-2.0269603666466362E-3</v>
      </c>
      <c r="M86" s="98">
        <f t="shared" si="9"/>
        <v>104</v>
      </c>
      <c r="N86" s="98">
        <f t="shared" si="11"/>
        <v>0</v>
      </c>
    </row>
    <row r="87" spans="1:15">
      <c r="A87" s="102">
        <v>96</v>
      </c>
      <c r="B87" s="99" t="s">
        <v>85</v>
      </c>
      <c r="C87" s="98">
        <v>50606</v>
      </c>
      <c r="D87" s="98">
        <v>52328</v>
      </c>
      <c r="E87" s="98">
        <v>53342</v>
      </c>
      <c r="F87" s="98"/>
      <c r="G87" s="98"/>
      <c r="H87" s="98"/>
      <c r="I87" s="100">
        <f t="shared" si="6"/>
        <v>1.2286477481048693E-2</v>
      </c>
      <c r="J87" s="100">
        <f t="shared" si="7"/>
        <v>5.406473540686875E-2</v>
      </c>
      <c r="K87" s="97">
        <f t="shared" si="8"/>
        <v>2736</v>
      </c>
      <c r="L87" s="101">
        <f t="shared" si="10"/>
        <v>8.1795922760253634E-3</v>
      </c>
      <c r="M87" s="98">
        <f t="shared" si="9"/>
        <v>1014</v>
      </c>
      <c r="N87" s="98">
        <f t="shared" si="11"/>
        <v>0</v>
      </c>
    </row>
    <row r="88" spans="1:15">
      <c r="A88" s="102">
        <v>97</v>
      </c>
      <c r="B88" s="99" t="s">
        <v>86</v>
      </c>
      <c r="C88" s="98">
        <v>15926</v>
      </c>
      <c r="D88" s="98">
        <v>12936</v>
      </c>
      <c r="E88" s="98">
        <v>12716</v>
      </c>
      <c r="F88" s="98"/>
      <c r="G88" s="98"/>
      <c r="H88" s="98"/>
      <c r="I88" s="100">
        <f t="shared" si="6"/>
        <v>2.9289274427095943E-3</v>
      </c>
      <c r="J88" s="100">
        <f t="shared" si="7"/>
        <v>-0.20155720205952529</v>
      </c>
      <c r="K88" s="97">
        <f t="shared" si="8"/>
        <v>-3210</v>
      </c>
      <c r="L88" s="101">
        <f t="shared" si="10"/>
        <v>-9.5966707624420382E-3</v>
      </c>
      <c r="M88" s="98">
        <f t="shared" si="9"/>
        <v>-220</v>
      </c>
      <c r="N88" s="98">
        <f t="shared" si="11"/>
        <v>0</v>
      </c>
    </row>
    <row r="89" spans="1:15">
      <c r="A89" s="102">
        <v>98</v>
      </c>
      <c r="B89" s="99" t="s">
        <v>87</v>
      </c>
      <c r="C89" s="98">
        <v>945</v>
      </c>
      <c r="D89" s="98">
        <v>760</v>
      </c>
      <c r="E89" s="98">
        <v>763</v>
      </c>
      <c r="F89" s="98"/>
      <c r="G89" s="98"/>
      <c r="H89" s="98"/>
      <c r="I89" s="100">
        <f t="shared" si="6"/>
        <v>1.7574485992351529E-4</v>
      </c>
      <c r="J89" s="100">
        <f t="shared" si="7"/>
        <v>-0.19259259259259259</v>
      </c>
      <c r="K89" s="97">
        <f t="shared" si="8"/>
        <v>-182</v>
      </c>
      <c r="L89" s="101">
        <f t="shared" si="10"/>
        <v>-5.44110304911044E-4</v>
      </c>
      <c r="M89" s="98">
        <f t="shared" si="9"/>
        <v>3</v>
      </c>
      <c r="N89" s="98">
        <f t="shared" si="11"/>
        <v>0</v>
      </c>
    </row>
    <row r="90" spans="1:15">
      <c r="A90" s="102">
        <v>99</v>
      </c>
      <c r="B90" s="99" t="s">
        <v>88</v>
      </c>
      <c r="C90" s="98">
        <v>1715</v>
      </c>
      <c r="D90" s="98">
        <v>1782</v>
      </c>
      <c r="E90" s="98">
        <v>1808</v>
      </c>
      <c r="F90" s="98"/>
      <c r="G90" s="98"/>
      <c r="H90" s="98"/>
      <c r="I90" s="100">
        <f t="shared" si="6"/>
        <v>4.1644391447144904E-4</v>
      </c>
      <c r="J90" s="100">
        <f t="shared" si="7"/>
        <v>5.4227405247813408E-2</v>
      </c>
      <c r="K90" s="97">
        <f t="shared" si="8"/>
        <v>93</v>
      </c>
      <c r="L90" s="101">
        <f t="shared" si="10"/>
        <v>2.7803438657542356E-4</v>
      </c>
      <c r="M90" s="98">
        <f t="shared" si="9"/>
        <v>26</v>
      </c>
      <c r="N90" s="98">
        <f t="shared" si="11"/>
        <v>0</v>
      </c>
    </row>
    <row r="91" spans="1:15">
      <c r="A91" s="102"/>
      <c r="B91" s="99" t="s">
        <v>285</v>
      </c>
      <c r="C91" s="98">
        <v>37511</v>
      </c>
      <c r="D91" s="98">
        <v>41779</v>
      </c>
      <c r="E91" s="98">
        <v>42661</v>
      </c>
      <c r="F91" s="98"/>
      <c r="G91" s="98"/>
      <c r="H91" s="98"/>
      <c r="I91" s="100">
        <f t="shared" ref="I91" si="12">E91/$E$92</f>
        <v>9.8262797761429696E-3</v>
      </c>
      <c r="J91" s="100">
        <f t="shared" ref="J91" si="13">(E91-C91)/C91</f>
        <v>0.13729306070219402</v>
      </c>
      <c r="K91" s="97">
        <f t="shared" ref="K91" si="14">E91-C91</f>
        <v>5150</v>
      </c>
      <c r="L91" s="101">
        <f t="shared" ref="L91" si="15">K91/$K$92</f>
        <v>1.5396527858746574E-2</v>
      </c>
      <c r="M91" s="98">
        <f t="shared" ref="M91" si="16">E91-D91</f>
        <v>882</v>
      </c>
      <c r="N91" s="98">
        <f t="shared" ref="N91" si="17">H91-G91</f>
        <v>0</v>
      </c>
    </row>
    <row r="92" spans="1:15" s="109" customFormat="1">
      <c r="A92" s="186" t="s">
        <v>89</v>
      </c>
      <c r="B92" s="186"/>
      <c r="C92" s="64">
        <v>4007030</v>
      </c>
      <c r="D92" s="64">
        <v>4145594</v>
      </c>
      <c r="E92" s="64">
        <v>4341521</v>
      </c>
      <c r="F92" s="64"/>
      <c r="G92" s="64"/>
      <c r="H92" s="64"/>
      <c r="I92" s="100">
        <f t="shared" si="6"/>
        <v>1</v>
      </c>
      <c r="J92" s="100">
        <f t="shared" si="7"/>
        <v>8.3476040858191727E-2</v>
      </c>
      <c r="K92" s="97">
        <f t="shared" si="8"/>
        <v>334491</v>
      </c>
      <c r="L92" s="101">
        <f t="shared" si="10"/>
        <v>1</v>
      </c>
      <c r="M92" s="97">
        <f t="shared" si="9"/>
        <v>195927</v>
      </c>
      <c r="N92" s="98">
        <f t="shared" si="11"/>
        <v>0</v>
      </c>
      <c r="O92" s="19"/>
    </row>
    <row r="93" spans="1:15" s="7" customFormat="1">
      <c r="C93" s="139"/>
      <c r="D93" s="138"/>
      <c r="E93" s="140"/>
      <c r="F93" s="166"/>
      <c r="G93" s="166"/>
      <c r="H93" s="166"/>
      <c r="K93" s="16"/>
      <c r="L93" s="16"/>
      <c r="O93" s="5"/>
    </row>
    <row r="94" spans="1:15">
      <c r="C94" s="139"/>
      <c r="D94" s="138"/>
      <c r="E94" s="140"/>
      <c r="F94" s="140"/>
      <c r="G94" s="140"/>
      <c r="H94" s="140"/>
      <c r="I94" s="11"/>
    </row>
    <row r="95" spans="1:15">
      <c r="E95" s="140"/>
      <c r="F95" s="140"/>
      <c r="H95" s="140"/>
    </row>
    <row r="97" spans="5:8">
      <c r="E97" s="140"/>
      <c r="G97" s="158"/>
      <c r="H97" s="158"/>
    </row>
  </sheetData>
  <mergeCells count="3">
    <mergeCell ref="A92:B92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30"/>
  <sheetViews>
    <sheetView topLeftCell="N1" zoomScale="80" zoomScaleNormal="80" workbookViewId="0">
      <pane ySplit="2" topLeftCell="A3" activePane="bottomLeft" state="frozen"/>
      <selection pane="bottomLeft" activeCell="Y9" sqref="Y9"/>
    </sheetView>
  </sheetViews>
  <sheetFormatPr defaultColWidth="8.85546875" defaultRowHeight="15"/>
  <cols>
    <col min="1" max="1" width="13.7109375" style="5" bestFit="1" customWidth="1"/>
    <col min="2" max="2" width="34.42578125" style="5" bestFit="1" customWidth="1"/>
    <col min="3" max="5" width="12" style="5" bestFit="1" customWidth="1"/>
    <col min="6" max="8" width="12" style="5" customWidth="1"/>
    <col min="9" max="9" width="22.5703125" style="5" customWidth="1"/>
    <col min="10" max="10" width="28.42578125" style="5" customWidth="1"/>
    <col min="11" max="11" width="26.7109375" style="5" customWidth="1"/>
    <col min="12" max="12" width="20.28515625" style="5" customWidth="1"/>
    <col min="13" max="14" width="29" style="5" customWidth="1"/>
    <col min="15" max="16384" width="8.85546875" style="5"/>
  </cols>
  <sheetData>
    <row r="1" spans="1:16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6" ht="45">
      <c r="A2" s="95" t="s">
        <v>1</v>
      </c>
      <c r="B2" s="94" t="s">
        <v>90</v>
      </c>
      <c r="C2" s="93">
        <v>42979</v>
      </c>
      <c r="D2" s="93">
        <v>43313</v>
      </c>
      <c r="E2" s="93">
        <v>43344</v>
      </c>
      <c r="F2" s="93">
        <v>42979</v>
      </c>
      <c r="G2" s="93">
        <v>43313</v>
      </c>
      <c r="H2" s="93">
        <v>43344</v>
      </c>
      <c r="I2" s="92" t="s">
        <v>327</v>
      </c>
      <c r="J2" s="92" t="s">
        <v>306</v>
      </c>
      <c r="K2" s="92" t="s">
        <v>307</v>
      </c>
      <c r="L2" s="92" t="s">
        <v>308</v>
      </c>
      <c r="M2" s="96" t="s">
        <v>309</v>
      </c>
      <c r="N2" s="160" t="s">
        <v>310</v>
      </c>
    </row>
    <row r="3" spans="1:16">
      <c r="A3" s="102">
        <v>10</v>
      </c>
      <c r="B3" s="99" t="s">
        <v>9</v>
      </c>
      <c r="C3" s="97">
        <v>143537</v>
      </c>
      <c r="D3" s="97">
        <v>146185</v>
      </c>
      <c r="E3" s="97">
        <v>149808</v>
      </c>
      <c r="F3" s="97"/>
      <c r="G3" s="97"/>
      <c r="H3" s="97"/>
      <c r="I3" s="100">
        <f t="shared" ref="I3:I27" si="0">E3/$E$27</f>
        <v>0.16216690174920897</v>
      </c>
      <c r="J3" s="100">
        <f t="shared" ref="J3:J27" si="1">(E3-C3)/C3</f>
        <v>4.368908365090534E-2</v>
      </c>
      <c r="K3" s="97">
        <f t="shared" ref="K3:K27" si="2">E3-C3</f>
        <v>6271</v>
      </c>
      <c r="L3" s="101">
        <f t="shared" ref="L3:L27" si="3">K3/$K$27</f>
        <v>0.13922870273750582</v>
      </c>
      <c r="M3" s="98">
        <f t="shared" ref="M3:M27" si="4">E3-D3</f>
        <v>3623</v>
      </c>
      <c r="N3" s="98">
        <f>H3-G3</f>
        <v>0</v>
      </c>
      <c r="P3" s="8"/>
    </row>
    <row r="4" spans="1:16">
      <c r="A4" s="102">
        <v>11</v>
      </c>
      <c r="B4" s="99" t="s">
        <v>10</v>
      </c>
      <c r="C4" s="97">
        <v>2700</v>
      </c>
      <c r="D4" s="97">
        <v>2872</v>
      </c>
      <c r="E4" s="97">
        <v>2830</v>
      </c>
      <c r="F4" s="97"/>
      <c r="G4" s="97"/>
      <c r="H4" s="97"/>
      <c r="I4" s="100">
        <f t="shared" si="0"/>
        <v>3.0634701214238315E-3</v>
      </c>
      <c r="J4" s="100">
        <f t="shared" si="1"/>
        <v>4.8148148148148148E-2</v>
      </c>
      <c r="K4" s="97">
        <f t="shared" si="2"/>
        <v>130</v>
      </c>
      <c r="L4" s="101">
        <f t="shared" si="3"/>
        <v>2.8862591860749093E-3</v>
      </c>
      <c r="M4" s="98">
        <f t="shared" si="4"/>
        <v>-42</v>
      </c>
      <c r="N4" s="98">
        <f t="shared" ref="N4:N27" si="5">H4-G4</f>
        <v>0</v>
      </c>
      <c r="P4" s="8"/>
    </row>
    <row r="5" spans="1:16">
      <c r="A5" s="102">
        <v>12</v>
      </c>
      <c r="B5" s="99" t="s">
        <v>11</v>
      </c>
      <c r="C5" s="97">
        <v>543</v>
      </c>
      <c r="D5" s="97">
        <v>1054</v>
      </c>
      <c r="E5" s="97">
        <v>1049</v>
      </c>
      <c r="F5" s="97"/>
      <c r="G5" s="97"/>
      <c r="H5" s="97"/>
      <c r="I5" s="100">
        <f t="shared" si="0"/>
        <v>1.1355406916514486E-3</v>
      </c>
      <c r="J5" s="100">
        <f t="shared" si="1"/>
        <v>0.93186003683241247</v>
      </c>
      <c r="K5" s="97">
        <f t="shared" si="2"/>
        <v>506</v>
      </c>
      <c r="L5" s="101">
        <f t="shared" si="3"/>
        <v>1.123420883195311E-2</v>
      </c>
      <c r="M5" s="98">
        <f t="shared" si="4"/>
        <v>-5</v>
      </c>
      <c r="N5" s="98">
        <f t="shared" si="5"/>
        <v>0</v>
      </c>
      <c r="P5" s="8"/>
    </row>
    <row r="6" spans="1:16">
      <c r="A6" s="102">
        <v>13</v>
      </c>
      <c r="B6" s="99" t="s">
        <v>12</v>
      </c>
      <c r="C6" s="97">
        <v>116687</v>
      </c>
      <c r="D6" s="97">
        <v>119428</v>
      </c>
      <c r="E6" s="97">
        <v>119063</v>
      </c>
      <c r="F6" s="97"/>
      <c r="G6" s="97"/>
      <c r="H6" s="97"/>
      <c r="I6" s="100">
        <f t="shared" si="0"/>
        <v>0.1288854922498536</v>
      </c>
      <c r="J6" s="100">
        <f t="shared" si="1"/>
        <v>2.0362165451164226E-2</v>
      </c>
      <c r="K6" s="97">
        <f t="shared" si="2"/>
        <v>2376</v>
      </c>
      <c r="L6" s="101">
        <f t="shared" si="3"/>
        <v>5.2751937123953728E-2</v>
      </c>
      <c r="M6" s="98">
        <f t="shared" si="4"/>
        <v>-365</v>
      </c>
      <c r="N6" s="98">
        <f t="shared" si="5"/>
        <v>0</v>
      </c>
      <c r="P6" s="8"/>
    </row>
    <row r="7" spans="1:16">
      <c r="A7" s="102">
        <v>14</v>
      </c>
      <c r="B7" s="99" t="s">
        <v>13</v>
      </c>
      <c r="C7" s="97">
        <v>240658</v>
      </c>
      <c r="D7" s="97">
        <v>255194</v>
      </c>
      <c r="E7" s="97">
        <v>261172</v>
      </c>
      <c r="F7" s="97"/>
      <c r="G7" s="97"/>
      <c r="H7" s="97"/>
      <c r="I7" s="100">
        <f t="shared" si="0"/>
        <v>0.28271823977120314</v>
      </c>
      <c r="J7" s="100">
        <f t="shared" si="1"/>
        <v>8.5241296778000311E-2</v>
      </c>
      <c r="K7" s="97">
        <f t="shared" si="2"/>
        <v>20514</v>
      </c>
      <c r="L7" s="101">
        <f t="shared" si="3"/>
        <v>0.45545169956262072</v>
      </c>
      <c r="M7" s="98">
        <f t="shared" si="4"/>
        <v>5978</v>
      </c>
      <c r="N7" s="98">
        <f t="shared" si="5"/>
        <v>0</v>
      </c>
      <c r="P7" s="8"/>
    </row>
    <row r="8" spans="1:16">
      <c r="A8" s="102">
        <v>15</v>
      </c>
      <c r="B8" s="99" t="s">
        <v>14</v>
      </c>
      <c r="C8" s="97">
        <v>13829</v>
      </c>
      <c r="D8" s="97">
        <v>14590</v>
      </c>
      <c r="E8" s="97">
        <v>14573</v>
      </c>
      <c r="F8" s="97"/>
      <c r="G8" s="97"/>
      <c r="H8" s="97"/>
      <c r="I8" s="100">
        <f t="shared" si="0"/>
        <v>1.577524737791855E-2</v>
      </c>
      <c r="J8" s="100">
        <f t="shared" si="1"/>
        <v>5.3799985537638297E-2</v>
      </c>
      <c r="K8" s="97">
        <f t="shared" si="2"/>
        <v>744</v>
      </c>
      <c r="L8" s="101">
        <f t="shared" si="3"/>
        <v>1.6518283341844096E-2</v>
      </c>
      <c r="M8" s="98">
        <f t="shared" si="4"/>
        <v>-17</v>
      </c>
      <c r="N8" s="98">
        <f t="shared" si="5"/>
        <v>0</v>
      </c>
      <c r="P8" s="8"/>
    </row>
    <row r="9" spans="1:16">
      <c r="A9" s="102">
        <v>16</v>
      </c>
      <c r="B9" s="99" t="s">
        <v>15</v>
      </c>
      <c r="C9" s="97">
        <v>8645</v>
      </c>
      <c r="D9" s="97">
        <v>8747</v>
      </c>
      <c r="E9" s="97">
        <v>8822</v>
      </c>
      <c r="F9" s="97"/>
      <c r="G9" s="97"/>
      <c r="H9" s="97"/>
      <c r="I9" s="100">
        <f t="shared" si="0"/>
        <v>9.5497997919438311E-3</v>
      </c>
      <c r="J9" s="100">
        <f t="shared" si="1"/>
        <v>2.0474262579525736E-2</v>
      </c>
      <c r="K9" s="97">
        <f t="shared" si="2"/>
        <v>177</v>
      </c>
      <c r="L9" s="101">
        <f t="shared" si="3"/>
        <v>3.9297528918096842E-3</v>
      </c>
      <c r="M9" s="98">
        <f t="shared" si="4"/>
        <v>75</v>
      </c>
      <c r="N9" s="98">
        <f t="shared" si="5"/>
        <v>0</v>
      </c>
      <c r="P9" s="8"/>
    </row>
    <row r="10" spans="1:16">
      <c r="A10" s="102">
        <v>17</v>
      </c>
      <c r="B10" s="99" t="s">
        <v>16</v>
      </c>
      <c r="C10" s="97">
        <v>10136</v>
      </c>
      <c r="D10" s="97">
        <v>10469</v>
      </c>
      <c r="E10" s="97">
        <v>10604</v>
      </c>
      <c r="F10" s="97"/>
      <c r="G10" s="97"/>
      <c r="H10" s="97"/>
      <c r="I10" s="100">
        <f t="shared" si="0"/>
        <v>1.1478811719992335E-2</v>
      </c>
      <c r="J10" s="100">
        <f t="shared" si="1"/>
        <v>4.6172059984214683E-2</v>
      </c>
      <c r="K10" s="97">
        <f t="shared" si="2"/>
        <v>468</v>
      </c>
      <c r="L10" s="101">
        <f t="shared" si="3"/>
        <v>1.0390533069869675E-2</v>
      </c>
      <c r="M10" s="98">
        <f t="shared" si="4"/>
        <v>135</v>
      </c>
      <c r="N10" s="98">
        <f t="shared" si="5"/>
        <v>0</v>
      </c>
      <c r="P10" s="8"/>
    </row>
    <row r="11" spans="1:16">
      <c r="A11" s="102">
        <v>18</v>
      </c>
      <c r="B11" s="99" t="s">
        <v>17</v>
      </c>
      <c r="C11" s="97">
        <v>13141</v>
      </c>
      <c r="D11" s="97">
        <v>12443</v>
      </c>
      <c r="E11" s="97">
        <v>12442</v>
      </c>
      <c r="F11" s="97"/>
      <c r="G11" s="97"/>
      <c r="H11" s="97"/>
      <c r="I11" s="100">
        <f t="shared" si="0"/>
        <v>1.3468443551503645E-2</v>
      </c>
      <c r="J11" s="100">
        <f t="shared" si="1"/>
        <v>-5.3192298911802757E-2</v>
      </c>
      <c r="K11" s="97">
        <f t="shared" si="2"/>
        <v>-699</v>
      </c>
      <c r="L11" s="101">
        <f t="shared" si="3"/>
        <v>-1.5519193623587398E-2</v>
      </c>
      <c r="M11" s="98">
        <f t="shared" si="4"/>
        <v>-1</v>
      </c>
      <c r="N11" s="98">
        <f t="shared" si="5"/>
        <v>0</v>
      </c>
      <c r="P11" s="8"/>
    </row>
    <row r="12" spans="1:16">
      <c r="A12" s="102">
        <v>19</v>
      </c>
      <c r="B12" s="99" t="s">
        <v>18</v>
      </c>
      <c r="C12" s="97">
        <v>1010</v>
      </c>
      <c r="D12" s="97">
        <v>1093</v>
      </c>
      <c r="E12" s="97">
        <v>1099</v>
      </c>
      <c r="F12" s="97"/>
      <c r="G12" s="97"/>
      <c r="H12" s="97"/>
      <c r="I12" s="100">
        <f t="shared" si="0"/>
        <v>1.1896656054575232E-3</v>
      </c>
      <c r="J12" s="100">
        <f t="shared" si="1"/>
        <v>8.8118811881188114E-2</v>
      </c>
      <c r="K12" s="97">
        <f t="shared" si="2"/>
        <v>89</v>
      </c>
      <c r="L12" s="101">
        <f t="shared" si="3"/>
        <v>1.9759774427743613E-3</v>
      </c>
      <c r="M12" s="98">
        <f t="shared" si="4"/>
        <v>6</v>
      </c>
      <c r="N12" s="98">
        <f t="shared" si="5"/>
        <v>0</v>
      </c>
      <c r="P12" s="8"/>
    </row>
    <row r="13" spans="1:16">
      <c r="A13" s="102">
        <v>20</v>
      </c>
      <c r="B13" s="99" t="s">
        <v>19</v>
      </c>
      <c r="C13" s="97">
        <v>17776</v>
      </c>
      <c r="D13" s="97">
        <v>18970</v>
      </c>
      <c r="E13" s="97">
        <v>19116</v>
      </c>
      <c r="F13" s="97"/>
      <c r="G13" s="97"/>
      <c r="H13" s="97"/>
      <c r="I13" s="100">
        <f t="shared" si="0"/>
        <v>2.0693037046338503E-2</v>
      </c>
      <c r="J13" s="100">
        <f t="shared" si="1"/>
        <v>7.5382538253825376E-2</v>
      </c>
      <c r="K13" s="97">
        <f t="shared" si="2"/>
        <v>1340</v>
      </c>
      <c r="L13" s="101">
        <f t="shared" si="3"/>
        <v>2.9750671610310607E-2</v>
      </c>
      <c r="M13" s="98">
        <f t="shared" si="4"/>
        <v>146</v>
      </c>
      <c r="N13" s="98">
        <f t="shared" si="5"/>
        <v>0</v>
      </c>
    </row>
    <row r="14" spans="1:16">
      <c r="A14" s="102">
        <v>21</v>
      </c>
      <c r="B14" s="99" t="s">
        <v>20</v>
      </c>
      <c r="C14" s="97">
        <v>8284</v>
      </c>
      <c r="D14" s="97">
        <v>9536</v>
      </c>
      <c r="E14" s="97">
        <v>9611</v>
      </c>
      <c r="F14" s="97"/>
      <c r="G14" s="97"/>
      <c r="H14" s="97"/>
      <c r="I14" s="100">
        <f t="shared" si="0"/>
        <v>1.040389093180369E-2</v>
      </c>
      <c r="J14" s="100">
        <f t="shared" si="1"/>
        <v>0.16018831482375664</v>
      </c>
      <c r="K14" s="97">
        <f t="shared" si="2"/>
        <v>1327</v>
      </c>
      <c r="L14" s="101">
        <f t="shared" si="3"/>
        <v>2.9462045691703114E-2</v>
      </c>
      <c r="M14" s="98">
        <f t="shared" si="4"/>
        <v>75</v>
      </c>
      <c r="N14" s="98">
        <f t="shared" si="5"/>
        <v>0</v>
      </c>
    </row>
    <row r="15" spans="1:16">
      <c r="A15" s="102">
        <v>22</v>
      </c>
      <c r="B15" s="99" t="s">
        <v>21</v>
      </c>
      <c r="C15" s="97">
        <v>43128</v>
      </c>
      <c r="D15" s="97">
        <v>44822</v>
      </c>
      <c r="E15" s="97">
        <v>44957</v>
      </c>
      <c r="F15" s="97"/>
      <c r="G15" s="97"/>
      <c r="H15" s="97"/>
      <c r="I15" s="100">
        <f t="shared" si="0"/>
        <v>4.8665874999594065E-2</v>
      </c>
      <c r="J15" s="100">
        <f t="shared" si="1"/>
        <v>4.2408644036356892E-2</v>
      </c>
      <c r="K15" s="97">
        <f t="shared" si="2"/>
        <v>1829</v>
      </c>
      <c r="L15" s="101">
        <f t="shared" si="3"/>
        <v>4.060744654870007E-2</v>
      </c>
      <c r="M15" s="98">
        <f t="shared" si="4"/>
        <v>135</v>
      </c>
      <c r="N15" s="98">
        <f t="shared" si="5"/>
        <v>0</v>
      </c>
    </row>
    <row r="16" spans="1:16">
      <c r="A16" s="102">
        <v>23</v>
      </c>
      <c r="B16" s="99" t="s">
        <v>22</v>
      </c>
      <c r="C16" s="97">
        <v>29411</v>
      </c>
      <c r="D16" s="97">
        <v>30156</v>
      </c>
      <c r="E16" s="97">
        <v>30350</v>
      </c>
      <c r="F16" s="97"/>
      <c r="G16" s="97"/>
      <c r="H16" s="97"/>
      <c r="I16" s="100">
        <f t="shared" si="0"/>
        <v>3.285382268028738E-2</v>
      </c>
      <c r="J16" s="100">
        <f t="shared" si="1"/>
        <v>3.1926830097582536E-2</v>
      </c>
      <c r="K16" s="97">
        <f t="shared" si="2"/>
        <v>939</v>
      </c>
      <c r="L16" s="101">
        <f t="shared" si="3"/>
        <v>2.0847672120956461E-2</v>
      </c>
      <c r="M16" s="98">
        <f t="shared" si="4"/>
        <v>194</v>
      </c>
      <c r="N16" s="98">
        <f t="shared" si="5"/>
        <v>0</v>
      </c>
    </row>
    <row r="17" spans="1:16">
      <c r="A17" s="102">
        <v>24</v>
      </c>
      <c r="B17" s="99" t="s">
        <v>23</v>
      </c>
      <c r="C17" s="97">
        <v>11630</v>
      </c>
      <c r="D17" s="97">
        <v>12235</v>
      </c>
      <c r="E17" s="97">
        <v>12262</v>
      </c>
      <c r="F17" s="97"/>
      <c r="G17" s="97"/>
      <c r="H17" s="97"/>
      <c r="I17" s="100">
        <f t="shared" si="0"/>
        <v>1.3273593861801774E-2</v>
      </c>
      <c r="J17" s="100">
        <f t="shared" si="1"/>
        <v>5.4342218400687876E-2</v>
      </c>
      <c r="K17" s="97">
        <f t="shared" si="2"/>
        <v>632</v>
      </c>
      <c r="L17" s="101">
        <f t="shared" si="3"/>
        <v>1.4031660043071869E-2</v>
      </c>
      <c r="M17" s="98">
        <f t="shared" si="4"/>
        <v>27</v>
      </c>
      <c r="N17" s="98">
        <f t="shared" si="5"/>
        <v>0</v>
      </c>
      <c r="P17" s="9"/>
    </row>
    <row r="18" spans="1:16">
      <c r="A18" s="102">
        <v>25</v>
      </c>
      <c r="B18" s="99" t="s">
        <v>24</v>
      </c>
      <c r="C18" s="97">
        <v>56284</v>
      </c>
      <c r="D18" s="97">
        <v>57352</v>
      </c>
      <c r="E18" s="97">
        <v>57818</v>
      </c>
      <c r="F18" s="97"/>
      <c r="G18" s="97"/>
      <c r="H18" s="97"/>
      <c r="I18" s="100">
        <f t="shared" si="0"/>
        <v>6.2587885328792614E-2</v>
      </c>
      <c r="J18" s="100">
        <f t="shared" si="1"/>
        <v>2.7254637197071992E-2</v>
      </c>
      <c r="K18" s="97">
        <f t="shared" si="2"/>
        <v>1534</v>
      </c>
      <c r="L18" s="101">
        <f t="shared" si="3"/>
        <v>3.4057858395683933E-2</v>
      </c>
      <c r="M18" s="98">
        <f t="shared" si="4"/>
        <v>466</v>
      </c>
      <c r="N18" s="98">
        <f t="shared" si="5"/>
        <v>0</v>
      </c>
    </row>
    <row r="19" spans="1:16">
      <c r="A19" s="102">
        <v>26</v>
      </c>
      <c r="B19" s="99" t="s">
        <v>25</v>
      </c>
      <c r="C19" s="97">
        <v>11704</v>
      </c>
      <c r="D19" s="97">
        <v>12028</v>
      </c>
      <c r="E19" s="97">
        <v>12074</v>
      </c>
      <c r="F19" s="97"/>
      <c r="G19" s="97"/>
      <c r="H19" s="97"/>
      <c r="I19" s="100">
        <f t="shared" si="0"/>
        <v>1.3070084185890934E-2</v>
      </c>
      <c r="J19" s="100">
        <f t="shared" si="1"/>
        <v>3.1613123718386878E-2</v>
      </c>
      <c r="K19" s="97">
        <f t="shared" si="2"/>
        <v>370</v>
      </c>
      <c r="L19" s="101">
        <f t="shared" si="3"/>
        <v>8.214737683443973E-3</v>
      </c>
      <c r="M19" s="98">
        <f t="shared" si="4"/>
        <v>46</v>
      </c>
      <c r="N19" s="98">
        <f t="shared" si="5"/>
        <v>0</v>
      </c>
    </row>
    <row r="20" spans="1:16">
      <c r="A20" s="102">
        <v>27</v>
      </c>
      <c r="B20" s="99" t="s">
        <v>26</v>
      </c>
      <c r="C20" s="97">
        <v>32345</v>
      </c>
      <c r="D20" s="97">
        <v>34500</v>
      </c>
      <c r="E20" s="97">
        <v>34832</v>
      </c>
      <c r="F20" s="97"/>
      <c r="G20" s="97"/>
      <c r="H20" s="97"/>
      <c r="I20" s="100">
        <f t="shared" si="0"/>
        <v>3.7705579953863921E-2</v>
      </c>
      <c r="J20" s="100">
        <f t="shared" si="1"/>
        <v>7.6889782037409177E-2</v>
      </c>
      <c r="K20" s="97">
        <f t="shared" si="2"/>
        <v>2487</v>
      </c>
      <c r="L20" s="101">
        <f t="shared" si="3"/>
        <v>5.5216358428986922E-2</v>
      </c>
      <c r="M20" s="98">
        <f t="shared" si="4"/>
        <v>332</v>
      </c>
      <c r="N20" s="98">
        <f t="shared" si="5"/>
        <v>0</v>
      </c>
    </row>
    <row r="21" spans="1:16">
      <c r="A21" s="102">
        <v>28</v>
      </c>
      <c r="B21" s="99" t="s">
        <v>27</v>
      </c>
      <c r="C21" s="97">
        <v>21015</v>
      </c>
      <c r="D21" s="97">
        <v>23026</v>
      </c>
      <c r="E21" s="97">
        <v>22836</v>
      </c>
      <c r="F21" s="97"/>
      <c r="G21" s="97"/>
      <c r="H21" s="97"/>
      <c r="I21" s="100">
        <f t="shared" si="0"/>
        <v>2.4719930633510467E-2</v>
      </c>
      <c r="J21" s="100">
        <f t="shared" si="1"/>
        <v>8.6652391149179164E-2</v>
      </c>
      <c r="K21" s="97">
        <f t="shared" si="2"/>
        <v>1821</v>
      </c>
      <c r="L21" s="101">
        <f t="shared" si="3"/>
        <v>4.0429830598787769E-2</v>
      </c>
      <c r="M21" s="98">
        <f t="shared" si="4"/>
        <v>-190</v>
      </c>
      <c r="N21" s="98">
        <f t="shared" si="5"/>
        <v>0</v>
      </c>
    </row>
    <row r="22" spans="1:16">
      <c r="A22" s="102">
        <v>29</v>
      </c>
      <c r="B22" s="99" t="s">
        <v>28</v>
      </c>
      <c r="C22" s="97">
        <v>33990</v>
      </c>
      <c r="D22" s="97">
        <v>34724</v>
      </c>
      <c r="E22" s="97">
        <v>34952</v>
      </c>
      <c r="F22" s="97"/>
      <c r="G22" s="97"/>
      <c r="H22" s="97"/>
      <c r="I22" s="100">
        <f t="shared" si="0"/>
        <v>3.7835479746998503E-2</v>
      </c>
      <c r="J22" s="100">
        <f t="shared" si="1"/>
        <v>2.8302441894674905E-2</v>
      </c>
      <c r="K22" s="97">
        <f t="shared" si="2"/>
        <v>962</v>
      </c>
      <c r="L22" s="101">
        <f t="shared" si="3"/>
        <v>2.1358317976954332E-2</v>
      </c>
      <c r="M22" s="98">
        <f t="shared" si="4"/>
        <v>228</v>
      </c>
      <c r="N22" s="98">
        <f t="shared" si="5"/>
        <v>0</v>
      </c>
    </row>
    <row r="23" spans="1:16">
      <c r="A23" s="102">
        <v>30</v>
      </c>
      <c r="B23" s="99" t="s">
        <v>29</v>
      </c>
      <c r="C23" s="97">
        <v>3490</v>
      </c>
      <c r="D23" s="97">
        <v>3993</v>
      </c>
      <c r="E23" s="97">
        <v>4048</v>
      </c>
      <c r="F23" s="97"/>
      <c r="G23" s="97"/>
      <c r="H23" s="97"/>
      <c r="I23" s="100">
        <f t="shared" si="0"/>
        <v>4.3819530217398131E-3</v>
      </c>
      <c r="J23" s="100">
        <f t="shared" si="1"/>
        <v>0.15988538681948425</v>
      </c>
      <c r="K23" s="97">
        <f t="shared" si="2"/>
        <v>558</v>
      </c>
      <c r="L23" s="101">
        <f t="shared" si="3"/>
        <v>1.2388712506383074E-2</v>
      </c>
      <c r="M23" s="98">
        <f t="shared" si="4"/>
        <v>55</v>
      </c>
      <c r="N23" s="98">
        <f t="shared" si="5"/>
        <v>0</v>
      </c>
    </row>
    <row r="24" spans="1:16">
      <c r="A24" s="102">
        <v>31</v>
      </c>
      <c r="B24" s="99" t="s">
        <v>30</v>
      </c>
      <c r="C24" s="97">
        <v>22935</v>
      </c>
      <c r="D24" s="97">
        <v>22857</v>
      </c>
      <c r="E24" s="97">
        <v>22950</v>
      </c>
      <c r="F24" s="97"/>
      <c r="G24" s="97"/>
      <c r="H24" s="97"/>
      <c r="I24" s="100">
        <f t="shared" si="0"/>
        <v>2.4843335436988318E-2</v>
      </c>
      <c r="J24" s="100">
        <f t="shared" si="1"/>
        <v>6.5402223675604975E-4</v>
      </c>
      <c r="K24" s="97">
        <f t="shared" si="2"/>
        <v>15</v>
      </c>
      <c r="L24" s="101">
        <f t="shared" si="3"/>
        <v>3.3302990608556648E-4</v>
      </c>
      <c r="M24" s="98">
        <f t="shared" si="4"/>
        <v>93</v>
      </c>
      <c r="N24" s="98">
        <f t="shared" si="5"/>
        <v>0</v>
      </c>
    </row>
    <row r="25" spans="1:16">
      <c r="A25" s="102">
        <v>32</v>
      </c>
      <c r="B25" s="99" t="s">
        <v>31</v>
      </c>
      <c r="C25" s="97">
        <v>16761</v>
      </c>
      <c r="D25" s="97">
        <v>17712</v>
      </c>
      <c r="E25" s="97">
        <v>18252</v>
      </c>
      <c r="F25" s="97"/>
      <c r="G25" s="97"/>
      <c r="H25" s="97"/>
      <c r="I25" s="100">
        <f t="shared" si="0"/>
        <v>1.9757758535769533E-2</v>
      </c>
      <c r="J25" s="100">
        <f t="shared" si="1"/>
        <v>8.8956506175049216E-2</v>
      </c>
      <c r="K25" s="97">
        <f t="shared" si="2"/>
        <v>1491</v>
      </c>
      <c r="L25" s="101">
        <f t="shared" si="3"/>
        <v>3.3103172664905312E-2</v>
      </c>
      <c r="M25" s="98">
        <f t="shared" si="4"/>
        <v>540</v>
      </c>
      <c r="N25" s="98">
        <f t="shared" si="5"/>
        <v>0</v>
      </c>
    </row>
    <row r="26" spans="1:16">
      <c r="A26" s="102">
        <v>33</v>
      </c>
      <c r="B26" s="99" t="s">
        <v>32</v>
      </c>
      <c r="C26" s="97">
        <v>19109</v>
      </c>
      <c r="D26" s="97">
        <v>18277</v>
      </c>
      <c r="E26" s="97">
        <v>18269</v>
      </c>
      <c r="F26" s="97"/>
      <c r="G26" s="97"/>
      <c r="H26" s="97"/>
      <c r="I26" s="100">
        <f t="shared" si="0"/>
        <v>1.9776161006463597E-2</v>
      </c>
      <c r="J26" s="100">
        <f t="shared" si="1"/>
        <v>-4.3958344235700456E-2</v>
      </c>
      <c r="K26" s="97">
        <f t="shared" si="2"/>
        <v>-840</v>
      </c>
      <c r="L26" s="101">
        <f t="shared" si="3"/>
        <v>-1.8649674740791725E-2</v>
      </c>
      <c r="M26" s="98">
        <f t="shared" si="4"/>
        <v>-8</v>
      </c>
      <c r="N26" s="98">
        <f t="shared" si="5"/>
        <v>0</v>
      </c>
    </row>
    <row r="27" spans="1:16" s="109" customFormat="1" ht="14.45" customHeight="1">
      <c r="A27" s="186" t="s">
        <v>89</v>
      </c>
      <c r="B27" s="186"/>
      <c r="C27" s="64">
        <v>878748</v>
      </c>
      <c r="D27" s="64">
        <v>912263</v>
      </c>
      <c r="E27" s="64">
        <v>923789</v>
      </c>
      <c r="F27" s="64"/>
      <c r="G27" s="64"/>
      <c r="H27" s="64"/>
      <c r="I27" s="100">
        <f t="shared" si="0"/>
        <v>1</v>
      </c>
      <c r="J27" s="100">
        <f t="shared" si="1"/>
        <v>5.1255877680518189E-2</v>
      </c>
      <c r="K27" s="97">
        <f t="shared" si="2"/>
        <v>45041</v>
      </c>
      <c r="L27" s="101">
        <f t="shared" si="3"/>
        <v>1</v>
      </c>
      <c r="M27" s="97">
        <f t="shared" si="4"/>
        <v>11526</v>
      </c>
      <c r="N27" s="98">
        <f t="shared" si="5"/>
        <v>0</v>
      </c>
      <c r="P27" s="19"/>
    </row>
    <row r="29" spans="1:16">
      <c r="E29" s="140"/>
      <c r="F29" s="140"/>
    </row>
    <row r="30" spans="1:16">
      <c r="E30" s="140"/>
      <c r="F30" s="140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L1" zoomScale="80" zoomScaleNormal="80" workbookViewId="0">
      <selection activeCell="X10" sqref="X10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.5703125" style="5" customWidth="1"/>
    <col min="9" max="9" width="19.28515625" style="5" customWidth="1"/>
    <col min="10" max="10" width="18.140625" style="5" customWidth="1"/>
    <col min="11" max="11" width="30.42578125" style="5" customWidth="1"/>
    <col min="12" max="12" width="27.42578125" style="5" customWidth="1"/>
    <col min="13" max="13" width="22.28515625" style="5" customWidth="1"/>
    <col min="14" max="15" width="30.42578125" style="5" customWidth="1"/>
    <col min="16" max="16384" width="9.140625" style="5"/>
  </cols>
  <sheetData>
    <row r="1" spans="1:15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5" ht="60">
      <c r="A2" s="93" t="s">
        <v>91</v>
      </c>
      <c r="B2" s="93" t="s">
        <v>174</v>
      </c>
      <c r="C2" s="93">
        <v>42979</v>
      </c>
      <c r="D2" s="93">
        <v>43313</v>
      </c>
      <c r="E2" s="93">
        <v>43344</v>
      </c>
      <c r="F2" s="93">
        <v>42979</v>
      </c>
      <c r="G2" s="93">
        <v>43313</v>
      </c>
      <c r="H2" s="93">
        <v>43344</v>
      </c>
      <c r="I2" s="92" t="s">
        <v>329</v>
      </c>
      <c r="J2" s="92" t="s">
        <v>304</v>
      </c>
      <c r="K2" s="92" t="s">
        <v>330</v>
      </c>
      <c r="L2" s="92" t="s">
        <v>331</v>
      </c>
      <c r="M2" s="92" t="s">
        <v>312</v>
      </c>
      <c r="N2" s="96" t="s">
        <v>332</v>
      </c>
      <c r="O2" s="160" t="s">
        <v>332</v>
      </c>
    </row>
    <row r="3" spans="1:15">
      <c r="A3" s="75">
        <v>1</v>
      </c>
      <c r="B3" s="89" t="s">
        <v>92</v>
      </c>
      <c r="C3" s="76">
        <v>75593</v>
      </c>
      <c r="D3" s="76">
        <v>78216</v>
      </c>
      <c r="E3" s="76">
        <v>83087</v>
      </c>
      <c r="F3" s="76"/>
      <c r="G3" s="76"/>
      <c r="H3" s="76"/>
      <c r="I3" s="90"/>
      <c r="J3" s="100">
        <f t="shared" ref="J3:J66" si="0">E3/$E$84</f>
        <v>1.9137763009783898E-2</v>
      </c>
      <c r="K3" s="100">
        <f t="shared" ref="K3:K66" si="1">(E3-C3)/C3</f>
        <v>9.9136163401373142E-2</v>
      </c>
      <c r="L3" s="97">
        <f t="shared" ref="L3:L66" si="2">E3-C3</f>
        <v>7494</v>
      </c>
      <c r="M3" s="101">
        <f>L3/$L$84</f>
        <v>2.2404190247271229E-2</v>
      </c>
      <c r="N3" s="98">
        <f t="shared" ref="N3:N66" si="3">E3-D3</f>
        <v>4871</v>
      </c>
      <c r="O3" s="98">
        <f>H3-G3</f>
        <v>0</v>
      </c>
    </row>
    <row r="4" spans="1:15">
      <c r="A4" s="75">
        <v>2</v>
      </c>
      <c r="B4" s="89" t="s">
        <v>93</v>
      </c>
      <c r="C4" s="76">
        <v>10081</v>
      </c>
      <c r="D4" s="76">
        <v>11300</v>
      </c>
      <c r="E4" s="76">
        <v>12107</v>
      </c>
      <c r="F4" s="76"/>
      <c r="G4" s="76"/>
      <c r="H4" s="76"/>
      <c r="I4" s="90"/>
      <c r="J4" s="100">
        <f t="shared" si="0"/>
        <v>2.788654022403669E-3</v>
      </c>
      <c r="K4" s="100">
        <f t="shared" si="1"/>
        <v>0.20097212578117249</v>
      </c>
      <c r="L4" s="97">
        <f t="shared" si="2"/>
        <v>2026</v>
      </c>
      <c r="M4" s="101">
        <f t="shared" ref="M4:M67" si="4">L4/$L$84</f>
        <v>6.0569641634603023E-3</v>
      </c>
      <c r="N4" s="98">
        <f t="shared" si="3"/>
        <v>807</v>
      </c>
      <c r="O4" s="98">
        <f t="shared" ref="O4:O67" si="5">H4-G4</f>
        <v>0</v>
      </c>
    </row>
    <row r="5" spans="1:15">
      <c r="A5" s="75">
        <v>3</v>
      </c>
      <c r="B5" s="89" t="s">
        <v>94</v>
      </c>
      <c r="C5" s="76">
        <v>19727</v>
      </c>
      <c r="D5" s="76">
        <v>20757</v>
      </c>
      <c r="E5" s="76">
        <v>22162</v>
      </c>
      <c r="F5" s="76"/>
      <c r="G5" s="76"/>
      <c r="H5" s="76"/>
      <c r="I5" s="90"/>
      <c r="J5" s="100">
        <f t="shared" si="0"/>
        <v>5.104662628604123E-3</v>
      </c>
      <c r="K5" s="100">
        <f t="shared" si="1"/>
        <v>0.12343488619658337</v>
      </c>
      <c r="L5" s="97">
        <f t="shared" si="2"/>
        <v>2435</v>
      </c>
      <c r="M5" s="101">
        <f t="shared" si="4"/>
        <v>7.2797175409801762E-3</v>
      </c>
      <c r="N5" s="98">
        <f t="shared" si="3"/>
        <v>1405</v>
      </c>
      <c r="O5" s="98">
        <f t="shared" si="5"/>
        <v>0</v>
      </c>
    </row>
    <row r="6" spans="1:15">
      <c r="A6" s="75">
        <v>4</v>
      </c>
      <c r="B6" s="89" t="s">
        <v>95</v>
      </c>
      <c r="C6" s="76">
        <v>5119</v>
      </c>
      <c r="D6" s="76">
        <v>5577</v>
      </c>
      <c r="E6" s="76">
        <v>7001</v>
      </c>
      <c r="F6" s="76"/>
      <c r="G6" s="76"/>
      <c r="H6" s="76"/>
      <c r="I6" s="90"/>
      <c r="J6" s="100">
        <f t="shared" si="0"/>
        <v>1.6125684984594109E-3</v>
      </c>
      <c r="K6" s="100">
        <f t="shared" si="1"/>
        <v>0.36764993162727094</v>
      </c>
      <c r="L6" s="97">
        <f t="shared" si="2"/>
        <v>1882</v>
      </c>
      <c r="M6" s="101">
        <f t="shared" si="4"/>
        <v>5.6264593068273885E-3</v>
      </c>
      <c r="N6" s="98">
        <f t="shared" si="3"/>
        <v>1424</v>
      </c>
      <c r="O6" s="98">
        <f t="shared" si="5"/>
        <v>0</v>
      </c>
    </row>
    <row r="7" spans="1:15">
      <c r="A7" s="75">
        <v>5</v>
      </c>
      <c r="B7" s="89" t="s">
        <v>96</v>
      </c>
      <c r="C7" s="76">
        <v>10027</v>
      </c>
      <c r="D7" s="76">
        <v>10563</v>
      </c>
      <c r="E7" s="76">
        <v>11247</v>
      </c>
      <c r="F7" s="76"/>
      <c r="G7" s="76"/>
      <c r="H7" s="76"/>
      <c r="I7" s="90"/>
      <c r="J7" s="100">
        <f t="shared" si="0"/>
        <v>2.5905667622015418E-3</v>
      </c>
      <c r="K7" s="100">
        <f t="shared" si="1"/>
        <v>0.12167148698514012</v>
      </c>
      <c r="L7" s="97">
        <f t="shared" si="2"/>
        <v>1220</v>
      </c>
      <c r="M7" s="101">
        <f t="shared" si="4"/>
        <v>3.6473328131399647E-3</v>
      </c>
      <c r="N7" s="98">
        <f t="shared" si="3"/>
        <v>684</v>
      </c>
      <c r="O7" s="98">
        <f t="shared" si="5"/>
        <v>0</v>
      </c>
    </row>
    <row r="8" spans="1:15">
      <c r="A8" s="75">
        <v>6</v>
      </c>
      <c r="B8" s="89" t="s">
        <v>97</v>
      </c>
      <c r="C8" s="76">
        <v>327048</v>
      </c>
      <c r="D8" s="76">
        <v>334014</v>
      </c>
      <c r="E8" s="76">
        <v>353965</v>
      </c>
      <c r="F8" s="76"/>
      <c r="G8" s="76"/>
      <c r="H8" s="76"/>
      <c r="I8" s="90"/>
      <c r="J8" s="100">
        <f t="shared" si="0"/>
        <v>8.1530182624937206E-2</v>
      </c>
      <c r="K8" s="100">
        <f t="shared" si="1"/>
        <v>8.2302903549326095E-2</v>
      </c>
      <c r="L8" s="97">
        <f t="shared" si="2"/>
        <v>26917</v>
      </c>
      <c r="M8" s="101">
        <f t="shared" si="4"/>
        <v>8.0471522402695436E-2</v>
      </c>
      <c r="N8" s="98">
        <f t="shared" si="3"/>
        <v>19951</v>
      </c>
      <c r="O8" s="98">
        <f t="shared" si="5"/>
        <v>0</v>
      </c>
    </row>
    <row r="9" spans="1:15">
      <c r="A9" s="75">
        <v>7</v>
      </c>
      <c r="B9" s="89" t="s">
        <v>98</v>
      </c>
      <c r="C9" s="76">
        <v>182042</v>
      </c>
      <c r="D9" s="76">
        <v>201034</v>
      </c>
      <c r="E9" s="76">
        <v>205090</v>
      </c>
      <c r="F9" s="76"/>
      <c r="G9" s="76"/>
      <c r="H9" s="76"/>
      <c r="I9" s="90"/>
      <c r="J9" s="100">
        <f t="shared" si="0"/>
        <v>4.7239204877737549E-2</v>
      </c>
      <c r="K9" s="100">
        <f t="shared" si="1"/>
        <v>0.12660814537304579</v>
      </c>
      <c r="L9" s="97">
        <f t="shared" si="2"/>
        <v>23048</v>
      </c>
      <c r="M9" s="101">
        <f t="shared" si="4"/>
        <v>6.8904693997745833E-2</v>
      </c>
      <c r="N9" s="98">
        <f t="shared" si="3"/>
        <v>4056</v>
      </c>
      <c r="O9" s="98">
        <f t="shared" si="5"/>
        <v>0</v>
      </c>
    </row>
    <row r="10" spans="1:15">
      <c r="A10" s="75">
        <v>8</v>
      </c>
      <c r="B10" s="89" t="s">
        <v>99</v>
      </c>
      <c r="C10" s="76">
        <v>5585</v>
      </c>
      <c r="D10" s="76">
        <v>5551</v>
      </c>
      <c r="E10" s="76">
        <v>6097</v>
      </c>
      <c r="F10" s="76"/>
      <c r="G10" s="76"/>
      <c r="H10" s="76"/>
      <c r="I10" s="90"/>
      <c r="J10" s="100">
        <f t="shared" si="0"/>
        <v>1.4043465412236864E-3</v>
      </c>
      <c r="K10" s="100">
        <f t="shared" si="1"/>
        <v>9.1674127126230978E-2</v>
      </c>
      <c r="L10" s="97">
        <f t="shared" si="2"/>
        <v>512</v>
      </c>
      <c r="M10" s="101">
        <f t="shared" si="4"/>
        <v>1.530683934694805E-3</v>
      </c>
      <c r="N10" s="98">
        <f t="shared" si="3"/>
        <v>546</v>
      </c>
      <c r="O10" s="98">
        <f t="shared" si="5"/>
        <v>0</v>
      </c>
    </row>
    <row r="11" spans="1:15">
      <c r="A11" s="75">
        <v>9</v>
      </c>
      <c r="B11" s="89" t="s">
        <v>100</v>
      </c>
      <c r="C11" s="76">
        <v>50725</v>
      </c>
      <c r="D11" s="76">
        <v>51617</v>
      </c>
      <c r="E11" s="76">
        <v>54152</v>
      </c>
      <c r="F11" s="76"/>
      <c r="G11" s="76"/>
      <c r="H11" s="76"/>
      <c r="I11" s="90"/>
      <c r="J11" s="100">
        <f t="shared" si="0"/>
        <v>1.2473048040076278E-2</v>
      </c>
      <c r="K11" s="100">
        <f t="shared" si="1"/>
        <v>6.7560374568753079E-2</v>
      </c>
      <c r="L11" s="97">
        <f t="shared" si="2"/>
        <v>3427</v>
      </c>
      <c r="M11" s="101">
        <f t="shared" si="4"/>
        <v>1.024541766445136E-2</v>
      </c>
      <c r="N11" s="98">
        <f t="shared" si="3"/>
        <v>2535</v>
      </c>
      <c r="O11" s="98">
        <f t="shared" si="5"/>
        <v>0</v>
      </c>
    </row>
    <row r="12" spans="1:15">
      <c r="A12" s="75">
        <v>10</v>
      </c>
      <c r="B12" s="89" t="s">
        <v>101</v>
      </c>
      <c r="C12" s="76">
        <v>50905</v>
      </c>
      <c r="D12" s="76">
        <v>54851</v>
      </c>
      <c r="E12" s="76">
        <v>56038</v>
      </c>
      <c r="F12" s="76"/>
      <c r="G12" s="76"/>
      <c r="H12" s="76"/>
      <c r="I12" s="90"/>
      <c r="J12" s="100">
        <f t="shared" si="0"/>
        <v>1.2907458008380012E-2</v>
      </c>
      <c r="K12" s="100">
        <f t="shared" si="1"/>
        <v>0.10083488851782732</v>
      </c>
      <c r="L12" s="97">
        <f t="shared" si="2"/>
        <v>5133</v>
      </c>
      <c r="M12" s="101">
        <f t="shared" si="4"/>
        <v>1.534570436872741E-2</v>
      </c>
      <c r="N12" s="98">
        <f t="shared" si="3"/>
        <v>1187</v>
      </c>
      <c r="O12" s="98">
        <f t="shared" si="5"/>
        <v>0</v>
      </c>
    </row>
    <row r="13" spans="1:15">
      <c r="A13" s="75">
        <v>11</v>
      </c>
      <c r="B13" s="89" t="s">
        <v>102</v>
      </c>
      <c r="C13" s="76">
        <v>11891</v>
      </c>
      <c r="D13" s="76">
        <v>12007</v>
      </c>
      <c r="E13" s="76">
        <v>12677</v>
      </c>
      <c r="F13" s="76"/>
      <c r="G13" s="76"/>
      <c r="H13" s="76"/>
      <c r="I13" s="90"/>
      <c r="J13" s="100">
        <f t="shared" si="0"/>
        <v>2.9199444157934512E-3</v>
      </c>
      <c r="K13" s="100">
        <f t="shared" si="1"/>
        <v>6.6100412076360276E-2</v>
      </c>
      <c r="L13" s="97">
        <f t="shared" si="2"/>
        <v>786</v>
      </c>
      <c r="M13" s="101">
        <f t="shared" si="4"/>
        <v>2.3498390091213216E-3</v>
      </c>
      <c r="N13" s="98">
        <f t="shared" si="3"/>
        <v>670</v>
      </c>
      <c r="O13" s="98">
        <f t="shared" si="5"/>
        <v>0</v>
      </c>
    </row>
    <row r="14" spans="1:15">
      <c r="A14" s="75">
        <v>12</v>
      </c>
      <c r="B14" s="89" t="s">
        <v>103</v>
      </c>
      <c r="C14" s="76">
        <v>4918</v>
      </c>
      <c r="D14" s="76">
        <v>5618</v>
      </c>
      <c r="E14" s="76">
        <v>6162</v>
      </c>
      <c r="F14" s="76"/>
      <c r="G14" s="76"/>
      <c r="H14" s="76"/>
      <c r="I14" s="90"/>
      <c r="J14" s="100">
        <f t="shared" si="0"/>
        <v>1.4193182527505914E-3</v>
      </c>
      <c r="K14" s="100">
        <f t="shared" si="1"/>
        <v>0.25294835298901991</v>
      </c>
      <c r="L14" s="97">
        <f t="shared" si="2"/>
        <v>1244</v>
      </c>
      <c r="M14" s="101">
        <f t="shared" si="4"/>
        <v>3.7190836225787839E-3</v>
      </c>
      <c r="N14" s="98">
        <f t="shared" si="3"/>
        <v>544</v>
      </c>
      <c r="O14" s="98">
        <f t="shared" si="5"/>
        <v>0</v>
      </c>
    </row>
    <row r="15" spans="1:15">
      <c r="A15" s="75">
        <v>13</v>
      </c>
      <c r="B15" s="89" t="s">
        <v>104</v>
      </c>
      <c r="C15" s="76">
        <v>4266</v>
      </c>
      <c r="D15" s="76">
        <v>5641</v>
      </c>
      <c r="E15" s="76">
        <v>6361</v>
      </c>
      <c r="F15" s="76"/>
      <c r="G15" s="76"/>
      <c r="H15" s="76"/>
      <c r="I15" s="90"/>
      <c r="J15" s="100">
        <f t="shared" si="0"/>
        <v>1.4651547234252695E-3</v>
      </c>
      <c r="K15" s="100">
        <f t="shared" si="1"/>
        <v>0.49109235818096575</v>
      </c>
      <c r="L15" s="97">
        <f t="shared" si="2"/>
        <v>2095</v>
      </c>
      <c r="M15" s="101">
        <f t="shared" si="4"/>
        <v>6.2632477405969071E-3</v>
      </c>
      <c r="N15" s="98">
        <f t="shared" si="3"/>
        <v>720</v>
      </c>
      <c r="O15" s="98">
        <f t="shared" si="5"/>
        <v>0</v>
      </c>
    </row>
    <row r="16" spans="1:15">
      <c r="A16" s="75">
        <v>14</v>
      </c>
      <c r="B16" s="89" t="s">
        <v>105</v>
      </c>
      <c r="C16" s="76">
        <v>17923</v>
      </c>
      <c r="D16" s="76">
        <v>18706</v>
      </c>
      <c r="E16" s="76">
        <v>19339</v>
      </c>
      <c r="F16" s="76"/>
      <c r="G16" s="76"/>
      <c r="H16" s="76"/>
      <c r="I16" s="90"/>
      <c r="J16" s="100">
        <f t="shared" si="0"/>
        <v>4.4544296802894656E-3</v>
      </c>
      <c r="K16" s="100">
        <f t="shared" si="1"/>
        <v>7.900463092116275E-2</v>
      </c>
      <c r="L16" s="97">
        <f t="shared" si="2"/>
        <v>1416</v>
      </c>
      <c r="M16" s="101">
        <f t="shared" si="4"/>
        <v>4.23329775689032E-3</v>
      </c>
      <c r="N16" s="98">
        <f t="shared" si="3"/>
        <v>633</v>
      </c>
      <c r="O16" s="98">
        <f t="shared" si="5"/>
        <v>0</v>
      </c>
    </row>
    <row r="17" spans="1:15">
      <c r="A17" s="75">
        <v>15</v>
      </c>
      <c r="B17" s="89" t="s">
        <v>106</v>
      </c>
      <c r="C17" s="76">
        <v>8800</v>
      </c>
      <c r="D17" s="76">
        <v>8645</v>
      </c>
      <c r="E17" s="76">
        <v>9034</v>
      </c>
      <c r="F17" s="76"/>
      <c r="G17" s="76"/>
      <c r="H17" s="76"/>
      <c r="I17" s="90"/>
      <c r="J17" s="100">
        <f t="shared" si="0"/>
        <v>2.0808375682163003E-3</v>
      </c>
      <c r="K17" s="100">
        <f t="shared" si="1"/>
        <v>2.6590909090909092E-2</v>
      </c>
      <c r="L17" s="97">
        <f t="shared" si="2"/>
        <v>234</v>
      </c>
      <c r="M17" s="101">
        <f t="shared" si="4"/>
        <v>6.9957039202848503E-4</v>
      </c>
      <c r="N17" s="98">
        <f t="shared" si="3"/>
        <v>389</v>
      </c>
      <c r="O17" s="98">
        <f t="shared" si="5"/>
        <v>0</v>
      </c>
    </row>
    <row r="18" spans="1:15">
      <c r="A18" s="75">
        <v>16</v>
      </c>
      <c r="B18" s="89" t="s">
        <v>107</v>
      </c>
      <c r="C18" s="76">
        <v>211850</v>
      </c>
      <c r="D18" s="76">
        <v>214955</v>
      </c>
      <c r="E18" s="76">
        <v>223495</v>
      </c>
      <c r="F18" s="76"/>
      <c r="G18" s="76"/>
      <c r="H18" s="76"/>
      <c r="I18" s="90"/>
      <c r="J18" s="100">
        <f t="shared" si="0"/>
        <v>5.1478502580086564E-2</v>
      </c>
      <c r="K18" s="100">
        <f t="shared" si="1"/>
        <v>5.496813783337267E-2</v>
      </c>
      <c r="L18" s="97">
        <f t="shared" si="2"/>
        <v>11645</v>
      </c>
      <c r="M18" s="101">
        <f t="shared" si="4"/>
        <v>3.4814090663126962E-2</v>
      </c>
      <c r="N18" s="98">
        <f t="shared" si="3"/>
        <v>8540</v>
      </c>
      <c r="O18" s="98">
        <f t="shared" si="5"/>
        <v>0</v>
      </c>
    </row>
    <row r="19" spans="1:15">
      <c r="A19" s="75">
        <v>17</v>
      </c>
      <c r="B19" s="89" t="s">
        <v>108</v>
      </c>
      <c r="C19" s="76">
        <v>24165</v>
      </c>
      <c r="D19" s="76">
        <v>25137</v>
      </c>
      <c r="E19" s="76">
        <v>25908</v>
      </c>
      <c r="F19" s="76"/>
      <c r="G19" s="76"/>
      <c r="H19" s="76"/>
      <c r="I19" s="90"/>
      <c r="J19" s="100">
        <f t="shared" si="0"/>
        <v>5.9674938806008309E-3</v>
      </c>
      <c r="K19" s="100">
        <f t="shared" si="1"/>
        <v>7.2129112352576033E-2</v>
      </c>
      <c r="L19" s="97">
        <f t="shared" si="2"/>
        <v>1743</v>
      </c>
      <c r="M19" s="101">
        <f t="shared" si="4"/>
        <v>5.2109025354942287E-3</v>
      </c>
      <c r="N19" s="98">
        <f t="shared" si="3"/>
        <v>771</v>
      </c>
      <c r="O19" s="98">
        <f t="shared" si="5"/>
        <v>0</v>
      </c>
    </row>
    <row r="20" spans="1:15">
      <c r="A20" s="75">
        <v>18</v>
      </c>
      <c r="B20" s="89" t="s">
        <v>109</v>
      </c>
      <c r="C20" s="76">
        <v>6609</v>
      </c>
      <c r="D20" s="76">
        <v>7369</v>
      </c>
      <c r="E20" s="76">
        <v>7862</v>
      </c>
      <c r="F20" s="76"/>
      <c r="G20" s="76"/>
      <c r="H20" s="76"/>
      <c r="I20" s="90"/>
      <c r="J20" s="100">
        <f t="shared" si="0"/>
        <v>1.810886092685029E-3</v>
      </c>
      <c r="K20" s="100">
        <f t="shared" si="1"/>
        <v>0.18958995309426541</v>
      </c>
      <c r="L20" s="97">
        <f t="shared" si="2"/>
        <v>1253</v>
      </c>
      <c r="M20" s="101">
        <f t="shared" si="4"/>
        <v>3.7459901761183411E-3</v>
      </c>
      <c r="N20" s="98">
        <f t="shared" si="3"/>
        <v>493</v>
      </c>
      <c r="O20" s="98">
        <f t="shared" si="5"/>
        <v>0</v>
      </c>
    </row>
    <row r="21" spans="1:15">
      <c r="A21" s="75">
        <v>19</v>
      </c>
      <c r="B21" s="89" t="s">
        <v>110</v>
      </c>
      <c r="C21" s="76">
        <v>15038</v>
      </c>
      <c r="D21" s="76">
        <v>15992</v>
      </c>
      <c r="E21" s="76">
        <v>16661</v>
      </c>
      <c r="F21" s="76"/>
      <c r="G21" s="76"/>
      <c r="H21" s="76"/>
      <c r="I21" s="90"/>
      <c r="J21" s="100">
        <f t="shared" si="0"/>
        <v>3.8375951653809807E-3</v>
      </c>
      <c r="K21" s="100">
        <f t="shared" si="1"/>
        <v>0.10792658598217848</v>
      </c>
      <c r="L21" s="97">
        <f t="shared" si="2"/>
        <v>1623</v>
      </c>
      <c r="M21" s="101">
        <f t="shared" si="4"/>
        <v>4.8521484883001335E-3</v>
      </c>
      <c r="N21" s="98">
        <f t="shared" si="3"/>
        <v>669</v>
      </c>
      <c r="O21" s="98">
        <f t="shared" si="5"/>
        <v>0</v>
      </c>
    </row>
    <row r="22" spans="1:15">
      <c r="A22" s="75">
        <v>20</v>
      </c>
      <c r="B22" s="89" t="s">
        <v>111</v>
      </c>
      <c r="C22" s="76">
        <v>64883</v>
      </c>
      <c r="D22" s="76">
        <v>65225</v>
      </c>
      <c r="E22" s="76">
        <v>67651</v>
      </c>
      <c r="F22" s="76"/>
      <c r="G22" s="76"/>
      <c r="H22" s="76"/>
      <c r="I22" s="90"/>
      <c r="J22" s="100">
        <f t="shared" si="0"/>
        <v>1.5582327023179203E-2</v>
      </c>
      <c r="K22" s="100">
        <f t="shared" si="1"/>
        <v>4.2661405915262858E-2</v>
      </c>
      <c r="L22" s="97">
        <f t="shared" si="2"/>
        <v>2768</v>
      </c>
      <c r="M22" s="101">
        <f t="shared" si="4"/>
        <v>8.2752600219437884E-3</v>
      </c>
      <c r="N22" s="98">
        <f t="shared" si="3"/>
        <v>2426</v>
      </c>
      <c r="O22" s="98">
        <f t="shared" si="5"/>
        <v>0</v>
      </c>
    </row>
    <row r="23" spans="1:15">
      <c r="A23" s="75">
        <v>21</v>
      </c>
      <c r="B23" s="89" t="s">
        <v>112</v>
      </c>
      <c r="C23" s="76">
        <v>25520</v>
      </c>
      <c r="D23" s="76">
        <v>28080</v>
      </c>
      <c r="E23" s="76">
        <v>31241</v>
      </c>
      <c r="F23" s="76"/>
      <c r="G23" s="76"/>
      <c r="H23" s="76"/>
      <c r="I23" s="90"/>
      <c r="J23" s="100">
        <f t="shared" si="0"/>
        <v>7.1958652278775112E-3</v>
      </c>
      <c r="K23" s="100">
        <f t="shared" si="1"/>
        <v>0.22417711598746082</v>
      </c>
      <c r="L23" s="97">
        <f t="shared" si="2"/>
        <v>5721</v>
      </c>
      <c r="M23" s="101">
        <f t="shared" si="4"/>
        <v>1.7103599199978475E-2</v>
      </c>
      <c r="N23" s="98">
        <f t="shared" si="3"/>
        <v>3161</v>
      </c>
      <c r="O23" s="98">
        <f t="shared" si="5"/>
        <v>0</v>
      </c>
    </row>
    <row r="24" spans="1:15">
      <c r="A24" s="75">
        <v>22</v>
      </c>
      <c r="B24" s="89" t="s">
        <v>113</v>
      </c>
      <c r="C24" s="76">
        <v>21820</v>
      </c>
      <c r="D24" s="76">
        <v>22668</v>
      </c>
      <c r="E24" s="76">
        <v>23519</v>
      </c>
      <c r="F24" s="76"/>
      <c r="G24" s="76"/>
      <c r="H24" s="76"/>
      <c r="I24" s="90"/>
      <c r="J24" s="100">
        <f t="shared" si="0"/>
        <v>5.4172258984812004E-3</v>
      </c>
      <c r="K24" s="100">
        <f t="shared" si="1"/>
        <v>7.7864344637946836E-2</v>
      </c>
      <c r="L24" s="97">
        <f t="shared" si="2"/>
        <v>1699</v>
      </c>
      <c r="M24" s="101">
        <f t="shared" si="4"/>
        <v>5.0793593848563936E-3</v>
      </c>
      <c r="N24" s="98">
        <f t="shared" si="3"/>
        <v>851</v>
      </c>
      <c r="O24" s="98">
        <f t="shared" si="5"/>
        <v>0</v>
      </c>
    </row>
    <row r="25" spans="1:15">
      <c r="A25" s="75">
        <v>23</v>
      </c>
      <c r="B25" s="89" t="s">
        <v>114</v>
      </c>
      <c r="C25" s="76">
        <v>12427</v>
      </c>
      <c r="D25" s="76">
        <v>14430</v>
      </c>
      <c r="E25" s="76">
        <v>15326</v>
      </c>
      <c r="F25" s="76"/>
      <c r="G25" s="76"/>
      <c r="H25" s="76"/>
      <c r="I25" s="90"/>
      <c r="J25" s="100">
        <f t="shared" si="0"/>
        <v>3.5300992440207013E-3</v>
      </c>
      <c r="K25" s="100">
        <f t="shared" si="1"/>
        <v>0.23328236903516536</v>
      </c>
      <c r="L25" s="97">
        <f t="shared" si="2"/>
        <v>2899</v>
      </c>
      <c r="M25" s="101">
        <f t="shared" si="4"/>
        <v>8.6668998567973436E-3</v>
      </c>
      <c r="N25" s="98">
        <f t="shared" si="3"/>
        <v>896</v>
      </c>
      <c r="O25" s="98">
        <f t="shared" si="5"/>
        <v>0</v>
      </c>
    </row>
    <row r="26" spans="1:15">
      <c r="A26" s="75">
        <v>24</v>
      </c>
      <c r="B26" s="89" t="s">
        <v>115</v>
      </c>
      <c r="C26" s="76">
        <v>6851</v>
      </c>
      <c r="D26" s="76">
        <v>7368</v>
      </c>
      <c r="E26" s="76">
        <v>7783</v>
      </c>
      <c r="F26" s="76"/>
      <c r="G26" s="76"/>
      <c r="H26" s="76"/>
      <c r="I26" s="90"/>
      <c r="J26" s="100">
        <f t="shared" si="0"/>
        <v>1.7926897048292523E-3</v>
      </c>
      <c r="K26" s="100">
        <f t="shared" si="1"/>
        <v>0.13603853452050796</v>
      </c>
      <c r="L26" s="97">
        <f t="shared" si="2"/>
        <v>932</v>
      </c>
      <c r="M26" s="101">
        <f t="shared" si="4"/>
        <v>2.786323099874137E-3</v>
      </c>
      <c r="N26" s="98">
        <f t="shared" si="3"/>
        <v>415</v>
      </c>
      <c r="O26" s="98">
        <f t="shared" si="5"/>
        <v>0</v>
      </c>
    </row>
    <row r="27" spans="1:15">
      <c r="A27" s="75">
        <v>25</v>
      </c>
      <c r="B27" s="89" t="s">
        <v>116</v>
      </c>
      <c r="C27" s="76">
        <v>16083</v>
      </c>
      <c r="D27" s="76">
        <v>17273</v>
      </c>
      <c r="E27" s="76">
        <v>18523</v>
      </c>
      <c r="F27" s="76"/>
      <c r="G27" s="76"/>
      <c r="H27" s="76"/>
      <c r="I27" s="90"/>
      <c r="J27" s="100">
        <f t="shared" si="0"/>
        <v>4.2664771171209356E-3</v>
      </c>
      <c r="K27" s="100">
        <f t="shared" si="1"/>
        <v>0.15171298887023565</v>
      </c>
      <c r="L27" s="97">
        <f t="shared" si="2"/>
        <v>2440</v>
      </c>
      <c r="M27" s="101">
        <f t="shared" si="4"/>
        <v>7.2946656262799295E-3</v>
      </c>
      <c r="N27" s="98">
        <f t="shared" si="3"/>
        <v>1250</v>
      </c>
      <c r="O27" s="98">
        <f t="shared" si="5"/>
        <v>0</v>
      </c>
    </row>
    <row r="28" spans="1:15">
      <c r="A28" s="75">
        <v>26</v>
      </c>
      <c r="B28" s="89" t="s">
        <v>117</v>
      </c>
      <c r="C28" s="76">
        <v>51209</v>
      </c>
      <c r="D28" s="76">
        <v>51462</v>
      </c>
      <c r="E28" s="76">
        <v>53647</v>
      </c>
      <c r="F28" s="76"/>
      <c r="G28" s="76"/>
      <c r="H28" s="76"/>
      <c r="I28" s="90"/>
      <c r="J28" s="100">
        <f t="shared" si="0"/>
        <v>1.23567293582134E-2</v>
      </c>
      <c r="K28" s="100">
        <f t="shared" si="1"/>
        <v>4.7608818762326935E-2</v>
      </c>
      <c r="L28" s="97">
        <f t="shared" si="2"/>
        <v>2438</v>
      </c>
      <c r="M28" s="101">
        <f t="shared" si="4"/>
        <v>7.2886863921600284E-3</v>
      </c>
      <c r="N28" s="98">
        <f t="shared" si="3"/>
        <v>2185</v>
      </c>
      <c r="O28" s="98">
        <f t="shared" si="5"/>
        <v>0</v>
      </c>
    </row>
    <row r="29" spans="1:15">
      <c r="A29" s="75">
        <v>27</v>
      </c>
      <c r="B29" s="89" t="s">
        <v>118</v>
      </c>
      <c r="C29" s="76">
        <v>48058</v>
      </c>
      <c r="D29" s="76">
        <v>50669</v>
      </c>
      <c r="E29" s="76">
        <v>54891</v>
      </c>
      <c r="F29" s="76"/>
      <c r="G29" s="76"/>
      <c r="H29" s="76"/>
      <c r="I29" s="90"/>
      <c r="J29" s="100">
        <f t="shared" si="0"/>
        <v>1.2643264883436013E-2</v>
      </c>
      <c r="K29" s="100">
        <f t="shared" si="1"/>
        <v>0.14218236297806816</v>
      </c>
      <c r="L29" s="97">
        <f t="shared" si="2"/>
        <v>6833</v>
      </c>
      <c r="M29" s="101">
        <f t="shared" si="4"/>
        <v>2.0428053370643753E-2</v>
      </c>
      <c r="N29" s="98">
        <f t="shared" si="3"/>
        <v>4222</v>
      </c>
      <c r="O29" s="98">
        <f t="shared" si="5"/>
        <v>0</v>
      </c>
    </row>
    <row r="30" spans="1:15">
      <c r="A30" s="75">
        <v>28</v>
      </c>
      <c r="B30" s="89" t="s">
        <v>119</v>
      </c>
      <c r="C30" s="76">
        <v>16475</v>
      </c>
      <c r="D30" s="76">
        <v>17240</v>
      </c>
      <c r="E30" s="76">
        <v>18370</v>
      </c>
      <c r="F30" s="76"/>
      <c r="G30" s="76"/>
      <c r="H30" s="76"/>
      <c r="I30" s="90"/>
      <c r="J30" s="100">
        <f t="shared" si="0"/>
        <v>4.2312360115268361E-3</v>
      </c>
      <c r="K30" s="100">
        <f t="shared" si="1"/>
        <v>0.11502276176024279</v>
      </c>
      <c r="L30" s="97">
        <f t="shared" si="2"/>
        <v>1895</v>
      </c>
      <c r="M30" s="101">
        <f t="shared" si="4"/>
        <v>5.6653243286067488E-3</v>
      </c>
      <c r="N30" s="98">
        <f t="shared" si="3"/>
        <v>1130</v>
      </c>
      <c r="O30" s="98">
        <f t="shared" si="5"/>
        <v>0</v>
      </c>
    </row>
    <row r="31" spans="1:15">
      <c r="A31" s="75">
        <v>29</v>
      </c>
      <c r="B31" s="89" t="s">
        <v>120</v>
      </c>
      <c r="C31" s="76">
        <v>3666</v>
      </c>
      <c r="D31" s="76">
        <v>3460</v>
      </c>
      <c r="E31" s="76">
        <v>3781</v>
      </c>
      <c r="F31" s="76"/>
      <c r="G31" s="76"/>
      <c r="H31" s="76"/>
      <c r="I31" s="90"/>
      <c r="J31" s="100">
        <f t="shared" si="0"/>
        <v>8.708929428188877E-4</v>
      </c>
      <c r="K31" s="100">
        <f t="shared" si="1"/>
        <v>3.1369339879978177E-2</v>
      </c>
      <c r="L31" s="97">
        <f t="shared" si="2"/>
        <v>115</v>
      </c>
      <c r="M31" s="101">
        <f t="shared" si="4"/>
        <v>3.4380596189434096E-4</v>
      </c>
      <c r="N31" s="98">
        <f t="shared" si="3"/>
        <v>321</v>
      </c>
      <c r="O31" s="98">
        <f t="shared" si="5"/>
        <v>0</v>
      </c>
    </row>
    <row r="32" spans="1:15">
      <c r="A32" s="75">
        <v>30</v>
      </c>
      <c r="B32" s="89" t="s">
        <v>121</v>
      </c>
      <c r="C32" s="76">
        <v>3357</v>
      </c>
      <c r="D32" s="76">
        <v>4000</v>
      </c>
      <c r="E32" s="76">
        <v>4961</v>
      </c>
      <c r="F32" s="76"/>
      <c r="G32" s="76"/>
      <c r="H32" s="76"/>
      <c r="I32" s="90"/>
      <c r="J32" s="100">
        <f t="shared" si="0"/>
        <v>1.1426870905380856E-3</v>
      </c>
      <c r="K32" s="100">
        <f t="shared" si="1"/>
        <v>0.47780756627941612</v>
      </c>
      <c r="L32" s="97">
        <f t="shared" si="2"/>
        <v>1604</v>
      </c>
      <c r="M32" s="101">
        <f t="shared" si="4"/>
        <v>4.795345764161069E-3</v>
      </c>
      <c r="N32" s="98">
        <f t="shared" si="3"/>
        <v>961</v>
      </c>
      <c r="O32" s="98">
        <f t="shared" si="5"/>
        <v>0</v>
      </c>
    </row>
    <row r="33" spans="1:15">
      <c r="A33" s="75">
        <v>31</v>
      </c>
      <c r="B33" s="89" t="s">
        <v>122</v>
      </c>
      <c r="C33" s="76">
        <v>36625</v>
      </c>
      <c r="D33" s="76">
        <v>38408</v>
      </c>
      <c r="E33" s="76">
        <v>41437</v>
      </c>
      <c r="F33" s="76"/>
      <c r="G33" s="76"/>
      <c r="H33" s="76"/>
      <c r="I33" s="90"/>
      <c r="J33" s="100">
        <f t="shared" si="0"/>
        <v>9.5443509313901734E-3</v>
      </c>
      <c r="K33" s="100">
        <f t="shared" si="1"/>
        <v>0.13138566552901024</v>
      </c>
      <c r="L33" s="97">
        <f t="shared" si="2"/>
        <v>4812</v>
      </c>
      <c r="M33" s="101">
        <f t="shared" si="4"/>
        <v>1.4386037292483205E-2</v>
      </c>
      <c r="N33" s="98">
        <f t="shared" si="3"/>
        <v>3029</v>
      </c>
      <c r="O33" s="98">
        <f t="shared" si="5"/>
        <v>0</v>
      </c>
    </row>
    <row r="34" spans="1:15">
      <c r="A34" s="75">
        <v>32</v>
      </c>
      <c r="B34" s="89" t="s">
        <v>123</v>
      </c>
      <c r="C34" s="76">
        <v>16319</v>
      </c>
      <c r="D34" s="76">
        <v>16412</v>
      </c>
      <c r="E34" s="76">
        <v>17337</v>
      </c>
      <c r="F34" s="76"/>
      <c r="G34" s="76"/>
      <c r="H34" s="76"/>
      <c r="I34" s="90"/>
      <c r="J34" s="100">
        <f t="shared" si="0"/>
        <v>3.9933009652607923E-3</v>
      </c>
      <c r="K34" s="100">
        <f t="shared" si="1"/>
        <v>6.2381273362338376E-2</v>
      </c>
      <c r="L34" s="97">
        <f t="shared" si="2"/>
        <v>1018</v>
      </c>
      <c r="M34" s="101">
        <f t="shared" si="4"/>
        <v>3.0434301670299053E-3</v>
      </c>
      <c r="N34" s="98">
        <f t="shared" si="3"/>
        <v>925</v>
      </c>
      <c r="O34" s="98">
        <f t="shared" si="5"/>
        <v>0</v>
      </c>
    </row>
    <row r="35" spans="1:15">
      <c r="A35" s="75">
        <v>33</v>
      </c>
      <c r="B35" s="89" t="s">
        <v>124</v>
      </c>
      <c r="C35" s="76">
        <v>61712</v>
      </c>
      <c r="D35" s="76">
        <v>62574</v>
      </c>
      <c r="E35" s="76">
        <v>66151</v>
      </c>
      <c r="F35" s="76"/>
      <c r="G35" s="76"/>
      <c r="H35" s="76"/>
      <c r="I35" s="90"/>
      <c r="J35" s="100">
        <f t="shared" si="0"/>
        <v>1.5236825987942935E-2</v>
      </c>
      <c r="K35" s="100">
        <f t="shared" si="1"/>
        <v>7.1930904848327717E-2</v>
      </c>
      <c r="L35" s="97">
        <f t="shared" si="2"/>
        <v>4439</v>
      </c>
      <c r="M35" s="101">
        <f t="shared" si="4"/>
        <v>1.3270910129121561E-2</v>
      </c>
      <c r="N35" s="98">
        <f t="shared" si="3"/>
        <v>3577</v>
      </c>
      <c r="O35" s="98">
        <f t="shared" si="5"/>
        <v>0</v>
      </c>
    </row>
    <row r="36" spans="1:15">
      <c r="A36" s="75">
        <v>34</v>
      </c>
      <c r="B36" s="89" t="s">
        <v>125</v>
      </c>
      <c r="C36" s="76">
        <v>1290051</v>
      </c>
      <c r="D36" s="76">
        <v>1308595</v>
      </c>
      <c r="E36" s="76">
        <v>1356107</v>
      </c>
      <c r="F36" s="76"/>
      <c r="G36" s="76"/>
      <c r="H36" s="76"/>
      <c r="I36" s="90"/>
      <c r="J36" s="100">
        <f t="shared" si="0"/>
        <v>0.31235758159410032</v>
      </c>
      <c r="K36" s="100">
        <f t="shared" si="1"/>
        <v>5.1204177199196003E-2</v>
      </c>
      <c r="L36" s="97">
        <f t="shared" si="2"/>
        <v>66056</v>
      </c>
      <c r="M36" s="101">
        <f t="shared" si="4"/>
        <v>0.19748214451210944</v>
      </c>
      <c r="N36" s="98">
        <f t="shared" si="3"/>
        <v>47512</v>
      </c>
      <c r="O36" s="98">
        <f t="shared" si="5"/>
        <v>0</v>
      </c>
    </row>
    <row r="37" spans="1:15">
      <c r="A37" s="75">
        <v>35</v>
      </c>
      <c r="B37" s="89" t="s">
        <v>126</v>
      </c>
      <c r="C37" s="76">
        <v>289329</v>
      </c>
      <c r="D37" s="76">
        <v>297265</v>
      </c>
      <c r="E37" s="76">
        <v>308004</v>
      </c>
      <c r="F37" s="76"/>
      <c r="G37" s="76"/>
      <c r="H37" s="76"/>
      <c r="I37" s="90"/>
      <c r="J37" s="100">
        <f t="shared" si="0"/>
        <v>7.0943800571274446E-2</v>
      </c>
      <c r="K37" s="100">
        <f t="shared" si="1"/>
        <v>6.4545897576807024E-2</v>
      </c>
      <c r="L37" s="97">
        <f t="shared" si="2"/>
        <v>18675</v>
      </c>
      <c r="M37" s="101">
        <f t="shared" si="4"/>
        <v>5.5831098594581019E-2</v>
      </c>
      <c r="N37" s="98">
        <f t="shared" si="3"/>
        <v>10739</v>
      </c>
      <c r="O37" s="98">
        <f t="shared" si="5"/>
        <v>0</v>
      </c>
    </row>
    <row r="38" spans="1:15">
      <c r="A38" s="75">
        <v>36</v>
      </c>
      <c r="B38" s="89" t="s">
        <v>127</v>
      </c>
      <c r="C38" s="76">
        <v>5437</v>
      </c>
      <c r="D38" s="76">
        <v>5844</v>
      </c>
      <c r="E38" s="76">
        <v>6864</v>
      </c>
      <c r="F38" s="76"/>
      <c r="G38" s="76"/>
      <c r="H38" s="76"/>
      <c r="I38" s="90"/>
      <c r="J38" s="100">
        <f t="shared" si="0"/>
        <v>1.5810127372411649E-3</v>
      </c>
      <c r="K38" s="100">
        <f t="shared" si="1"/>
        <v>0.26246091594629389</v>
      </c>
      <c r="L38" s="97">
        <f t="shared" si="2"/>
        <v>1427</v>
      </c>
      <c r="M38" s="101">
        <f t="shared" si="4"/>
        <v>4.2661835445497783E-3</v>
      </c>
      <c r="N38" s="98">
        <f t="shared" si="3"/>
        <v>1020</v>
      </c>
      <c r="O38" s="98">
        <f t="shared" si="5"/>
        <v>0</v>
      </c>
    </row>
    <row r="39" spans="1:15">
      <c r="A39" s="75">
        <v>37</v>
      </c>
      <c r="B39" s="89" t="s">
        <v>128</v>
      </c>
      <c r="C39" s="76">
        <v>12430</v>
      </c>
      <c r="D39" s="76">
        <v>13097</v>
      </c>
      <c r="E39" s="76">
        <v>13918</v>
      </c>
      <c r="F39" s="76"/>
      <c r="G39" s="76"/>
      <c r="H39" s="76"/>
      <c r="I39" s="90"/>
      <c r="J39" s="100">
        <f t="shared" si="0"/>
        <v>3.2057889389455908E-3</v>
      </c>
      <c r="K39" s="100">
        <f t="shared" si="1"/>
        <v>0.11971037811745776</v>
      </c>
      <c r="L39" s="97">
        <f t="shared" si="2"/>
        <v>1488</v>
      </c>
      <c r="M39" s="101">
        <f t="shared" si="4"/>
        <v>4.4485501852067769E-3</v>
      </c>
      <c r="N39" s="98">
        <f t="shared" si="3"/>
        <v>821</v>
      </c>
      <c r="O39" s="98">
        <f t="shared" si="5"/>
        <v>0</v>
      </c>
    </row>
    <row r="40" spans="1:15">
      <c r="A40" s="75">
        <v>38</v>
      </c>
      <c r="B40" s="89" t="s">
        <v>129</v>
      </c>
      <c r="C40" s="76">
        <v>45732</v>
      </c>
      <c r="D40" s="76">
        <v>48445</v>
      </c>
      <c r="E40" s="76">
        <v>49741</v>
      </c>
      <c r="F40" s="76"/>
      <c r="G40" s="76"/>
      <c r="H40" s="76"/>
      <c r="I40" s="90"/>
      <c r="J40" s="100">
        <f t="shared" si="0"/>
        <v>1.1457044662458157E-2</v>
      </c>
      <c r="K40" s="100">
        <f t="shared" si="1"/>
        <v>8.7662905624070669E-2</v>
      </c>
      <c r="L40" s="97">
        <f t="shared" si="2"/>
        <v>4009</v>
      </c>
      <c r="M40" s="101">
        <f t="shared" si="4"/>
        <v>1.1985374793342721E-2</v>
      </c>
      <c r="N40" s="98">
        <f t="shared" si="3"/>
        <v>1296</v>
      </c>
      <c r="O40" s="98">
        <f t="shared" si="5"/>
        <v>0</v>
      </c>
    </row>
    <row r="41" spans="1:15">
      <c r="A41" s="75">
        <v>39</v>
      </c>
      <c r="B41" s="89" t="s">
        <v>130</v>
      </c>
      <c r="C41" s="76">
        <v>21442</v>
      </c>
      <c r="D41" s="76">
        <v>22382</v>
      </c>
      <c r="E41" s="76">
        <v>23822</v>
      </c>
      <c r="F41" s="76"/>
      <c r="G41" s="76"/>
      <c r="H41" s="76"/>
      <c r="I41" s="90"/>
      <c r="J41" s="100">
        <f t="shared" si="0"/>
        <v>5.4870171075989266E-3</v>
      </c>
      <c r="K41" s="100">
        <f t="shared" si="1"/>
        <v>0.11099710847868668</v>
      </c>
      <c r="L41" s="97">
        <f t="shared" si="2"/>
        <v>2380</v>
      </c>
      <c r="M41" s="101">
        <f t="shared" si="4"/>
        <v>7.1152886026828828E-3</v>
      </c>
      <c r="N41" s="98">
        <f t="shared" si="3"/>
        <v>1440</v>
      </c>
      <c r="O41" s="98">
        <f t="shared" si="5"/>
        <v>0</v>
      </c>
    </row>
    <row r="42" spans="1:15">
      <c r="A42" s="75">
        <v>40</v>
      </c>
      <c r="B42" s="89" t="s">
        <v>131</v>
      </c>
      <c r="C42" s="76">
        <v>5002</v>
      </c>
      <c r="D42" s="76">
        <v>5560</v>
      </c>
      <c r="E42" s="76">
        <v>5785</v>
      </c>
      <c r="F42" s="76"/>
      <c r="G42" s="76"/>
      <c r="H42" s="76"/>
      <c r="I42" s="90"/>
      <c r="J42" s="100">
        <f t="shared" si="0"/>
        <v>1.3324823258945425E-3</v>
      </c>
      <c r="K42" s="100">
        <f t="shared" si="1"/>
        <v>0.15653738504598161</v>
      </c>
      <c r="L42" s="97">
        <f t="shared" si="2"/>
        <v>783</v>
      </c>
      <c r="M42" s="101">
        <f t="shared" si="4"/>
        <v>2.3408701579414695E-3</v>
      </c>
      <c r="N42" s="98">
        <f t="shared" si="3"/>
        <v>225</v>
      </c>
      <c r="O42" s="98">
        <f t="shared" si="5"/>
        <v>0</v>
      </c>
    </row>
    <row r="43" spans="1:15">
      <c r="A43" s="75">
        <v>41</v>
      </c>
      <c r="B43" s="89" t="s">
        <v>132</v>
      </c>
      <c r="C43" s="76">
        <v>123801</v>
      </c>
      <c r="D43" s="76">
        <v>128502</v>
      </c>
      <c r="E43" s="76">
        <v>134809</v>
      </c>
      <c r="F43" s="76"/>
      <c r="G43" s="76"/>
      <c r="H43" s="76"/>
      <c r="I43" s="90"/>
      <c r="J43" s="100">
        <f t="shared" si="0"/>
        <v>3.1051099372777422E-2</v>
      </c>
      <c r="K43" s="100">
        <f t="shared" si="1"/>
        <v>8.8916890816713917E-2</v>
      </c>
      <c r="L43" s="97">
        <f t="shared" si="2"/>
        <v>11008</v>
      </c>
      <c r="M43" s="101">
        <f t="shared" si="4"/>
        <v>3.2909704595938304E-2</v>
      </c>
      <c r="N43" s="98">
        <f t="shared" si="3"/>
        <v>6307</v>
      </c>
      <c r="O43" s="98">
        <f t="shared" si="5"/>
        <v>0</v>
      </c>
    </row>
    <row r="44" spans="1:15">
      <c r="A44" s="75">
        <v>42</v>
      </c>
      <c r="B44" s="89" t="s">
        <v>133</v>
      </c>
      <c r="C44" s="76">
        <v>58547</v>
      </c>
      <c r="D44" s="76">
        <v>66044</v>
      </c>
      <c r="E44" s="76">
        <v>66990</v>
      </c>
      <c r="F44" s="76"/>
      <c r="G44" s="76"/>
      <c r="H44" s="76"/>
      <c r="I44" s="90"/>
      <c r="J44" s="100">
        <f t="shared" si="0"/>
        <v>1.5430076233651755E-2</v>
      </c>
      <c r="K44" s="100">
        <f t="shared" si="1"/>
        <v>0.14420892616188702</v>
      </c>
      <c r="L44" s="97">
        <f t="shared" si="2"/>
        <v>8443</v>
      </c>
      <c r="M44" s="101">
        <f t="shared" si="4"/>
        <v>2.5241336837164528E-2</v>
      </c>
      <c r="N44" s="98">
        <f t="shared" si="3"/>
        <v>946</v>
      </c>
      <c r="O44" s="98">
        <f t="shared" si="5"/>
        <v>0</v>
      </c>
    </row>
    <row r="45" spans="1:15">
      <c r="A45" s="75">
        <v>43</v>
      </c>
      <c r="B45" s="89" t="s">
        <v>134</v>
      </c>
      <c r="C45" s="76">
        <v>19088</v>
      </c>
      <c r="D45" s="76">
        <v>19890</v>
      </c>
      <c r="E45" s="76">
        <v>21133</v>
      </c>
      <c r="F45" s="76"/>
      <c r="G45" s="76"/>
      <c r="H45" s="76"/>
      <c r="I45" s="90"/>
      <c r="J45" s="100">
        <f t="shared" si="0"/>
        <v>4.8676489184320427E-3</v>
      </c>
      <c r="K45" s="100">
        <f t="shared" si="1"/>
        <v>0.10713537300922045</v>
      </c>
      <c r="L45" s="97">
        <f t="shared" si="2"/>
        <v>2045</v>
      </c>
      <c r="M45" s="101">
        <f t="shared" si="4"/>
        <v>6.1137668875993678E-3</v>
      </c>
      <c r="N45" s="98">
        <f t="shared" si="3"/>
        <v>1243</v>
      </c>
      <c r="O45" s="98">
        <f t="shared" si="5"/>
        <v>0</v>
      </c>
    </row>
    <row r="46" spans="1:15">
      <c r="A46" s="75">
        <v>44</v>
      </c>
      <c r="B46" s="89" t="s">
        <v>135</v>
      </c>
      <c r="C46" s="76">
        <v>20919</v>
      </c>
      <c r="D46" s="76">
        <v>22119</v>
      </c>
      <c r="E46" s="76">
        <v>23772</v>
      </c>
      <c r="F46" s="76"/>
      <c r="G46" s="76"/>
      <c r="H46" s="76"/>
      <c r="I46" s="90"/>
      <c r="J46" s="100">
        <f t="shared" si="0"/>
        <v>5.4755004064243841E-3</v>
      </c>
      <c r="K46" s="100">
        <f t="shared" si="1"/>
        <v>0.13638319231320808</v>
      </c>
      <c r="L46" s="97">
        <f t="shared" si="2"/>
        <v>2853</v>
      </c>
      <c r="M46" s="101">
        <f t="shared" si="4"/>
        <v>8.5293774720396065E-3</v>
      </c>
      <c r="N46" s="98">
        <f t="shared" si="3"/>
        <v>1653</v>
      </c>
      <c r="O46" s="98">
        <f t="shared" si="5"/>
        <v>0</v>
      </c>
    </row>
    <row r="47" spans="1:15">
      <c r="A47" s="75">
        <v>45</v>
      </c>
      <c r="B47" s="89" t="s">
        <v>136</v>
      </c>
      <c r="C47" s="76">
        <v>70770</v>
      </c>
      <c r="D47" s="76">
        <v>69968</v>
      </c>
      <c r="E47" s="76">
        <v>74070</v>
      </c>
      <c r="F47" s="76"/>
      <c r="G47" s="76"/>
      <c r="H47" s="76"/>
      <c r="I47" s="90"/>
      <c r="J47" s="100">
        <f t="shared" si="0"/>
        <v>1.7060841119966943E-2</v>
      </c>
      <c r="K47" s="100">
        <f t="shared" si="1"/>
        <v>4.6629927935565918E-2</v>
      </c>
      <c r="L47" s="97">
        <f t="shared" si="2"/>
        <v>3300</v>
      </c>
      <c r="M47" s="101">
        <f t="shared" si="4"/>
        <v>9.8657362978376104E-3</v>
      </c>
      <c r="N47" s="98">
        <f t="shared" si="3"/>
        <v>4102</v>
      </c>
      <c r="O47" s="98">
        <f t="shared" si="5"/>
        <v>0</v>
      </c>
    </row>
    <row r="48" spans="1:15">
      <c r="A48" s="75">
        <v>46</v>
      </c>
      <c r="B48" s="89" t="s">
        <v>137</v>
      </c>
      <c r="C48" s="76">
        <v>23719</v>
      </c>
      <c r="D48" s="76">
        <v>24908</v>
      </c>
      <c r="E48" s="76">
        <v>27098</v>
      </c>
      <c r="F48" s="76"/>
      <c r="G48" s="76"/>
      <c r="H48" s="76"/>
      <c r="I48" s="90"/>
      <c r="J48" s="100">
        <f t="shared" si="0"/>
        <v>6.2415913685549369E-3</v>
      </c>
      <c r="K48" s="100">
        <f t="shared" si="1"/>
        <v>0.14245963151903537</v>
      </c>
      <c r="L48" s="97">
        <f t="shared" si="2"/>
        <v>3379</v>
      </c>
      <c r="M48" s="101">
        <f t="shared" si="4"/>
        <v>1.0101916045573723E-2</v>
      </c>
      <c r="N48" s="98">
        <f t="shared" si="3"/>
        <v>2190</v>
      </c>
      <c r="O48" s="98">
        <f t="shared" si="5"/>
        <v>0</v>
      </c>
    </row>
    <row r="49" spans="1:15">
      <c r="A49" s="75">
        <v>47</v>
      </c>
      <c r="B49" s="89" t="s">
        <v>138</v>
      </c>
      <c r="C49" s="76">
        <v>10845</v>
      </c>
      <c r="D49" s="76">
        <v>11863</v>
      </c>
      <c r="E49" s="76">
        <v>14048</v>
      </c>
      <c r="F49" s="76"/>
      <c r="G49" s="76"/>
      <c r="H49" s="76"/>
      <c r="I49" s="90"/>
      <c r="J49" s="100">
        <f t="shared" si="0"/>
        <v>3.2357323619994008E-3</v>
      </c>
      <c r="K49" s="100">
        <f t="shared" si="1"/>
        <v>0.29534347625633933</v>
      </c>
      <c r="L49" s="97">
        <f t="shared" si="2"/>
        <v>3203</v>
      </c>
      <c r="M49" s="101">
        <f t="shared" si="4"/>
        <v>9.5757434430223838E-3</v>
      </c>
      <c r="N49" s="98">
        <f t="shared" si="3"/>
        <v>2185</v>
      </c>
      <c r="O49" s="98">
        <f t="shared" si="5"/>
        <v>0</v>
      </c>
    </row>
    <row r="50" spans="1:15">
      <c r="A50" s="75">
        <v>48</v>
      </c>
      <c r="B50" s="89" t="s">
        <v>139</v>
      </c>
      <c r="C50" s="76">
        <v>64170</v>
      </c>
      <c r="D50" s="76">
        <v>71080</v>
      </c>
      <c r="E50" s="76">
        <v>70721</v>
      </c>
      <c r="F50" s="76"/>
      <c r="G50" s="76"/>
      <c r="H50" s="76"/>
      <c r="I50" s="90"/>
      <c r="J50" s="100">
        <f t="shared" si="0"/>
        <v>1.62894524752961E-2</v>
      </c>
      <c r="K50" s="100">
        <f t="shared" si="1"/>
        <v>0.10208820321022284</v>
      </c>
      <c r="L50" s="97">
        <f t="shared" si="2"/>
        <v>6551</v>
      </c>
      <c r="M50" s="101">
        <f t="shared" si="4"/>
        <v>1.958498135973763E-2</v>
      </c>
      <c r="N50" s="98">
        <f t="shared" si="3"/>
        <v>-359</v>
      </c>
      <c r="O50" s="98">
        <f t="shared" si="5"/>
        <v>0</v>
      </c>
    </row>
    <row r="51" spans="1:15">
      <c r="A51" s="75">
        <v>49</v>
      </c>
      <c r="B51" s="89" t="s">
        <v>140</v>
      </c>
      <c r="C51" s="76">
        <v>4788</v>
      </c>
      <c r="D51" s="76">
        <v>5409</v>
      </c>
      <c r="E51" s="76">
        <v>6432</v>
      </c>
      <c r="F51" s="76"/>
      <c r="G51" s="76"/>
      <c r="H51" s="76"/>
      <c r="I51" s="90"/>
      <c r="J51" s="100">
        <f t="shared" si="0"/>
        <v>1.4815084390931196E-3</v>
      </c>
      <c r="K51" s="100">
        <f t="shared" si="1"/>
        <v>0.34335839598997492</v>
      </c>
      <c r="L51" s="97">
        <f t="shared" si="2"/>
        <v>1644</v>
      </c>
      <c r="M51" s="101">
        <f t="shared" si="4"/>
        <v>4.9149304465591001E-3</v>
      </c>
      <c r="N51" s="98">
        <f t="shared" si="3"/>
        <v>1023</v>
      </c>
      <c r="O51" s="98">
        <f t="shared" si="5"/>
        <v>0</v>
      </c>
    </row>
    <row r="52" spans="1:15">
      <c r="A52" s="75">
        <v>50</v>
      </c>
      <c r="B52" s="89" t="s">
        <v>141</v>
      </c>
      <c r="C52" s="76">
        <v>9018</v>
      </c>
      <c r="D52" s="76">
        <v>9731</v>
      </c>
      <c r="E52" s="76">
        <v>10474</v>
      </c>
      <c r="F52" s="76"/>
      <c r="G52" s="76"/>
      <c r="H52" s="76"/>
      <c r="I52" s="90"/>
      <c r="J52" s="100">
        <f t="shared" si="0"/>
        <v>2.412518562043118E-3</v>
      </c>
      <c r="K52" s="100">
        <f t="shared" si="1"/>
        <v>0.1614548680416944</v>
      </c>
      <c r="L52" s="97">
        <f t="shared" si="2"/>
        <v>1456</v>
      </c>
      <c r="M52" s="101">
        <f t="shared" si="4"/>
        <v>4.352882439288352E-3</v>
      </c>
      <c r="N52" s="98">
        <f t="shared" si="3"/>
        <v>743</v>
      </c>
      <c r="O52" s="98">
        <f t="shared" si="5"/>
        <v>0</v>
      </c>
    </row>
    <row r="53" spans="1:15">
      <c r="A53" s="75">
        <v>51</v>
      </c>
      <c r="B53" s="89" t="s">
        <v>142</v>
      </c>
      <c r="C53" s="76">
        <v>7762</v>
      </c>
      <c r="D53" s="76">
        <v>8199</v>
      </c>
      <c r="E53" s="76">
        <v>8852</v>
      </c>
      <c r="F53" s="76"/>
      <c r="G53" s="76"/>
      <c r="H53" s="76"/>
      <c r="I53" s="90"/>
      <c r="J53" s="100">
        <f t="shared" si="0"/>
        <v>2.0389167759409664E-3</v>
      </c>
      <c r="K53" s="100">
        <f t="shared" si="1"/>
        <v>0.14042772481319249</v>
      </c>
      <c r="L53" s="97">
        <f t="shared" si="2"/>
        <v>1090</v>
      </c>
      <c r="M53" s="101">
        <f t="shared" si="4"/>
        <v>3.2586825953463622E-3</v>
      </c>
      <c r="N53" s="98">
        <f t="shared" si="3"/>
        <v>653</v>
      </c>
      <c r="O53" s="98">
        <f t="shared" si="5"/>
        <v>0</v>
      </c>
    </row>
    <row r="54" spans="1:15">
      <c r="A54" s="75">
        <v>52</v>
      </c>
      <c r="B54" s="89" t="s">
        <v>143</v>
      </c>
      <c r="C54" s="76">
        <v>26258</v>
      </c>
      <c r="D54" s="76">
        <v>27281</v>
      </c>
      <c r="E54" s="76">
        <v>29772</v>
      </c>
      <c r="F54" s="76"/>
      <c r="G54" s="76"/>
      <c r="H54" s="76"/>
      <c r="I54" s="90"/>
      <c r="J54" s="100">
        <f t="shared" si="0"/>
        <v>6.8575045473694592E-3</v>
      </c>
      <c r="K54" s="100">
        <f t="shared" si="1"/>
        <v>0.13382588163607281</v>
      </c>
      <c r="L54" s="97">
        <f t="shared" si="2"/>
        <v>3514</v>
      </c>
      <c r="M54" s="101">
        <f t="shared" si="4"/>
        <v>1.0505514348667078E-2</v>
      </c>
      <c r="N54" s="98">
        <f t="shared" si="3"/>
        <v>2491</v>
      </c>
      <c r="O54" s="98">
        <f t="shared" si="5"/>
        <v>0</v>
      </c>
    </row>
    <row r="55" spans="1:15">
      <c r="A55" s="75">
        <v>53</v>
      </c>
      <c r="B55" s="89" t="s">
        <v>144</v>
      </c>
      <c r="C55" s="76">
        <v>12450</v>
      </c>
      <c r="D55" s="76">
        <v>13640</v>
      </c>
      <c r="E55" s="76">
        <v>14752</v>
      </c>
      <c r="F55" s="76"/>
      <c r="G55" s="76"/>
      <c r="H55" s="76"/>
      <c r="I55" s="90"/>
      <c r="J55" s="100">
        <f t="shared" si="0"/>
        <v>3.3978875145369561E-3</v>
      </c>
      <c r="K55" s="100">
        <f t="shared" si="1"/>
        <v>0.18489959839357431</v>
      </c>
      <c r="L55" s="97">
        <f t="shared" si="2"/>
        <v>2302</v>
      </c>
      <c r="M55" s="101">
        <f t="shared" si="4"/>
        <v>6.8820984720067207E-3</v>
      </c>
      <c r="N55" s="98">
        <f t="shared" si="3"/>
        <v>1112</v>
      </c>
      <c r="O55" s="98">
        <f t="shared" si="5"/>
        <v>0</v>
      </c>
    </row>
    <row r="56" spans="1:15">
      <c r="A56" s="75">
        <v>54</v>
      </c>
      <c r="B56" s="89" t="s">
        <v>145</v>
      </c>
      <c r="C56" s="76">
        <v>48952</v>
      </c>
      <c r="D56" s="76">
        <v>49142</v>
      </c>
      <c r="E56" s="76">
        <v>51418</v>
      </c>
      <c r="F56" s="76"/>
      <c r="G56" s="76"/>
      <c r="H56" s="76"/>
      <c r="I56" s="90"/>
      <c r="J56" s="100">
        <f t="shared" si="0"/>
        <v>1.1843314819852305E-2</v>
      </c>
      <c r="K56" s="100">
        <f t="shared" si="1"/>
        <v>5.0375878411505148E-2</v>
      </c>
      <c r="L56" s="97">
        <f t="shared" si="2"/>
        <v>2466</v>
      </c>
      <c r="M56" s="101">
        <f t="shared" si="4"/>
        <v>7.3723956698386502E-3</v>
      </c>
      <c r="N56" s="98">
        <f t="shared" si="3"/>
        <v>2276</v>
      </c>
      <c r="O56" s="98">
        <f t="shared" si="5"/>
        <v>0</v>
      </c>
    </row>
    <row r="57" spans="1:15">
      <c r="A57" s="75">
        <v>55</v>
      </c>
      <c r="B57" s="89" t="s">
        <v>146</v>
      </c>
      <c r="C57" s="76">
        <v>47675</v>
      </c>
      <c r="D57" s="76">
        <v>49496</v>
      </c>
      <c r="E57" s="76">
        <v>51192</v>
      </c>
      <c r="F57" s="76"/>
      <c r="G57" s="76"/>
      <c r="H57" s="76"/>
      <c r="I57" s="90"/>
      <c r="J57" s="100">
        <f t="shared" si="0"/>
        <v>1.1791259330543374E-2</v>
      </c>
      <c r="K57" s="100">
        <f t="shared" si="1"/>
        <v>7.377031987414788E-2</v>
      </c>
      <c r="L57" s="97">
        <f t="shared" si="2"/>
        <v>3517</v>
      </c>
      <c r="M57" s="101">
        <f t="shared" si="4"/>
        <v>1.0514483199846932E-2</v>
      </c>
      <c r="N57" s="98">
        <f t="shared" si="3"/>
        <v>1696</v>
      </c>
      <c r="O57" s="98">
        <f t="shared" si="5"/>
        <v>0</v>
      </c>
    </row>
    <row r="58" spans="1:15">
      <c r="A58" s="75">
        <v>56</v>
      </c>
      <c r="B58" s="89" t="s">
        <v>147</v>
      </c>
      <c r="C58" s="76">
        <v>3840</v>
      </c>
      <c r="D58" s="76">
        <v>4058</v>
      </c>
      <c r="E58" s="76">
        <v>4704</v>
      </c>
      <c r="F58" s="76"/>
      <c r="G58" s="76"/>
      <c r="H58" s="76"/>
      <c r="I58" s="90"/>
      <c r="J58" s="100">
        <f t="shared" si="0"/>
        <v>1.0834912465009382E-3</v>
      </c>
      <c r="K58" s="100">
        <f t="shared" si="1"/>
        <v>0.22500000000000001</v>
      </c>
      <c r="L58" s="97">
        <f t="shared" si="2"/>
        <v>864</v>
      </c>
      <c r="M58" s="101">
        <f t="shared" si="4"/>
        <v>2.5830291397974832E-3</v>
      </c>
      <c r="N58" s="98">
        <f t="shared" si="3"/>
        <v>646</v>
      </c>
      <c r="O58" s="98">
        <f t="shared" si="5"/>
        <v>0</v>
      </c>
    </row>
    <row r="59" spans="1:15">
      <c r="A59" s="75">
        <v>57</v>
      </c>
      <c r="B59" s="89" t="s">
        <v>148</v>
      </c>
      <c r="C59" s="76">
        <v>7482</v>
      </c>
      <c r="D59" s="76">
        <v>7771</v>
      </c>
      <c r="E59" s="76">
        <v>8515</v>
      </c>
      <c r="F59" s="76"/>
      <c r="G59" s="76"/>
      <c r="H59" s="76"/>
      <c r="I59" s="90"/>
      <c r="J59" s="100">
        <f t="shared" si="0"/>
        <v>1.9612942100245513E-3</v>
      </c>
      <c r="K59" s="100">
        <f t="shared" si="1"/>
        <v>0.13806468858593959</v>
      </c>
      <c r="L59" s="97">
        <f t="shared" si="2"/>
        <v>1033</v>
      </c>
      <c r="M59" s="101">
        <f t="shared" si="4"/>
        <v>3.0882744229291672E-3</v>
      </c>
      <c r="N59" s="98">
        <f t="shared" si="3"/>
        <v>744</v>
      </c>
      <c r="O59" s="98">
        <f t="shared" si="5"/>
        <v>0</v>
      </c>
    </row>
    <row r="60" spans="1:15">
      <c r="A60" s="75">
        <v>58</v>
      </c>
      <c r="B60" s="89" t="s">
        <v>149</v>
      </c>
      <c r="C60" s="76">
        <v>14990</v>
      </c>
      <c r="D60" s="76">
        <v>16459</v>
      </c>
      <c r="E60" s="76">
        <v>17604</v>
      </c>
      <c r="F60" s="76"/>
      <c r="G60" s="76"/>
      <c r="H60" s="76"/>
      <c r="I60" s="90"/>
      <c r="J60" s="100">
        <f t="shared" si="0"/>
        <v>4.0548001495328478E-3</v>
      </c>
      <c r="K60" s="100">
        <f t="shared" si="1"/>
        <v>0.17438292194796531</v>
      </c>
      <c r="L60" s="97">
        <f t="shared" si="2"/>
        <v>2614</v>
      </c>
      <c r="M60" s="101">
        <f t="shared" si="4"/>
        <v>7.814858994711368E-3</v>
      </c>
      <c r="N60" s="98">
        <f t="shared" si="3"/>
        <v>1145</v>
      </c>
      <c r="O60" s="98">
        <f t="shared" si="5"/>
        <v>0</v>
      </c>
    </row>
    <row r="61" spans="1:15">
      <c r="A61" s="75">
        <v>59</v>
      </c>
      <c r="B61" s="89" t="s">
        <v>150</v>
      </c>
      <c r="C61" s="76">
        <v>81921</v>
      </c>
      <c r="D61" s="76">
        <v>82642</v>
      </c>
      <c r="E61" s="76">
        <v>86091</v>
      </c>
      <c r="F61" s="76"/>
      <c r="G61" s="76"/>
      <c r="H61" s="76"/>
      <c r="I61" s="90"/>
      <c r="J61" s="100">
        <f t="shared" si="0"/>
        <v>1.9829686416350398E-2</v>
      </c>
      <c r="K61" s="100">
        <f t="shared" si="1"/>
        <v>5.0902698941663313E-2</v>
      </c>
      <c r="L61" s="97">
        <f t="shared" si="2"/>
        <v>4170</v>
      </c>
      <c r="M61" s="101">
        <f t="shared" si="4"/>
        <v>1.2466703139994798E-2</v>
      </c>
      <c r="N61" s="98">
        <f t="shared" si="3"/>
        <v>3449</v>
      </c>
      <c r="O61" s="98">
        <f t="shared" si="5"/>
        <v>0</v>
      </c>
    </row>
    <row r="62" spans="1:15">
      <c r="A62" s="75">
        <v>60</v>
      </c>
      <c r="B62" s="89" t="s">
        <v>151</v>
      </c>
      <c r="C62" s="76">
        <v>15035</v>
      </c>
      <c r="D62" s="76">
        <v>15917</v>
      </c>
      <c r="E62" s="76">
        <v>16791</v>
      </c>
      <c r="F62" s="76"/>
      <c r="G62" s="76"/>
      <c r="H62" s="76"/>
      <c r="I62" s="90"/>
      <c r="J62" s="100">
        <f t="shared" si="0"/>
        <v>3.8675385884347903E-3</v>
      </c>
      <c r="K62" s="100">
        <f t="shared" si="1"/>
        <v>0.11679414699035584</v>
      </c>
      <c r="L62" s="97">
        <f t="shared" si="2"/>
        <v>1756</v>
      </c>
      <c r="M62" s="101">
        <f t="shared" si="4"/>
        <v>5.2497675572735891E-3</v>
      </c>
      <c r="N62" s="98">
        <f t="shared" si="3"/>
        <v>874</v>
      </c>
      <c r="O62" s="98">
        <f t="shared" si="5"/>
        <v>0</v>
      </c>
    </row>
    <row r="63" spans="1:15">
      <c r="A63" s="75">
        <v>61</v>
      </c>
      <c r="B63" s="89" t="s">
        <v>152</v>
      </c>
      <c r="C63" s="76">
        <v>34368</v>
      </c>
      <c r="D63" s="76">
        <v>34426</v>
      </c>
      <c r="E63" s="76">
        <v>36005</v>
      </c>
      <c r="F63" s="76"/>
      <c r="G63" s="76"/>
      <c r="H63" s="76"/>
      <c r="I63" s="90"/>
      <c r="J63" s="100">
        <f t="shared" si="0"/>
        <v>8.2931765157878996E-3</v>
      </c>
      <c r="K63" s="100">
        <f t="shared" si="1"/>
        <v>4.763151769087523E-2</v>
      </c>
      <c r="L63" s="97">
        <f t="shared" si="2"/>
        <v>1637</v>
      </c>
      <c r="M63" s="101">
        <f t="shared" si="4"/>
        <v>4.8940031271394449E-3</v>
      </c>
      <c r="N63" s="98">
        <f t="shared" si="3"/>
        <v>1579</v>
      </c>
      <c r="O63" s="98">
        <f t="shared" si="5"/>
        <v>0</v>
      </c>
    </row>
    <row r="64" spans="1:15">
      <c r="A64" s="75">
        <v>62</v>
      </c>
      <c r="B64" s="89" t="s">
        <v>153</v>
      </c>
      <c r="C64" s="76">
        <v>2328</v>
      </c>
      <c r="D64" s="76">
        <v>2994</v>
      </c>
      <c r="E64" s="76">
        <v>3258</v>
      </c>
      <c r="F64" s="76"/>
      <c r="G64" s="76"/>
      <c r="H64" s="76"/>
      <c r="I64" s="90"/>
      <c r="J64" s="100">
        <f t="shared" si="0"/>
        <v>7.504282485331753E-4</v>
      </c>
      <c r="K64" s="100">
        <f t="shared" si="1"/>
        <v>0.39948453608247425</v>
      </c>
      <c r="L64" s="97">
        <f t="shared" si="2"/>
        <v>930</v>
      </c>
      <c r="M64" s="101">
        <f t="shared" si="4"/>
        <v>2.7803438657542355E-3</v>
      </c>
      <c r="N64" s="98">
        <f t="shared" si="3"/>
        <v>264</v>
      </c>
      <c r="O64" s="98">
        <f t="shared" si="5"/>
        <v>0</v>
      </c>
    </row>
    <row r="65" spans="1:15">
      <c r="A65" s="75">
        <v>63</v>
      </c>
      <c r="B65" s="89" t="s">
        <v>154</v>
      </c>
      <c r="C65" s="76">
        <v>21849</v>
      </c>
      <c r="D65" s="76">
        <v>24977</v>
      </c>
      <c r="E65" s="76">
        <v>29175</v>
      </c>
      <c r="F65" s="76"/>
      <c r="G65" s="76"/>
      <c r="H65" s="76"/>
      <c r="I65" s="90"/>
      <c r="J65" s="100">
        <f t="shared" si="0"/>
        <v>6.7199951353454235E-3</v>
      </c>
      <c r="K65" s="100">
        <f t="shared" si="1"/>
        <v>0.33530138679115751</v>
      </c>
      <c r="L65" s="97">
        <f t="shared" si="2"/>
        <v>7326</v>
      </c>
      <c r="M65" s="101">
        <f t="shared" si="4"/>
        <v>2.1901934581199493E-2</v>
      </c>
      <c r="N65" s="98">
        <f t="shared" si="3"/>
        <v>4198</v>
      </c>
      <c r="O65" s="98">
        <f t="shared" si="5"/>
        <v>0</v>
      </c>
    </row>
    <row r="66" spans="1:15">
      <c r="A66" s="75">
        <v>64</v>
      </c>
      <c r="B66" s="89" t="s">
        <v>155</v>
      </c>
      <c r="C66" s="76">
        <v>18217</v>
      </c>
      <c r="D66" s="76">
        <v>19006</v>
      </c>
      <c r="E66" s="76">
        <v>19769</v>
      </c>
      <c r="F66" s="76"/>
      <c r="G66" s="76"/>
      <c r="H66" s="76"/>
      <c r="I66" s="90"/>
      <c r="J66" s="100">
        <f t="shared" si="0"/>
        <v>4.553473310390529E-3</v>
      </c>
      <c r="K66" s="100">
        <f t="shared" si="1"/>
        <v>8.5195147389800732E-2</v>
      </c>
      <c r="L66" s="97">
        <f t="shared" si="2"/>
        <v>1552</v>
      </c>
      <c r="M66" s="101">
        <f t="shared" si="4"/>
        <v>4.6398856770436276E-3</v>
      </c>
      <c r="N66" s="98">
        <f t="shared" si="3"/>
        <v>763</v>
      </c>
      <c r="O66" s="98">
        <f t="shared" si="5"/>
        <v>0</v>
      </c>
    </row>
    <row r="67" spans="1:15">
      <c r="A67" s="75">
        <v>65</v>
      </c>
      <c r="B67" s="89" t="s">
        <v>156</v>
      </c>
      <c r="C67" s="76">
        <v>13265</v>
      </c>
      <c r="D67" s="76">
        <v>15820</v>
      </c>
      <c r="E67" s="76">
        <v>18392</v>
      </c>
      <c r="F67" s="76"/>
      <c r="G67" s="76"/>
      <c r="H67" s="76"/>
      <c r="I67" s="90"/>
      <c r="J67" s="100">
        <f t="shared" ref="J67:J84" si="6">E67/$E$84</f>
        <v>4.2363033600436341E-3</v>
      </c>
      <c r="K67" s="100">
        <f t="shared" ref="K67:K84" si="7">(E67-C67)/C67</f>
        <v>0.3865058424425179</v>
      </c>
      <c r="L67" s="97">
        <f t="shared" ref="L67:L84" si="8">E67-C67</f>
        <v>5127</v>
      </c>
      <c r="M67" s="101">
        <f t="shared" si="4"/>
        <v>1.5327766666367705E-2</v>
      </c>
      <c r="N67" s="98">
        <f t="shared" ref="N67:N84" si="9">E67-D67</f>
        <v>2572</v>
      </c>
      <c r="O67" s="98">
        <f t="shared" si="5"/>
        <v>0</v>
      </c>
    </row>
    <row r="68" spans="1:15">
      <c r="A68" s="75">
        <v>66</v>
      </c>
      <c r="B68" s="89" t="s">
        <v>157</v>
      </c>
      <c r="C68" s="76">
        <v>7975</v>
      </c>
      <c r="D68" s="76">
        <v>8781</v>
      </c>
      <c r="E68" s="76">
        <v>9694</v>
      </c>
      <c r="F68" s="76"/>
      <c r="G68" s="76"/>
      <c r="H68" s="76"/>
      <c r="I68" s="90"/>
      <c r="J68" s="100">
        <f t="shared" si="6"/>
        <v>2.2328580237202583E-3</v>
      </c>
      <c r="K68" s="100">
        <f t="shared" si="7"/>
        <v>0.2155485893416928</v>
      </c>
      <c r="L68" s="97">
        <f t="shared" si="8"/>
        <v>1719</v>
      </c>
      <c r="M68" s="101">
        <f t="shared" ref="M68:M84" si="10">L68/$L$84</f>
        <v>5.1391517260554092E-3</v>
      </c>
      <c r="N68" s="98">
        <f t="shared" si="9"/>
        <v>913</v>
      </c>
      <c r="O68" s="98">
        <f t="shared" ref="O68:O83" si="11">H68-G68</f>
        <v>0</v>
      </c>
    </row>
    <row r="69" spans="1:15">
      <c r="A69" s="75">
        <v>67</v>
      </c>
      <c r="B69" s="89" t="s">
        <v>158</v>
      </c>
      <c r="C69" s="76">
        <v>19261</v>
      </c>
      <c r="D69" s="76">
        <v>20411</v>
      </c>
      <c r="E69" s="76">
        <v>21506</v>
      </c>
      <c r="F69" s="76"/>
      <c r="G69" s="76"/>
      <c r="H69" s="76"/>
      <c r="I69" s="90"/>
      <c r="J69" s="100">
        <f t="shared" si="6"/>
        <v>4.9535635091941281E-3</v>
      </c>
      <c r="K69" s="100">
        <f t="shared" si="7"/>
        <v>0.11655677275323192</v>
      </c>
      <c r="L69" s="97">
        <f t="shared" si="8"/>
        <v>2245</v>
      </c>
      <c r="M69" s="101">
        <f t="shared" si="10"/>
        <v>6.7116902995895253E-3</v>
      </c>
      <c r="N69" s="98">
        <f t="shared" si="9"/>
        <v>1095</v>
      </c>
      <c r="O69" s="98">
        <f t="shared" si="11"/>
        <v>0</v>
      </c>
    </row>
    <row r="70" spans="1:15">
      <c r="A70" s="75">
        <v>68</v>
      </c>
      <c r="B70" s="89" t="s">
        <v>159</v>
      </c>
      <c r="C70" s="76">
        <v>9430</v>
      </c>
      <c r="D70" s="76">
        <v>10573</v>
      </c>
      <c r="E70" s="76">
        <v>11177</v>
      </c>
      <c r="F70" s="76"/>
      <c r="G70" s="76"/>
      <c r="H70" s="76"/>
      <c r="I70" s="90"/>
      <c r="J70" s="100">
        <f t="shared" si="6"/>
        <v>2.5744433805571826E-3</v>
      </c>
      <c r="K70" s="100">
        <f t="shared" si="7"/>
        <v>0.18525980911983034</v>
      </c>
      <c r="L70" s="97">
        <f t="shared" si="8"/>
        <v>1747</v>
      </c>
      <c r="M70" s="101">
        <f t="shared" si="10"/>
        <v>5.2228610037340318E-3</v>
      </c>
      <c r="N70" s="98">
        <f t="shared" si="9"/>
        <v>604</v>
      </c>
      <c r="O70" s="98">
        <f t="shared" si="11"/>
        <v>0</v>
      </c>
    </row>
    <row r="71" spans="1:15">
      <c r="A71" s="75">
        <v>69</v>
      </c>
      <c r="B71" s="89" t="s">
        <v>160</v>
      </c>
      <c r="C71" s="76">
        <v>2010</v>
      </c>
      <c r="D71" s="76">
        <v>2241</v>
      </c>
      <c r="E71" s="76">
        <v>2500</v>
      </c>
      <c r="F71" s="76"/>
      <c r="G71" s="76"/>
      <c r="H71" s="76"/>
      <c r="I71" s="90"/>
      <c r="J71" s="100">
        <f t="shared" si="6"/>
        <v>5.7583505872711434E-4</v>
      </c>
      <c r="K71" s="100">
        <f t="shared" si="7"/>
        <v>0.24378109452736318</v>
      </c>
      <c r="L71" s="97">
        <f t="shared" si="8"/>
        <v>490</v>
      </c>
      <c r="M71" s="101">
        <f t="shared" si="10"/>
        <v>1.4649123593758876E-3</v>
      </c>
      <c r="N71" s="98">
        <f t="shared" si="9"/>
        <v>259</v>
      </c>
      <c r="O71" s="98">
        <f t="shared" si="11"/>
        <v>0</v>
      </c>
    </row>
    <row r="72" spans="1:15">
      <c r="A72" s="75">
        <v>70</v>
      </c>
      <c r="B72" s="89" t="s">
        <v>161</v>
      </c>
      <c r="C72" s="76">
        <v>13040</v>
      </c>
      <c r="D72" s="76">
        <v>12119</v>
      </c>
      <c r="E72" s="76">
        <v>12561</v>
      </c>
      <c r="F72" s="76"/>
      <c r="G72" s="76"/>
      <c r="H72" s="76"/>
      <c r="I72" s="90"/>
      <c r="J72" s="100">
        <f t="shared" si="6"/>
        <v>2.893225669068513E-3</v>
      </c>
      <c r="K72" s="100">
        <f t="shared" si="7"/>
        <v>-3.6733128834355831E-2</v>
      </c>
      <c r="L72" s="97">
        <f t="shared" si="8"/>
        <v>-479</v>
      </c>
      <c r="M72" s="101">
        <f t="shared" si="10"/>
        <v>-1.4320265717164288E-3</v>
      </c>
      <c r="N72" s="98">
        <f t="shared" si="9"/>
        <v>442</v>
      </c>
      <c r="O72" s="98">
        <f t="shared" si="11"/>
        <v>0</v>
      </c>
    </row>
    <row r="73" spans="1:15">
      <c r="A73" s="75">
        <v>71</v>
      </c>
      <c r="B73" s="89" t="s">
        <v>162</v>
      </c>
      <c r="C73" s="76">
        <v>7365</v>
      </c>
      <c r="D73" s="76">
        <v>7316</v>
      </c>
      <c r="E73" s="76">
        <v>7963</v>
      </c>
      <c r="F73" s="76"/>
      <c r="G73" s="76"/>
      <c r="H73" s="76"/>
      <c r="I73" s="90"/>
      <c r="J73" s="100">
        <f t="shared" si="6"/>
        <v>1.8341498290576044E-3</v>
      </c>
      <c r="K73" s="100">
        <f t="shared" si="7"/>
        <v>8.1194840461642909E-2</v>
      </c>
      <c r="L73" s="97">
        <f t="shared" si="8"/>
        <v>598</v>
      </c>
      <c r="M73" s="101">
        <f t="shared" si="10"/>
        <v>1.787791001850573E-3</v>
      </c>
      <c r="N73" s="98">
        <f t="shared" si="9"/>
        <v>647</v>
      </c>
      <c r="O73" s="98">
        <f t="shared" si="11"/>
        <v>0</v>
      </c>
    </row>
    <row r="74" spans="1:15">
      <c r="A74" s="75">
        <v>72</v>
      </c>
      <c r="B74" s="89" t="s">
        <v>163</v>
      </c>
      <c r="C74" s="76">
        <v>10376</v>
      </c>
      <c r="D74" s="76">
        <v>12150</v>
      </c>
      <c r="E74" s="76">
        <v>13280</v>
      </c>
      <c r="F74" s="76"/>
      <c r="G74" s="76"/>
      <c r="H74" s="76"/>
      <c r="I74" s="90"/>
      <c r="J74" s="100">
        <f t="shared" si="6"/>
        <v>3.0588358319584312E-3</v>
      </c>
      <c r="K74" s="100">
        <f t="shared" si="7"/>
        <v>0.27987663839629917</v>
      </c>
      <c r="L74" s="97">
        <f t="shared" si="8"/>
        <v>2904</v>
      </c>
      <c r="M74" s="101">
        <f t="shared" si="10"/>
        <v>8.681847942097096E-3</v>
      </c>
      <c r="N74" s="98">
        <f t="shared" si="9"/>
        <v>1130</v>
      </c>
      <c r="O74" s="98">
        <f t="shared" si="11"/>
        <v>0</v>
      </c>
    </row>
    <row r="75" spans="1:15">
      <c r="A75" s="75">
        <v>73</v>
      </c>
      <c r="B75" s="89" t="s">
        <v>164</v>
      </c>
      <c r="C75" s="76">
        <v>6225</v>
      </c>
      <c r="D75" s="76">
        <v>6038</v>
      </c>
      <c r="E75" s="76">
        <v>7223</v>
      </c>
      <c r="F75" s="76"/>
      <c r="G75" s="76"/>
      <c r="H75" s="76"/>
      <c r="I75" s="90"/>
      <c r="J75" s="100">
        <f t="shared" si="6"/>
        <v>1.6637026516743787E-3</v>
      </c>
      <c r="K75" s="100">
        <f t="shared" si="7"/>
        <v>0.16032128514056224</v>
      </c>
      <c r="L75" s="97">
        <f t="shared" si="8"/>
        <v>998</v>
      </c>
      <c r="M75" s="101">
        <f t="shared" si="10"/>
        <v>2.9836378258308893E-3</v>
      </c>
      <c r="N75" s="98">
        <f t="shared" si="9"/>
        <v>1185</v>
      </c>
      <c r="O75" s="98">
        <f t="shared" si="11"/>
        <v>0</v>
      </c>
    </row>
    <row r="76" spans="1:15">
      <c r="A76" s="75">
        <v>74</v>
      </c>
      <c r="B76" s="89" t="s">
        <v>165</v>
      </c>
      <c r="C76" s="76">
        <v>7851</v>
      </c>
      <c r="D76" s="76">
        <v>7906</v>
      </c>
      <c r="E76" s="76">
        <v>8585</v>
      </c>
      <c r="F76" s="76"/>
      <c r="G76" s="76"/>
      <c r="H76" s="76"/>
      <c r="I76" s="90"/>
      <c r="J76" s="100">
        <f t="shared" si="6"/>
        <v>1.9774175916689105E-3</v>
      </c>
      <c r="K76" s="100">
        <f t="shared" si="7"/>
        <v>9.3491274996815699E-2</v>
      </c>
      <c r="L76" s="97">
        <f t="shared" si="8"/>
        <v>734</v>
      </c>
      <c r="M76" s="101">
        <f t="shared" si="10"/>
        <v>2.1943789220038807E-3</v>
      </c>
      <c r="N76" s="98">
        <f t="shared" si="9"/>
        <v>679</v>
      </c>
      <c r="O76" s="98">
        <f t="shared" si="11"/>
        <v>0</v>
      </c>
    </row>
    <row r="77" spans="1:15">
      <c r="A77" s="75">
        <v>75</v>
      </c>
      <c r="B77" s="89" t="s">
        <v>166</v>
      </c>
      <c r="C77" s="76">
        <v>2278</v>
      </c>
      <c r="D77" s="76">
        <v>2548</v>
      </c>
      <c r="E77" s="76">
        <v>2910</v>
      </c>
      <c r="F77" s="76"/>
      <c r="G77" s="76"/>
      <c r="H77" s="76"/>
      <c r="I77" s="90"/>
      <c r="J77" s="100">
        <f t="shared" si="6"/>
        <v>6.7027200835836106E-4</v>
      </c>
      <c r="K77" s="100">
        <f t="shared" si="7"/>
        <v>0.2774363476733977</v>
      </c>
      <c r="L77" s="97">
        <f t="shared" si="8"/>
        <v>632</v>
      </c>
      <c r="M77" s="101">
        <f t="shared" si="10"/>
        <v>1.8894379818888999E-3</v>
      </c>
      <c r="N77" s="98">
        <f t="shared" si="9"/>
        <v>362</v>
      </c>
      <c r="O77" s="98">
        <f t="shared" si="11"/>
        <v>0</v>
      </c>
    </row>
    <row r="78" spans="1:15">
      <c r="A78" s="75">
        <v>76</v>
      </c>
      <c r="B78" s="89" t="s">
        <v>167</v>
      </c>
      <c r="C78" s="76">
        <v>3813</v>
      </c>
      <c r="D78" s="76">
        <v>4232</v>
      </c>
      <c r="E78" s="76">
        <v>4647</v>
      </c>
      <c r="F78" s="76"/>
      <c r="G78" s="76"/>
      <c r="H78" s="76"/>
      <c r="I78" s="90"/>
      <c r="J78" s="100">
        <f t="shared" si="6"/>
        <v>1.0703622071619602E-3</v>
      </c>
      <c r="K78" s="100">
        <f t="shared" si="7"/>
        <v>0.21872541306058221</v>
      </c>
      <c r="L78" s="97">
        <f t="shared" si="8"/>
        <v>834</v>
      </c>
      <c r="M78" s="101">
        <f t="shared" si="10"/>
        <v>2.4933406279989594E-3</v>
      </c>
      <c r="N78" s="98">
        <f t="shared" si="9"/>
        <v>415</v>
      </c>
      <c r="O78" s="98">
        <f t="shared" si="11"/>
        <v>0</v>
      </c>
    </row>
    <row r="79" spans="1:15">
      <c r="A79" s="75">
        <v>77</v>
      </c>
      <c r="B79" s="89" t="s">
        <v>168</v>
      </c>
      <c r="C79" s="76">
        <v>13318</v>
      </c>
      <c r="D79" s="76">
        <v>13661</v>
      </c>
      <c r="E79" s="76">
        <v>14762</v>
      </c>
      <c r="F79" s="76"/>
      <c r="G79" s="76"/>
      <c r="H79" s="76"/>
      <c r="I79" s="90"/>
      <c r="J79" s="100">
        <f t="shared" si="6"/>
        <v>3.4001908547718644E-3</v>
      </c>
      <c r="K79" s="100">
        <f t="shared" si="7"/>
        <v>0.1084246883916504</v>
      </c>
      <c r="L79" s="97">
        <f t="shared" si="8"/>
        <v>1444</v>
      </c>
      <c r="M79" s="101">
        <f t="shared" si="10"/>
        <v>4.3170070345689418E-3</v>
      </c>
      <c r="N79" s="98">
        <f t="shared" si="9"/>
        <v>1101</v>
      </c>
      <c r="O79" s="98">
        <f t="shared" si="11"/>
        <v>0</v>
      </c>
    </row>
    <row r="80" spans="1:15">
      <c r="A80" s="75">
        <v>78</v>
      </c>
      <c r="B80" s="89" t="s">
        <v>169</v>
      </c>
      <c r="C80" s="76">
        <v>9132</v>
      </c>
      <c r="D80" s="76">
        <v>9297</v>
      </c>
      <c r="E80" s="76">
        <v>9784</v>
      </c>
      <c r="F80" s="76"/>
      <c r="G80" s="76"/>
      <c r="H80" s="76"/>
      <c r="I80" s="90"/>
      <c r="J80" s="100">
        <f t="shared" si="6"/>
        <v>2.2535880858344346E-3</v>
      </c>
      <c r="K80" s="100">
        <f t="shared" si="7"/>
        <v>7.1397284275076647E-2</v>
      </c>
      <c r="L80" s="97">
        <f t="shared" si="8"/>
        <v>652</v>
      </c>
      <c r="M80" s="101">
        <f t="shared" si="10"/>
        <v>1.9492303230879157E-3</v>
      </c>
      <c r="N80" s="98">
        <f t="shared" si="9"/>
        <v>487</v>
      </c>
      <c r="O80" s="98">
        <f t="shared" si="11"/>
        <v>0</v>
      </c>
    </row>
    <row r="81" spans="1:15">
      <c r="A81" s="75">
        <v>79</v>
      </c>
      <c r="B81" s="89" t="s">
        <v>170</v>
      </c>
      <c r="C81" s="76">
        <v>3984</v>
      </c>
      <c r="D81" s="76">
        <v>5278</v>
      </c>
      <c r="E81" s="76">
        <v>5744</v>
      </c>
      <c r="F81" s="76"/>
      <c r="G81" s="76"/>
      <c r="H81" s="76"/>
      <c r="I81" s="90"/>
      <c r="J81" s="100">
        <f t="shared" si="6"/>
        <v>1.3230386309314179E-3</v>
      </c>
      <c r="K81" s="100">
        <f t="shared" si="7"/>
        <v>0.44176706827309237</v>
      </c>
      <c r="L81" s="97">
        <f t="shared" si="8"/>
        <v>1760</v>
      </c>
      <c r="M81" s="101">
        <f t="shared" si="10"/>
        <v>5.2617260255133922E-3</v>
      </c>
      <c r="N81" s="98">
        <f t="shared" si="9"/>
        <v>466</v>
      </c>
      <c r="O81" s="98">
        <f t="shared" si="11"/>
        <v>0</v>
      </c>
    </row>
    <row r="82" spans="1:15">
      <c r="A82" s="75">
        <v>80</v>
      </c>
      <c r="B82" s="89" t="s">
        <v>171</v>
      </c>
      <c r="C82" s="76">
        <v>10477</v>
      </c>
      <c r="D82" s="76">
        <v>11374</v>
      </c>
      <c r="E82" s="76">
        <v>12067</v>
      </c>
      <c r="F82" s="76"/>
      <c r="G82" s="76"/>
      <c r="H82" s="76"/>
      <c r="I82" s="90"/>
      <c r="J82" s="100">
        <f t="shared" si="6"/>
        <v>2.7794406614640352E-3</v>
      </c>
      <c r="K82" s="100">
        <f t="shared" si="7"/>
        <v>0.15176100028634151</v>
      </c>
      <c r="L82" s="97">
        <f t="shared" si="8"/>
        <v>1590</v>
      </c>
      <c r="M82" s="101">
        <f t="shared" si="10"/>
        <v>4.7534911253217576E-3</v>
      </c>
      <c r="N82" s="98">
        <f t="shared" si="9"/>
        <v>693</v>
      </c>
      <c r="O82" s="98">
        <f t="shared" si="11"/>
        <v>0</v>
      </c>
    </row>
    <row r="83" spans="1:15">
      <c r="A83" s="75">
        <v>81</v>
      </c>
      <c r="B83" s="89" t="s">
        <v>172</v>
      </c>
      <c r="C83" s="76">
        <v>21698</v>
      </c>
      <c r="D83" s="76">
        <v>22320</v>
      </c>
      <c r="E83" s="76">
        <v>23977</v>
      </c>
      <c r="F83" s="76"/>
      <c r="G83" s="76"/>
      <c r="H83" s="76"/>
      <c r="I83" s="90"/>
      <c r="J83" s="100">
        <f t="shared" si="6"/>
        <v>5.5227188812400074E-3</v>
      </c>
      <c r="K83" s="100">
        <f t="shared" si="7"/>
        <v>0.10503272190985344</v>
      </c>
      <c r="L83" s="97">
        <f t="shared" si="8"/>
        <v>2279</v>
      </c>
      <c r="M83" s="101">
        <f t="shared" si="10"/>
        <v>6.8133372796278522E-3</v>
      </c>
      <c r="N83" s="98">
        <f t="shared" si="9"/>
        <v>1657</v>
      </c>
      <c r="O83" s="98">
        <f t="shared" si="11"/>
        <v>0</v>
      </c>
    </row>
    <row r="84" spans="1:15" s="109" customFormat="1">
      <c r="A84" s="190" t="s">
        <v>173</v>
      </c>
      <c r="B84" s="190"/>
      <c r="C84" s="77">
        <v>4007030</v>
      </c>
      <c r="D84" s="77">
        <v>4145594</v>
      </c>
      <c r="E84" s="77">
        <v>4341521</v>
      </c>
      <c r="F84" s="64"/>
      <c r="G84" s="64"/>
      <c r="H84" s="64"/>
      <c r="I84" s="112"/>
      <c r="J84" s="69">
        <f t="shared" si="6"/>
        <v>1</v>
      </c>
      <c r="K84" s="69">
        <f t="shared" si="7"/>
        <v>8.3476040858191727E-2</v>
      </c>
      <c r="L84" s="64">
        <f t="shared" si="8"/>
        <v>334491</v>
      </c>
      <c r="M84" s="70">
        <f t="shared" si="10"/>
        <v>1</v>
      </c>
      <c r="N84" s="64">
        <f t="shared" si="9"/>
        <v>195927</v>
      </c>
      <c r="O84" s="98">
        <f>H84-G84</f>
        <v>0</v>
      </c>
    </row>
    <row r="85" spans="1:15">
      <c r="F85" s="126"/>
      <c r="G85" s="126"/>
      <c r="H85" s="126"/>
      <c r="I85" s="73"/>
      <c r="M85" s="12"/>
    </row>
    <row r="86" spans="1:15">
      <c r="F86" s="140"/>
      <c r="G86" s="140"/>
      <c r="I86" s="20"/>
      <c r="M86" s="12"/>
    </row>
    <row r="87" spans="1:15">
      <c r="F87" s="140"/>
      <c r="G87" s="140"/>
      <c r="M87" s="12"/>
    </row>
    <row r="88" spans="1:15">
      <c r="M88" s="12"/>
    </row>
    <row r="89" spans="1:15">
      <c r="M89" s="12"/>
    </row>
    <row r="90" spans="1:15">
      <c r="M90" s="12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B1" zoomScale="80" zoomScaleNormal="80" workbookViewId="0">
      <pane ySplit="2" topLeftCell="A3" activePane="bottomLeft" state="frozen"/>
      <selection pane="bottomLeft" activeCell="L84" sqref="L84"/>
    </sheetView>
  </sheetViews>
  <sheetFormatPr defaultColWidth="8.85546875" defaultRowHeight="15"/>
  <cols>
    <col min="1" max="1" width="18.28515625" style="5" bestFit="1" customWidth="1"/>
    <col min="2" max="2" width="12" style="5" customWidth="1"/>
    <col min="3" max="3" width="12" style="5" bestFit="1" customWidth="1"/>
    <col min="4" max="7" width="12" style="5" customWidth="1"/>
    <col min="8" max="8" width="22.42578125" style="5" customWidth="1"/>
    <col min="9" max="9" width="26.42578125" style="5" customWidth="1"/>
    <col min="10" max="10" width="27.42578125" style="5" customWidth="1"/>
    <col min="11" max="11" width="13.28515625" style="5" customWidth="1"/>
    <col min="12" max="12" width="14.140625" style="5" customWidth="1"/>
    <col min="13" max="16384" width="8.85546875" style="5"/>
  </cols>
  <sheetData>
    <row r="1" spans="1:12" ht="15.75" thickBot="1">
      <c r="B1" s="187" t="s">
        <v>281</v>
      </c>
      <c r="C1" s="187"/>
      <c r="D1" s="188"/>
      <c r="E1" s="189" t="s">
        <v>280</v>
      </c>
      <c r="F1" s="187"/>
      <c r="G1" s="188"/>
    </row>
    <row r="2" spans="1:12" ht="45">
      <c r="A2" s="46" t="s">
        <v>174</v>
      </c>
      <c r="B2" s="93">
        <v>43009</v>
      </c>
      <c r="C2" s="93">
        <v>43344</v>
      </c>
      <c r="D2" s="93">
        <v>43374</v>
      </c>
      <c r="E2" s="93">
        <v>43009</v>
      </c>
      <c r="F2" s="93">
        <v>43344</v>
      </c>
      <c r="G2" s="93">
        <v>43374</v>
      </c>
      <c r="H2" s="1" t="s">
        <v>333</v>
      </c>
      <c r="I2" s="2" t="s">
        <v>334</v>
      </c>
      <c r="J2" s="2" t="s">
        <v>335</v>
      </c>
      <c r="K2" s="1" t="s">
        <v>262</v>
      </c>
      <c r="L2" s="92" t="s">
        <v>283</v>
      </c>
    </row>
    <row r="3" spans="1:12">
      <c r="A3" s="44" t="s">
        <v>175</v>
      </c>
      <c r="B3" s="88">
        <v>2425</v>
      </c>
      <c r="C3" s="53">
        <v>3131</v>
      </c>
      <c r="D3" s="25">
        <v>3759</v>
      </c>
      <c r="E3" s="25">
        <v>2455.3159142419299</v>
      </c>
      <c r="F3" s="25">
        <v>3444.7010563676399</v>
      </c>
      <c r="G3" s="25">
        <v>3512.43165761618</v>
      </c>
      <c r="H3" s="39">
        <f>D3/$D$84</f>
        <v>2.2345737724408513E-2</v>
      </c>
      <c r="I3" s="39">
        <f t="shared" ref="I3:I66" si="0">(D3-B3)/B3</f>
        <v>0.55010309278350511</v>
      </c>
      <c r="J3" s="53">
        <f t="shared" ref="J3:J66" si="1">D3-B3</f>
        <v>1334</v>
      </c>
      <c r="K3" s="53">
        <f>D3-C3</f>
        <v>628</v>
      </c>
      <c r="L3" s="97">
        <f>G3-F3</f>
        <v>67.730601248540097</v>
      </c>
    </row>
    <row r="4" spans="1:12">
      <c r="A4" s="44" t="s">
        <v>176</v>
      </c>
      <c r="B4" s="88">
        <v>274</v>
      </c>
      <c r="C4" s="53">
        <v>547</v>
      </c>
      <c r="D4" s="25">
        <v>556</v>
      </c>
      <c r="E4" s="25">
        <v>307.27127119316498</v>
      </c>
      <c r="F4" s="25">
        <v>577.56003840737105</v>
      </c>
      <c r="G4" s="25">
        <v>596.55575174213595</v>
      </c>
      <c r="H4" s="39">
        <f t="shared" ref="H4:H67" si="2">D4/$D$84</f>
        <v>3.3051955772203066E-3</v>
      </c>
      <c r="I4" s="39">
        <f t="shared" si="0"/>
        <v>1.0291970802919708</v>
      </c>
      <c r="J4" s="53">
        <f t="shared" si="1"/>
        <v>282</v>
      </c>
      <c r="K4" s="53">
        <f t="shared" ref="K4:K67" si="3">D4-C4</f>
        <v>9</v>
      </c>
      <c r="L4" s="97">
        <f t="shared" ref="L4:L67" si="4">G4-F4</f>
        <v>18.995713334764901</v>
      </c>
    </row>
    <row r="5" spans="1:12">
      <c r="A5" s="44" t="s">
        <v>177</v>
      </c>
      <c r="B5" s="88">
        <v>652</v>
      </c>
      <c r="C5" s="53">
        <v>875</v>
      </c>
      <c r="D5" s="25">
        <v>1167</v>
      </c>
      <c r="E5" s="25">
        <v>731.80775358767903</v>
      </c>
      <c r="F5" s="25">
        <v>1030.05102153697</v>
      </c>
      <c r="G5" s="25">
        <v>1277.7446949815101</v>
      </c>
      <c r="H5" s="39">
        <f t="shared" si="2"/>
        <v>6.9373439543454997E-3</v>
      </c>
      <c r="I5" s="39">
        <f t="shared" si="0"/>
        <v>0.78987730061349692</v>
      </c>
      <c r="J5" s="53">
        <f t="shared" si="1"/>
        <v>515</v>
      </c>
      <c r="K5" s="53">
        <f t="shared" si="3"/>
        <v>292</v>
      </c>
      <c r="L5" s="97">
        <f t="shared" si="4"/>
        <v>247.69367344454008</v>
      </c>
    </row>
    <row r="6" spans="1:12">
      <c r="A6" s="44" t="s">
        <v>178</v>
      </c>
      <c r="B6" s="88">
        <v>119</v>
      </c>
      <c r="C6" s="53">
        <v>204</v>
      </c>
      <c r="D6" s="25">
        <v>245</v>
      </c>
      <c r="E6" s="25">
        <v>156.71989456053899</v>
      </c>
      <c r="F6" s="25">
        <v>222.99469309580101</v>
      </c>
      <c r="G6" s="25">
        <v>243.30776674307401</v>
      </c>
      <c r="H6" s="39">
        <f t="shared" si="2"/>
        <v>1.4564261086672215E-3</v>
      </c>
      <c r="I6" s="39">
        <f t="shared" si="0"/>
        <v>1.0588235294117647</v>
      </c>
      <c r="J6" s="53">
        <f t="shared" si="1"/>
        <v>126</v>
      </c>
      <c r="K6" s="53">
        <f t="shared" si="3"/>
        <v>41</v>
      </c>
      <c r="L6" s="97">
        <f t="shared" si="4"/>
        <v>20.313073647273001</v>
      </c>
    </row>
    <row r="7" spans="1:12">
      <c r="A7" s="44" t="s">
        <v>179</v>
      </c>
      <c r="B7" s="88">
        <v>299</v>
      </c>
      <c r="C7" s="53">
        <v>406</v>
      </c>
      <c r="D7" s="25">
        <v>458</v>
      </c>
      <c r="E7" s="25">
        <v>378.85003426931502</v>
      </c>
      <c r="F7" s="25">
        <v>507.33777606214102</v>
      </c>
      <c r="G7" s="25">
        <v>580.30201198282998</v>
      </c>
      <c r="H7" s="39">
        <f t="shared" si="2"/>
        <v>2.7226251337534183E-3</v>
      </c>
      <c r="I7" s="39">
        <f t="shared" si="0"/>
        <v>0.5317725752508361</v>
      </c>
      <c r="J7" s="53">
        <f t="shared" si="1"/>
        <v>159</v>
      </c>
      <c r="K7" s="53">
        <f t="shared" si="3"/>
        <v>52</v>
      </c>
      <c r="L7" s="97">
        <f t="shared" si="4"/>
        <v>72.964235920688964</v>
      </c>
    </row>
    <row r="8" spans="1:12">
      <c r="A8" s="44" t="s">
        <v>180</v>
      </c>
      <c r="B8" s="88">
        <v>245</v>
      </c>
      <c r="C8" s="53">
        <v>316</v>
      </c>
      <c r="D8" s="25">
        <v>399</v>
      </c>
      <c r="E8" s="25">
        <v>282.309881421125</v>
      </c>
      <c r="F8" s="25">
        <v>421.09745322303303</v>
      </c>
      <c r="G8" s="25">
        <v>459.74210476387998</v>
      </c>
      <c r="H8" s="39">
        <f t="shared" si="2"/>
        <v>2.3718939484009037E-3</v>
      </c>
      <c r="I8" s="39">
        <f t="shared" si="0"/>
        <v>0.62857142857142856</v>
      </c>
      <c r="J8" s="53">
        <f t="shared" si="1"/>
        <v>154</v>
      </c>
      <c r="K8" s="53">
        <f t="shared" si="3"/>
        <v>83</v>
      </c>
      <c r="L8" s="97">
        <f t="shared" si="4"/>
        <v>38.644651540846951</v>
      </c>
    </row>
    <row r="9" spans="1:12">
      <c r="A9" s="44" t="s">
        <v>181</v>
      </c>
      <c r="B9" s="88">
        <v>7910</v>
      </c>
      <c r="C9" s="53">
        <v>11154</v>
      </c>
      <c r="D9" s="25">
        <v>13085</v>
      </c>
      <c r="E9" s="25">
        <v>8170.6121352345199</v>
      </c>
      <c r="F9" s="25">
        <v>11822.1136261595</v>
      </c>
      <c r="G9" s="25">
        <v>13201.071631401501</v>
      </c>
      <c r="H9" s="39">
        <f t="shared" si="2"/>
        <v>7.7785043395553435E-2</v>
      </c>
      <c r="I9" s="39">
        <f t="shared" si="0"/>
        <v>0.65423514538558791</v>
      </c>
      <c r="J9" s="53">
        <f t="shared" si="1"/>
        <v>5175</v>
      </c>
      <c r="K9" s="53">
        <f t="shared" si="3"/>
        <v>1931</v>
      </c>
      <c r="L9" s="97">
        <f t="shared" si="4"/>
        <v>1378.9580052420006</v>
      </c>
    </row>
    <row r="10" spans="1:12">
      <c r="A10" s="44" t="s">
        <v>182</v>
      </c>
      <c r="B10" s="88">
        <v>8021</v>
      </c>
      <c r="C10" s="53">
        <v>4842</v>
      </c>
      <c r="D10" s="25">
        <v>7917</v>
      </c>
      <c r="E10" s="25">
        <v>5963.2126450248097</v>
      </c>
      <c r="F10" s="25">
        <v>6355.8483362300503</v>
      </c>
      <c r="G10" s="25">
        <v>5850.7196812429202</v>
      </c>
      <c r="H10" s="39">
        <f t="shared" si="2"/>
        <v>4.7063369397217926E-2</v>
      </c>
      <c r="I10" s="39">
        <f t="shared" si="0"/>
        <v>-1.2965964343598054E-2</v>
      </c>
      <c r="J10" s="53">
        <f t="shared" si="1"/>
        <v>-104</v>
      </c>
      <c r="K10" s="53">
        <f t="shared" si="3"/>
        <v>3075</v>
      </c>
      <c r="L10" s="97">
        <f t="shared" si="4"/>
        <v>-505.12865498713018</v>
      </c>
    </row>
    <row r="11" spans="1:12">
      <c r="A11" s="44" t="s">
        <v>183</v>
      </c>
      <c r="B11" s="88">
        <v>109</v>
      </c>
      <c r="C11" s="53">
        <v>138</v>
      </c>
      <c r="D11" s="25">
        <v>161</v>
      </c>
      <c r="E11" s="25">
        <v>81.936645079269894</v>
      </c>
      <c r="F11" s="25">
        <v>129.73808093112299</v>
      </c>
      <c r="G11" s="25">
        <v>129.620154514544</v>
      </c>
      <c r="H11" s="39">
        <f t="shared" si="2"/>
        <v>9.5708001426703126E-4</v>
      </c>
      <c r="I11" s="39">
        <f t="shared" si="0"/>
        <v>0.47706422018348627</v>
      </c>
      <c r="J11" s="53">
        <f t="shared" si="1"/>
        <v>52</v>
      </c>
      <c r="K11" s="53">
        <f t="shared" si="3"/>
        <v>23</v>
      </c>
      <c r="L11" s="97">
        <f t="shared" si="4"/>
        <v>-0.11792641657899594</v>
      </c>
    </row>
    <row r="12" spans="1:12">
      <c r="A12" s="44" t="s">
        <v>184</v>
      </c>
      <c r="B12" s="88">
        <v>186</v>
      </c>
      <c r="C12" s="53">
        <v>336</v>
      </c>
      <c r="D12" s="25">
        <v>293</v>
      </c>
      <c r="E12" s="25">
        <v>221.87700335986301</v>
      </c>
      <c r="F12" s="25">
        <v>406.31463104567501</v>
      </c>
      <c r="G12" s="25">
        <v>348.01136469753601</v>
      </c>
      <c r="H12" s="39">
        <f t="shared" si="2"/>
        <v>1.7417667340387589E-3</v>
      </c>
      <c r="I12" s="39">
        <f t="shared" si="0"/>
        <v>0.57526881720430112</v>
      </c>
      <c r="J12" s="53">
        <f t="shared" si="1"/>
        <v>107</v>
      </c>
      <c r="K12" s="53">
        <f t="shared" si="3"/>
        <v>-43</v>
      </c>
      <c r="L12" s="97">
        <f t="shared" si="4"/>
        <v>-58.303266348139005</v>
      </c>
    </row>
    <row r="13" spans="1:12">
      <c r="A13" s="44" t="s">
        <v>185</v>
      </c>
      <c r="B13" s="88">
        <v>2151</v>
      </c>
      <c r="C13" s="53">
        <v>1499</v>
      </c>
      <c r="D13" s="25">
        <v>2286</v>
      </c>
      <c r="E13" s="25">
        <v>1677.1506444908</v>
      </c>
      <c r="F13" s="25">
        <v>1802.5680236985099</v>
      </c>
      <c r="G13" s="25">
        <v>1770.55205226508</v>
      </c>
      <c r="H13" s="39">
        <f t="shared" si="2"/>
        <v>1.3589347283319463E-2</v>
      </c>
      <c r="I13" s="39">
        <f t="shared" si="0"/>
        <v>6.2761506276150625E-2</v>
      </c>
      <c r="J13" s="53">
        <f t="shared" si="1"/>
        <v>135</v>
      </c>
      <c r="K13" s="53">
        <f t="shared" si="3"/>
        <v>787</v>
      </c>
      <c r="L13" s="97">
        <f t="shared" si="4"/>
        <v>-32.015971433429968</v>
      </c>
    </row>
    <row r="14" spans="1:12">
      <c r="A14" s="44" t="s">
        <v>186</v>
      </c>
      <c r="B14" s="88">
        <v>1288</v>
      </c>
      <c r="C14" s="53">
        <v>1490</v>
      </c>
      <c r="D14" s="25">
        <v>1969</v>
      </c>
      <c r="E14" s="25">
        <v>1220.93810124582</v>
      </c>
      <c r="F14" s="25">
        <v>1635.8689759622901</v>
      </c>
      <c r="G14" s="25">
        <v>1819.5387496782901</v>
      </c>
      <c r="H14" s="39">
        <f t="shared" si="2"/>
        <v>1.1704910236594935E-2</v>
      </c>
      <c r="I14" s="39">
        <f t="shared" si="0"/>
        <v>0.52872670807453415</v>
      </c>
      <c r="J14" s="53">
        <f t="shared" si="1"/>
        <v>681</v>
      </c>
      <c r="K14" s="53">
        <f t="shared" si="3"/>
        <v>479</v>
      </c>
      <c r="L14" s="97">
        <f t="shared" si="4"/>
        <v>183.66977371600001</v>
      </c>
    </row>
    <row r="15" spans="1:12">
      <c r="A15" s="44" t="s">
        <v>187</v>
      </c>
      <c r="B15" s="88">
        <v>215</v>
      </c>
      <c r="C15" s="53">
        <v>409</v>
      </c>
      <c r="D15" s="25">
        <v>511</v>
      </c>
      <c r="E15" s="25">
        <v>205.77174188451801</v>
      </c>
      <c r="F15" s="25">
        <v>391.18014278605</v>
      </c>
      <c r="G15" s="25">
        <v>466.38725273484499</v>
      </c>
      <c r="H15" s="39">
        <f t="shared" si="2"/>
        <v>3.0376887409344906E-3</v>
      </c>
      <c r="I15" s="39">
        <f t="shared" si="0"/>
        <v>1.3767441860465117</v>
      </c>
      <c r="J15" s="53">
        <f t="shared" si="1"/>
        <v>296</v>
      </c>
      <c r="K15" s="53">
        <f t="shared" si="3"/>
        <v>102</v>
      </c>
      <c r="L15" s="97">
        <f t="shared" si="4"/>
        <v>75.207109948794994</v>
      </c>
    </row>
    <row r="16" spans="1:12">
      <c r="A16" s="44" t="s">
        <v>188</v>
      </c>
      <c r="B16" s="88">
        <v>365</v>
      </c>
      <c r="C16" s="53">
        <v>399</v>
      </c>
      <c r="D16" s="25">
        <v>443</v>
      </c>
      <c r="E16" s="25">
        <v>454.11033302446401</v>
      </c>
      <c r="F16" s="25">
        <v>499.27411398821903</v>
      </c>
      <c r="G16" s="25">
        <v>546.66199414253299</v>
      </c>
      <c r="H16" s="39">
        <f t="shared" si="2"/>
        <v>2.6334561883248129E-3</v>
      </c>
      <c r="I16" s="39">
        <f t="shared" si="0"/>
        <v>0.21369863013698631</v>
      </c>
      <c r="J16" s="53">
        <f t="shared" si="1"/>
        <v>78</v>
      </c>
      <c r="K16" s="53">
        <f t="shared" si="3"/>
        <v>44</v>
      </c>
      <c r="L16" s="97">
        <f t="shared" si="4"/>
        <v>47.387880154313962</v>
      </c>
    </row>
    <row r="17" spans="1:12">
      <c r="A17" s="44" t="s">
        <v>189</v>
      </c>
      <c r="B17" s="88">
        <v>35</v>
      </c>
      <c r="C17" s="53">
        <v>71</v>
      </c>
      <c r="D17" s="25">
        <v>100</v>
      </c>
      <c r="E17" s="25">
        <v>47.947611799843301</v>
      </c>
      <c r="F17" s="25">
        <v>96.153348577868002</v>
      </c>
      <c r="G17" s="25">
        <v>129.49915158528299</v>
      </c>
      <c r="H17" s="39">
        <f t="shared" si="2"/>
        <v>5.9445963619070264E-4</v>
      </c>
      <c r="I17" s="39">
        <f t="shared" si="0"/>
        <v>1.8571428571428572</v>
      </c>
      <c r="J17" s="53">
        <f t="shared" si="1"/>
        <v>65</v>
      </c>
      <c r="K17" s="53">
        <f t="shared" si="3"/>
        <v>29</v>
      </c>
      <c r="L17" s="97">
        <f t="shared" si="4"/>
        <v>33.345803007414986</v>
      </c>
    </row>
    <row r="18" spans="1:12">
      <c r="A18" s="44" t="s">
        <v>190</v>
      </c>
      <c r="B18" s="88">
        <v>313</v>
      </c>
      <c r="C18" s="53">
        <v>588</v>
      </c>
      <c r="D18" s="25">
        <v>705</v>
      </c>
      <c r="E18" s="25">
        <v>294.72046482646101</v>
      </c>
      <c r="F18" s="25">
        <v>624.74891368301405</v>
      </c>
      <c r="G18" s="25">
        <v>635.29451756855997</v>
      </c>
      <c r="H18" s="39">
        <f t="shared" si="2"/>
        <v>4.1909404351444541E-3</v>
      </c>
      <c r="I18" s="39">
        <f t="shared" si="0"/>
        <v>1.2523961661341854</v>
      </c>
      <c r="J18" s="53">
        <f t="shared" si="1"/>
        <v>392</v>
      </c>
      <c r="K18" s="53">
        <f t="shared" si="3"/>
        <v>117</v>
      </c>
      <c r="L18" s="97">
        <f t="shared" si="4"/>
        <v>10.545603885545916</v>
      </c>
    </row>
    <row r="19" spans="1:12">
      <c r="A19" s="44" t="s">
        <v>191</v>
      </c>
      <c r="B19" s="88">
        <v>180</v>
      </c>
      <c r="C19" s="53">
        <v>298</v>
      </c>
      <c r="D19" s="25">
        <v>344</v>
      </c>
      <c r="E19" s="25">
        <v>218.965129876985</v>
      </c>
      <c r="F19" s="25">
        <v>426.72746371489501</v>
      </c>
      <c r="G19" s="25">
        <v>403.13851406382099</v>
      </c>
      <c r="H19" s="39">
        <f t="shared" si="2"/>
        <v>2.0449411484960169E-3</v>
      </c>
      <c r="I19" s="39">
        <f t="shared" si="0"/>
        <v>0.91111111111111109</v>
      </c>
      <c r="J19" s="53">
        <f t="shared" si="1"/>
        <v>164</v>
      </c>
      <c r="K19" s="53">
        <f t="shared" si="3"/>
        <v>46</v>
      </c>
      <c r="L19" s="97">
        <f t="shared" si="4"/>
        <v>-23.588949651074017</v>
      </c>
    </row>
    <row r="20" spans="1:12">
      <c r="A20" s="44" t="s">
        <v>192</v>
      </c>
      <c r="B20" s="88">
        <v>138</v>
      </c>
      <c r="C20" s="53">
        <v>164</v>
      </c>
      <c r="D20" s="25">
        <v>237</v>
      </c>
      <c r="E20" s="25">
        <v>192.486666818213</v>
      </c>
      <c r="F20" s="25">
        <v>254.636371702861</v>
      </c>
      <c r="G20" s="25">
        <v>329.39075043189001</v>
      </c>
      <c r="H20" s="39">
        <f t="shared" si="2"/>
        <v>1.4088693377719652E-3</v>
      </c>
      <c r="I20" s="39">
        <f t="shared" si="0"/>
        <v>0.71739130434782605</v>
      </c>
      <c r="J20" s="53">
        <f t="shared" si="1"/>
        <v>99</v>
      </c>
      <c r="K20" s="53">
        <f t="shared" si="3"/>
        <v>73</v>
      </c>
      <c r="L20" s="97">
        <f t="shared" si="4"/>
        <v>74.754378729029014</v>
      </c>
    </row>
    <row r="21" spans="1:12">
      <c r="A21" s="44" t="s">
        <v>193</v>
      </c>
      <c r="B21" s="88">
        <v>352</v>
      </c>
      <c r="C21" s="53">
        <v>431</v>
      </c>
      <c r="D21" s="25">
        <v>565</v>
      </c>
      <c r="E21" s="25">
        <v>381.84302804482201</v>
      </c>
      <c r="F21" s="25">
        <v>516.86491427050998</v>
      </c>
      <c r="G21" s="25">
        <v>588.79015872424702</v>
      </c>
      <c r="H21" s="39">
        <f t="shared" si="2"/>
        <v>3.3586969444774702E-3</v>
      </c>
      <c r="I21" s="39">
        <f t="shared" si="0"/>
        <v>0.60511363636363635</v>
      </c>
      <c r="J21" s="53">
        <f t="shared" si="1"/>
        <v>213</v>
      </c>
      <c r="K21" s="53">
        <f t="shared" si="3"/>
        <v>134</v>
      </c>
      <c r="L21" s="97">
        <f t="shared" si="4"/>
        <v>71.925244453737037</v>
      </c>
    </row>
    <row r="22" spans="1:12">
      <c r="A22" s="44" t="s">
        <v>194</v>
      </c>
      <c r="B22" s="88">
        <v>220</v>
      </c>
      <c r="C22" s="53">
        <v>345</v>
      </c>
      <c r="D22" s="25">
        <v>393</v>
      </c>
      <c r="E22" s="25">
        <v>241.22250348985801</v>
      </c>
      <c r="F22" s="25">
        <v>400.300334060637</v>
      </c>
      <c r="G22" s="25">
        <v>423.90266836516298</v>
      </c>
      <c r="H22" s="39">
        <f t="shared" si="2"/>
        <v>2.3362263702294615E-3</v>
      </c>
      <c r="I22" s="39">
        <f t="shared" si="0"/>
        <v>0.78636363636363638</v>
      </c>
      <c r="J22" s="53">
        <f t="shared" si="1"/>
        <v>173</v>
      </c>
      <c r="K22" s="53">
        <f t="shared" si="3"/>
        <v>48</v>
      </c>
      <c r="L22" s="97">
        <f t="shared" si="4"/>
        <v>23.602334304525982</v>
      </c>
    </row>
    <row r="23" spans="1:12">
      <c r="A23" s="44" t="s">
        <v>195</v>
      </c>
      <c r="B23" s="88">
        <v>5301</v>
      </c>
      <c r="C23" s="53">
        <v>6824</v>
      </c>
      <c r="D23" s="25">
        <v>8069</v>
      </c>
      <c r="E23" s="25">
        <v>5529.5322124234999</v>
      </c>
      <c r="F23" s="25">
        <v>7341.4363979577101</v>
      </c>
      <c r="G23" s="25">
        <v>8365.6957718134108</v>
      </c>
      <c r="H23" s="39">
        <f t="shared" si="2"/>
        <v>4.7966948044227797E-2</v>
      </c>
      <c r="I23" s="39">
        <f t="shared" si="0"/>
        <v>0.52216562912657993</v>
      </c>
      <c r="J23" s="53">
        <f t="shared" si="1"/>
        <v>2768</v>
      </c>
      <c r="K23" s="53">
        <f t="shared" si="3"/>
        <v>1245</v>
      </c>
      <c r="L23" s="97">
        <f t="shared" si="4"/>
        <v>1024.2593738557007</v>
      </c>
    </row>
    <row r="24" spans="1:12">
      <c r="A24" s="44" t="s">
        <v>196</v>
      </c>
      <c r="B24" s="88">
        <v>670</v>
      </c>
      <c r="C24" s="53">
        <v>774</v>
      </c>
      <c r="D24" s="25">
        <v>881</v>
      </c>
      <c r="E24" s="25">
        <v>603.79716313457504</v>
      </c>
      <c r="F24" s="25">
        <v>851.12825276660703</v>
      </c>
      <c r="G24" s="25">
        <v>752.25376308224895</v>
      </c>
      <c r="H24" s="39">
        <f t="shared" si="2"/>
        <v>5.23718939484009E-3</v>
      </c>
      <c r="I24" s="39">
        <f t="shared" si="0"/>
        <v>0.31492537313432833</v>
      </c>
      <c r="J24" s="53">
        <f t="shared" si="1"/>
        <v>211</v>
      </c>
      <c r="K24" s="53">
        <f t="shared" si="3"/>
        <v>107</v>
      </c>
      <c r="L24" s="97">
        <f t="shared" si="4"/>
        <v>-98.874489684358082</v>
      </c>
    </row>
    <row r="25" spans="1:12">
      <c r="A25" s="44" t="s">
        <v>197</v>
      </c>
      <c r="B25" s="88">
        <v>138</v>
      </c>
      <c r="C25" s="53">
        <v>263</v>
      </c>
      <c r="D25" s="25">
        <v>501</v>
      </c>
      <c r="E25" s="25">
        <v>149.96575191025701</v>
      </c>
      <c r="F25" s="25">
        <v>380.43569151349197</v>
      </c>
      <c r="G25" s="25">
        <v>537.76306199485805</v>
      </c>
      <c r="H25" s="39">
        <f t="shared" si="2"/>
        <v>2.9782427773154202E-3</v>
      </c>
      <c r="I25" s="39">
        <f t="shared" si="0"/>
        <v>2.6304347826086958</v>
      </c>
      <c r="J25" s="53">
        <f t="shared" si="1"/>
        <v>363</v>
      </c>
      <c r="K25" s="53">
        <f t="shared" si="3"/>
        <v>238</v>
      </c>
      <c r="L25" s="97">
        <f t="shared" si="4"/>
        <v>157.32737048136607</v>
      </c>
    </row>
    <row r="26" spans="1:12">
      <c r="A26" s="44" t="s">
        <v>198</v>
      </c>
      <c r="B26" s="88">
        <v>578</v>
      </c>
      <c r="C26" s="53">
        <v>670</v>
      </c>
      <c r="D26" s="25">
        <v>892</v>
      </c>
      <c r="E26" s="25">
        <v>628.75422988277796</v>
      </c>
      <c r="F26" s="25">
        <v>814.41173111713795</v>
      </c>
      <c r="G26" s="25">
        <v>945.70264987606595</v>
      </c>
      <c r="H26" s="39">
        <f t="shared" si="2"/>
        <v>5.3025799548210677E-3</v>
      </c>
      <c r="I26" s="39">
        <f t="shared" si="0"/>
        <v>0.54325259515570934</v>
      </c>
      <c r="J26" s="53">
        <f t="shared" si="1"/>
        <v>314</v>
      </c>
      <c r="K26" s="53">
        <f t="shared" si="3"/>
        <v>222</v>
      </c>
      <c r="L26" s="97">
        <f t="shared" si="4"/>
        <v>131.290918758928</v>
      </c>
    </row>
    <row r="27" spans="1:12">
      <c r="A27" s="44" t="s">
        <v>199</v>
      </c>
      <c r="B27" s="88">
        <v>1373</v>
      </c>
      <c r="C27" s="53">
        <v>1645</v>
      </c>
      <c r="D27" s="25">
        <v>2055</v>
      </c>
      <c r="E27" s="25">
        <v>1354.9275339804401</v>
      </c>
      <c r="F27" s="25">
        <v>1766.1471271913999</v>
      </c>
      <c r="G27" s="25">
        <v>1904.40695512766</v>
      </c>
      <c r="H27" s="39">
        <f t="shared" si="2"/>
        <v>1.2216145523718939E-2</v>
      </c>
      <c r="I27" s="39">
        <f t="shared" si="0"/>
        <v>0.49672250546249092</v>
      </c>
      <c r="J27" s="53">
        <f t="shared" si="1"/>
        <v>682</v>
      </c>
      <c r="K27" s="53">
        <f t="shared" si="3"/>
        <v>410</v>
      </c>
      <c r="L27" s="97">
        <f t="shared" si="4"/>
        <v>138.25982793626008</v>
      </c>
    </row>
    <row r="28" spans="1:12">
      <c r="A28" s="44" t="s">
        <v>112</v>
      </c>
      <c r="B28" s="88">
        <v>994</v>
      </c>
      <c r="C28" s="53">
        <v>1155</v>
      </c>
      <c r="D28" s="25">
        <v>1295</v>
      </c>
      <c r="E28" s="25">
        <v>1190.3933632610001</v>
      </c>
      <c r="F28" s="25">
        <v>1346.2048590734501</v>
      </c>
      <c r="G28" s="25">
        <v>1549.58809450488</v>
      </c>
      <c r="H28" s="39">
        <f t="shared" si="2"/>
        <v>7.6982522886695996E-3</v>
      </c>
      <c r="I28" s="39">
        <f t="shared" si="0"/>
        <v>0.30281690140845069</v>
      </c>
      <c r="J28" s="53">
        <f t="shared" si="1"/>
        <v>301</v>
      </c>
      <c r="K28" s="53">
        <f t="shared" si="3"/>
        <v>140</v>
      </c>
      <c r="L28" s="97">
        <f t="shared" si="4"/>
        <v>203.38323543142997</v>
      </c>
    </row>
    <row r="29" spans="1:12">
      <c r="A29" s="44" t="s">
        <v>200</v>
      </c>
      <c r="B29" s="88">
        <v>660</v>
      </c>
      <c r="C29" s="53">
        <v>763</v>
      </c>
      <c r="D29" s="25">
        <v>982</v>
      </c>
      <c r="E29" s="25">
        <v>660</v>
      </c>
      <c r="F29" s="25">
        <v>763</v>
      </c>
      <c r="G29" s="25">
        <v>982</v>
      </c>
      <c r="H29" s="39">
        <f t="shared" si="2"/>
        <v>5.8375936273926997E-3</v>
      </c>
      <c r="I29" s="39">
        <f t="shared" si="0"/>
        <v>0.48787878787878786</v>
      </c>
      <c r="J29" s="53">
        <f t="shared" si="1"/>
        <v>322</v>
      </c>
      <c r="K29" s="53">
        <f t="shared" si="3"/>
        <v>219</v>
      </c>
      <c r="L29" s="97">
        <f t="shared" si="4"/>
        <v>219</v>
      </c>
    </row>
    <row r="30" spans="1:12">
      <c r="A30" s="44" t="s">
        <v>201</v>
      </c>
      <c r="B30" s="88">
        <v>387</v>
      </c>
      <c r="C30" s="53">
        <v>521</v>
      </c>
      <c r="D30" s="25">
        <v>559</v>
      </c>
      <c r="E30" s="25">
        <v>420.18937773318601</v>
      </c>
      <c r="F30" s="25">
        <v>598.02784424425397</v>
      </c>
      <c r="G30" s="25">
        <v>593.41963407275296</v>
      </c>
      <c r="H30" s="39">
        <f t="shared" si="2"/>
        <v>3.323029366306028E-3</v>
      </c>
      <c r="I30" s="39">
        <f t="shared" si="0"/>
        <v>0.44444444444444442</v>
      </c>
      <c r="J30" s="53">
        <f t="shared" si="1"/>
        <v>172</v>
      </c>
      <c r="K30" s="53">
        <f t="shared" si="3"/>
        <v>38</v>
      </c>
      <c r="L30" s="97">
        <f t="shared" si="4"/>
        <v>-4.608210171501014</v>
      </c>
    </row>
    <row r="31" spans="1:12">
      <c r="A31" s="44" t="s">
        <v>202</v>
      </c>
      <c r="B31" s="88">
        <v>512</v>
      </c>
      <c r="C31" s="53">
        <v>671</v>
      </c>
      <c r="D31" s="25">
        <v>844</v>
      </c>
      <c r="E31" s="25">
        <v>655.80242281659298</v>
      </c>
      <c r="F31" s="25">
        <v>904.883793591163</v>
      </c>
      <c r="G31" s="25">
        <v>1070.6318784703001</v>
      </c>
      <c r="H31" s="39">
        <f t="shared" si="2"/>
        <v>5.0172393294495308E-3</v>
      </c>
      <c r="I31" s="39">
        <f t="shared" si="0"/>
        <v>0.6484375</v>
      </c>
      <c r="J31" s="53">
        <f t="shared" si="1"/>
        <v>332</v>
      </c>
      <c r="K31" s="53">
        <f t="shared" si="3"/>
        <v>173</v>
      </c>
      <c r="L31" s="97">
        <f t="shared" si="4"/>
        <v>165.74808487913708</v>
      </c>
    </row>
    <row r="32" spans="1:12">
      <c r="A32" s="44" t="s">
        <v>203</v>
      </c>
      <c r="B32" s="88">
        <v>239</v>
      </c>
      <c r="C32" s="53">
        <v>347</v>
      </c>
      <c r="D32" s="25">
        <v>419</v>
      </c>
      <c r="E32" s="25">
        <v>340.80047520756102</v>
      </c>
      <c r="F32" s="25">
        <v>476.61888130493099</v>
      </c>
      <c r="G32" s="25">
        <v>581.81894496240295</v>
      </c>
      <c r="H32" s="39">
        <f t="shared" si="2"/>
        <v>2.490785875639044E-3</v>
      </c>
      <c r="I32" s="39">
        <f t="shared" si="0"/>
        <v>0.7531380753138075</v>
      </c>
      <c r="J32" s="53">
        <f t="shared" si="1"/>
        <v>180</v>
      </c>
      <c r="K32" s="53">
        <f t="shared" si="3"/>
        <v>72</v>
      </c>
      <c r="L32" s="97">
        <f t="shared" si="4"/>
        <v>105.20006365747196</v>
      </c>
    </row>
    <row r="33" spans="1:12">
      <c r="A33" s="44" t="s">
        <v>204</v>
      </c>
      <c r="B33" s="88">
        <v>610</v>
      </c>
      <c r="C33" s="53">
        <v>770</v>
      </c>
      <c r="D33" s="25">
        <v>847</v>
      </c>
      <c r="E33" s="25">
        <v>725.80539374705802</v>
      </c>
      <c r="F33" s="25">
        <v>978.90716332278805</v>
      </c>
      <c r="G33" s="25">
        <v>998.67950161976501</v>
      </c>
      <c r="H33" s="39">
        <f t="shared" si="2"/>
        <v>5.0350731185352512E-3</v>
      </c>
      <c r="I33" s="39">
        <f t="shared" si="0"/>
        <v>0.38852459016393442</v>
      </c>
      <c r="J33" s="53">
        <f t="shared" si="1"/>
        <v>237</v>
      </c>
      <c r="K33" s="53">
        <f t="shared" si="3"/>
        <v>77</v>
      </c>
      <c r="L33" s="97">
        <f t="shared" si="4"/>
        <v>19.772338296976955</v>
      </c>
    </row>
    <row r="34" spans="1:12">
      <c r="A34" s="44" t="s">
        <v>205</v>
      </c>
      <c r="B34" s="88">
        <v>1153</v>
      </c>
      <c r="C34" s="53">
        <v>1442</v>
      </c>
      <c r="D34" s="25">
        <v>1776</v>
      </c>
      <c r="E34" s="25">
        <v>1335.30186559761</v>
      </c>
      <c r="F34" s="25">
        <v>1754.7385661635899</v>
      </c>
      <c r="G34" s="25">
        <v>2043.6765594511301</v>
      </c>
      <c r="H34" s="39">
        <f t="shared" si="2"/>
        <v>1.0557603138746879E-2</v>
      </c>
      <c r="I34" s="39">
        <f t="shared" si="0"/>
        <v>0.54032957502168255</v>
      </c>
      <c r="J34" s="53">
        <f t="shared" si="1"/>
        <v>623</v>
      </c>
      <c r="K34" s="53">
        <f t="shared" si="3"/>
        <v>334</v>
      </c>
      <c r="L34" s="97">
        <f t="shared" si="4"/>
        <v>288.93799328754017</v>
      </c>
    </row>
    <row r="35" spans="1:12">
      <c r="A35" s="44" t="s">
        <v>206</v>
      </c>
      <c r="B35" s="88">
        <v>2406</v>
      </c>
      <c r="C35" s="53">
        <v>4178</v>
      </c>
      <c r="D35" s="25">
        <v>4328</v>
      </c>
      <c r="E35" s="25">
        <v>2575.1552116235098</v>
      </c>
      <c r="F35" s="25">
        <v>4621.4181609417201</v>
      </c>
      <c r="G35" s="25">
        <v>4723.0916680957598</v>
      </c>
      <c r="H35" s="39">
        <f t="shared" si="2"/>
        <v>2.572821305433361E-2</v>
      </c>
      <c r="I35" s="39">
        <f t="shared" si="0"/>
        <v>0.79883624272651699</v>
      </c>
      <c r="J35" s="53">
        <f t="shared" si="1"/>
        <v>1922</v>
      </c>
      <c r="K35" s="53">
        <f t="shared" si="3"/>
        <v>150</v>
      </c>
      <c r="L35" s="97">
        <f t="shared" si="4"/>
        <v>101.67350715403973</v>
      </c>
    </row>
    <row r="36" spans="1:12">
      <c r="A36" s="44" t="s">
        <v>207</v>
      </c>
      <c r="B36" s="88">
        <v>327</v>
      </c>
      <c r="C36" s="53">
        <v>441</v>
      </c>
      <c r="D36" s="25">
        <v>457</v>
      </c>
      <c r="E36" s="25">
        <v>392.53336652060801</v>
      </c>
      <c r="F36" s="25">
        <v>510.00792609998098</v>
      </c>
      <c r="G36" s="25">
        <v>541.56413348578997</v>
      </c>
      <c r="H36" s="39">
        <f t="shared" si="2"/>
        <v>2.716680537391511E-3</v>
      </c>
      <c r="I36" s="39">
        <f t="shared" si="0"/>
        <v>0.39755351681957185</v>
      </c>
      <c r="J36" s="53">
        <f t="shared" si="1"/>
        <v>130</v>
      </c>
      <c r="K36" s="53">
        <f t="shared" si="3"/>
        <v>16</v>
      </c>
      <c r="L36" s="97">
        <f t="shared" si="4"/>
        <v>31.556207385808989</v>
      </c>
    </row>
    <row r="37" spans="1:12">
      <c r="A37" s="44" t="s">
        <v>208</v>
      </c>
      <c r="B37" s="88">
        <v>111</v>
      </c>
      <c r="C37" s="53">
        <v>162</v>
      </c>
      <c r="D37" s="25">
        <v>159</v>
      </c>
      <c r="E37" s="25">
        <v>156.75932481979501</v>
      </c>
      <c r="F37" s="25">
        <v>218.169350819643</v>
      </c>
      <c r="G37" s="25">
        <v>224.54700332924401</v>
      </c>
      <c r="H37" s="39">
        <f t="shared" si="2"/>
        <v>9.4519082154321719E-4</v>
      </c>
      <c r="I37" s="39">
        <f t="shared" si="0"/>
        <v>0.43243243243243246</v>
      </c>
      <c r="J37" s="53">
        <f t="shared" si="1"/>
        <v>48</v>
      </c>
      <c r="K37" s="53">
        <f t="shared" si="3"/>
        <v>-3</v>
      </c>
      <c r="L37" s="97">
        <f t="shared" si="4"/>
        <v>6.3776525096010062</v>
      </c>
    </row>
    <row r="38" spans="1:12">
      <c r="A38" s="44" t="s">
        <v>209</v>
      </c>
      <c r="B38" s="88">
        <v>64</v>
      </c>
      <c r="C38" s="53">
        <v>179</v>
      </c>
      <c r="D38" s="25">
        <v>229</v>
      </c>
      <c r="E38" s="25">
        <v>84.609654770345401</v>
      </c>
      <c r="F38" s="25">
        <v>285.78758965175598</v>
      </c>
      <c r="G38" s="25">
        <v>274.52283013485498</v>
      </c>
      <c r="H38" s="39">
        <f t="shared" si="2"/>
        <v>1.3613125668767091E-3</v>
      </c>
      <c r="I38" s="39">
        <f t="shared" si="0"/>
        <v>2.578125</v>
      </c>
      <c r="J38" s="53">
        <f t="shared" si="1"/>
        <v>165</v>
      </c>
      <c r="K38" s="53">
        <f t="shared" si="3"/>
        <v>50</v>
      </c>
      <c r="L38" s="97">
        <f t="shared" si="4"/>
        <v>-11.264759516900995</v>
      </c>
    </row>
    <row r="39" spans="1:12">
      <c r="A39" s="44" t="s">
        <v>210</v>
      </c>
      <c r="B39" s="88">
        <v>911</v>
      </c>
      <c r="C39" s="53">
        <v>1248</v>
      </c>
      <c r="D39" s="25">
        <v>1359</v>
      </c>
      <c r="E39" s="25">
        <v>1020.72735658335</v>
      </c>
      <c r="F39" s="25">
        <v>1488.0126012006399</v>
      </c>
      <c r="G39" s="25">
        <v>1522.6584321830701</v>
      </c>
      <c r="H39" s="39">
        <f t="shared" si="2"/>
        <v>8.0787064558316482E-3</v>
      </c>
      <c r="I39" s="39">
        <f t="shared" si="0"/>
        <v>0.49176728869374314</v>
      </c>
      <c r="J39" s="53">
        <f t="shared" si="1"/>
        <v>448</v>
      </c>
      <c r="K39" s="53">
        <f t="shared" si="3"/>
        <v>111</v>
      </c>
      <c r="L39" s="97">
        <f t="shared" si="4"/>
        <v>34.645830982430198</v>
      </c>
    </row>
    <row r="40" spans="1:12">
      <c r="A40" s="44" t="s">
        <v>211</v>
      </c>
      <c r="B40" s="88">
        <v>113</v>
      </c>
      <c r="C40" s="53">
        <v>123</v>
      </c>
      <c r="D40" s="25">
        <v>153</v>
      </c>
      <c r="E40" s="25">
        <v>124.147575405152</v>
      </c>
      <c r="F40" s="25">
        <v>154.565332240429</v>
      </c>
      <c r="G40" s="25">
        <v>156.05366675817899</v>
      </c>
      <c r="H40" s="39">
        <f t="shared" si="2"/>
        <v>9.0952324337177507E-4</v>
      </c>
      <c r="I40" s="39">
        <f t="shared" si="0"/>
        <v>0.35398230088495575</v>
      </c>
      <c r="J40" s="53">
        <f t="shared" si="1"/>
        <v>40</v>
      </c>
      <c r="K40" s="53">
        <f t="shared" si="3"/>
        <v>30</v>
      </c>
      <c r="L40" s="97">
        <f t="shared" si="4"/>
        <v>1.4883345177499905</v>
      </c>
    </row>
    <row r="41" spans="1:12">
      <c r="A41" s="44" t="s">
        <v>212</v>
      </c>
      <c r="B41" s="88">
        <v>400</v>
      </c>
      <c r="C41" s="53">
        <v>555</v>
      </c>
      <c r="D41" s="25">
        <v>623</v>
      </c>
      <c r="E41" s="25">
        <v>426.88122645564601</v>
      </c>
      <c r="F41" s="25">
        <v>544.02182495429895</v>
      </c>
      <c r="G41" s="25">
        <v>594.89839930166204</v>
      </c>
      <c r="H41" s="39">
        <f t="shared" si="2"/>
        <v>3.7034835334680775E-3</v>
      </c>
      <c r="I41" s="39">
        <f t="shared" si="0"/>
        <v>0.5575</v>
      </c>
      <c r="J41" s="53">
        <f t="shared" si="1"/>
        <v>223</v>
      </c>
      <c r="K41" s="53">
        <f t="shared" si="3"/>
        <v>68</v>
      </c>
      <c r="L41" s="97">
        <f t="shared" si="4"/>
        <v>50.876574347363089</v>
      </c>
    </row>
    <row r="42" spans="1:12">
      <c r="A42" s="44" t="s">
        <v>213</v>
      </c>
      <c r="B42" s="88">
        <v>30576</v>
      </c>
      <c r="C42" s="53">
        <v>39509</v>
      </c>
      <c r="D42" s="25">
        <v>45824</v>
      </c>
      <c r="E42" s="25">
        <v>29721.0303419583</v>
      </c>
      <c r="F42" s="25">
        <v>46292.018671615202</v>
      </c>
      <c r="G42" s="25">
        <v>42849.040880805398</v>
      </c>
      <c r="H42" s="39">
        <f t="shared" si="2"/>
        <v>0.27240518368802757</v>
      </c>
      <c r="I42" s="39">
        <f t="shared" si="0"/>
        <v>0.49869178440607009</v>
      </c>
      <c r="J42" s="53">
        <f t="shared" si="1"/>
        <v>15248</v>
      </c>
      <c r="K42" s="53">
        <f t="shared" si="3"/>
        <v>6315</v>
      </c>
      <c r="L42" s="97">
        <f t="shared" si="4"/>
        <v>-3442.977790809804</v>
      </c>
    </row>
    <row r="43" spans="1:12">
      <c r="A43" s="44" t="s">
        <v>214</v>
      </c>
      <c r="B43" s="88">
        <v>7511</v>
      </c>
      <c r="C43" s="53">
        <v>9650</v>
      </c>
      <c r="D43" s="25">
        <v>10945</v>
      </c>
      <c r="E43" s="25">
        <v>6972.4458322377996</v>
      </c>
      <c r="F43" s="25">
        <v>9400.4313704179294</v>
      </c>
      <c r="G43" s="25">
        <v>9989.1994087932508</v>
      </c>
      <c r="H43" s="39">
        <f t="shared" si="2"/>
        <v>6.5063607181072403E-2</v>
      </c>
      <c r="I43" s="39">
        <f t="shared" si="0"/>
        <v>0.45719611236852614</v>
      </c>
      <c r="J43" s="53">
        <f t="shared" si="1"/>
        <v>3434</v>
      </c>
      <c r="K43" s="53">
        <f t="shared" si="3"/>
        <v>1295</v>
      </c>
      <c r="L43" s="97">
        <f t="shared" si="4"/>
        <v>588.76803837532134</v>
      </c>
    </row>
    <row r="44" spans="1:12">
      <c r="A44" s="44" t="s">
        <v>215</v>
      </c>
      <c r="B44" s="88">
        <v>1164</v>
      </c>
      <c r="C44" s="53">
        <v>1778</v>
      </c>
      <c r="D44" s="25">
        <v>1866</v>
      </c>
      <c r="E44" s="25">
        <v>1239.08594565918</v>
      </c>
      <c r="F44" s="25">
        <v>2061.0846197387</v>
      </c>
      <c r="G44" s="25">
        <v>1961.2505298927699</v>
      </c>
      <c r="H44" s="39">
        <f t="shared" si="2"/>
        <v>1.1092616811318512E-2</v>
      </c>
      <c r="I44" s="39">
        <f t="shared" si="0"/>
        <v>0.60309278350515461</v>
      </c>
      <c r="J44" s="53">
        <f t="shared" si="1"/>
        <v>702</v>
      </c>
      <c r="K44" s="53">
        <f t="shared" si="3"/>
        <v>88</v>
      </c>
      <c r="L44" s="97">
        <f t="shared" si="4"/>
        <v>-99.834089845930066</v>
      </c>
    </row>
    <row r="45" spans="1:12">
      <c r="A45" s="44" t="s">
        <v>216</v>
      </c>
      <c r="B45" s="88">
        <v>262</v>
      </c>
      <c r="C45" s="53">
        <v>334</v>
      </c>
      <c r="D45" s="25">
        <v>336</v>
      </c>
      <c r="E45" s="25">
        <v>293.47542346628501</v>
      </c>
      <c r="F45" s="25">
        <v>328.80404489652699</v>
      </c>
      <c r="G45" s="25">
        <v>365.82828471557599</v>
      </c>
      <c r="H45" s="39">
        <f t="shared" si="2"/>
        <v>1.997384377600761E-3</v>
      </c>
      <c r="I45" s="39">
        <f t="shared" si="0"/>
        <v>0.28244274809160308</v>
      </c>
      <c r="J45" s="53">
        <f t="shared" si="1"/>
        <v>74</v>
      </c>
      <c r="K45" s="53">
        <f t="shared" si="3"/>
        <v>2</v>
      </c>
      <c r="L45" s="97">
        <f t="shared" si="4"/>
        <v>37.024239819049001</v>
      </c>
    </row>
    <row r="46" spans="1:12">
      <c r="A46" s="44" t="s">
        <v>217</v>
      </c>
      <c r="B46" s="88">
        <v>412</v>
      </c>
      <c r="C46" s="53">
        <v>438</v>
      </c>
      <c r="D46" s="25">
        <v>443</v>
      </c>
      <c r="E46" s="25">
        <v>474.653510248754</v>
      </c>
      <c r="F46" s="25">
        <v>576.23412368136303</v>
      </c>
      <c r="G46" s="25">
        <v>531.443266843777</v>
      </c>
      <c r="H46" s="39">
        <f t="shared" si="2"/>
        <v>2.6334561883248129E-3</v>
      </c>
      <c r="I46" s="39">
        <f t="shared" si="0"/>
        <v>7.5242718446601936E-2</v>
      </c>
      <c r="J46" s="53">
        <f t="shared" si="1"/>
        <v>31</v>
      </c>
      <c r="K46" s="53">
        <f t="shared" si="3"/>
        <v>5</v>
      </c>
      <c r="L46" s="97">
        <f t="shared" si="4"/>
        <v>-44.790856837586034</v>
      </c>
    </row>
    <row r="47" spans="1:12">
      <c r="A47" s="44" t="s">
        <v>218</v>
      </c>
      <c r="B47" s="88">
        <v>173</v>
      </c>
      <c r="C47" s="53">
        <v>255</v>
      </c>
      <c r="D47" s="25">
        <v>319</v>
      </c>
      <c r="E47" s="25">
        <v>237.503333430271</v>
      </c>
      <c r="F47" s="25">
        <v>386.318709031362</v>
      </c>
      <c r="G47" s="25">
        <v>431.30525993660501</v>
      </c>
      <c r="H47" s="39">
        <f t="shared" si="2"/>
        <v>1.8963262394483414E-3</v>
      </c>
      <c r="I47" s="39">
        <f t="shared" si="0"/>
        <v>0.84393063583815031</v>
      </c>
      <c r="J47" s="53">
        <f t="shared" si="1"/>
        <v>146</v>
      </c>
      <c r="K47" s="53">
        <f t="shared" si="3"/>
        <v>64</v>
      </c>
      <c r="L47" s="97">
        <f t="shared" si="4"/>
        <v>44.986550905243007</v>
      </c>
    </row>
    <row r="48" spans="1:12">
      <c r="A48" s="44" t="s">
        <v>219</v>
      </c>
      <c r="B48" s="88">
        <v>317</v>
      </c>
      <c r="C48" s="53">
        <v>514</v>
      </c>
      <c r="D48" s="25">
        <v>545</v>
      </c>
      <c r="E48" s="25">
        <v>392.84535899553902</v>
      </c>
      <c r="F48" s="25">
        <v>724.97464052200098</v>
      </c>
      <c r="G48" s="25">
        <v>662.44828333541398</v>
      </c>
      <c r="H48" s="39">
        <f t="shared" si="2"/>
        <v>3.2398050172393294E-3</v>
      </c>
      <c r="I48" s="39">
        <f t="shared" si="0"/>
        <v>0.71924290220820186</v>
      </c>
      <c r="J48" s="53">
        <f t="shared" si="1"/>
        <v>228</v>
      </c>
      <c r="K48" s="53">
        <f t="shared" si="3"/>
        <v>31</v>
      </c>
      <c r="L48" s="97">
        <f t="shared" si="4"/>
        <v>-62.526357186587006</v>
      </c>
    </row>
    <row r="49" spans="1:12">
      <c r="A49" s="44" t="s">
        <v>220</v>
      </c>
      <c r="B49" s="88">
        <v>1827</v>
      </c>
      <c r="C49" s="53">
        <v>2351</v>
      </c>
      <c r="D49" s="25">
        <v>3021</v>
      </c>
      <c r="E49" s="25">
        <v>1899.0361323844099</v>
      </c>
      <c r="F49" s="25">
        <v>2621.2323631361201</v>
      </c>
      <c r="G49" s="25">
        <v>3115.2508782367699</v>
      </c>
      <c r="H49" s="39">
        <f t="shared" si="2"/>
        <v>1.7958625609321127E-2</v>
      </c>
      <c r="I49" s="39">
        <f t="shared" si="0"/>
        <v>0.65353037766830868</v>
      </c>
      <c r="J49" s="53">
        <f t="shared" si="1"/>
        <v>1194</v>
      </c>
      <c r="K49" s="53">
        <f t="shared" si="3"/>
        <v>670</v>
      </c>
      <c r="L49" s="97">
        <f t="shared" si="4"/>
        <v>494.01851510064989</v>
      </c>
    </row>
    <row r="50" spans="1:12">
      <c r="A50" s="44" t="s">
        <v>222</v>
      </c>
      <c r="B50" s="88">
        <v>78</v>
      </c>
      <c r="C50" s="53">
        <v>91</v>
      </c>
      <c r="D50" s="25">
        <v>87</v>
      </c>
      <c r="E50" s="25">
        <v>97.458852684901402</v>
      </c>
      <c r="F50" s="25">
        <v>116.01940467276999</v>
      </c>
      <c r="G50" s="25">
        <v>108.83747604742101</v>
      </c>
      <c r="H50" s="39">
        <f t="shared" si="2"/>
        <v>5.1717988348591126E-4</v>
      </c>
      <c r="I50" s="39">
        <f t="shared" si="0"/>
        <v>0.11538461538461539</v>
      </c>
      <c r="J50" s="53">
        <f t="shared" si="1"/>
        <v>9</v>
      </c>
      <c r="K50" s="53">
        <f t="shared" si="3"/>
        <v>-4</v>
      </c>
      <c r="L50" s="97">
        <f t="shared" si="4"/>
        <v>-7.1819286253489878</v>
      </c>
    </row>
    <row r="51" spans="1:12">
      <c r="A51" s="44" t="s">
        <v>130</v>
      </c>
      <c r="B51" s="88">
        <v>331</v>
      </c>
      <c r="C51" s="53">
        <v>414</v>
      </c>
      <c r="D51" s="25">
        <v>532</v>
      </c>
      <c r="E51" s="25">
        <v>345.67736049394398</v>
      </c>
      <c r="F51" s="25">
        <v>481.19243989204199</v>
      </c>
      <c r="G51" s="25">
        <v>550.40238253820598</v>
      </c>
      <c r="H51" s="39">
        <f t="shared" si="2"/>
        <v>3.1625252645345382E-3</v>
      </c>
      <c r="I51" s="39">
        <f t="shared" si="0"/>
        <v>0.60725075528700911</v>
      </c>
      <c r="J51" s="53">
        <f t="shared" si="1"/>
        <v>201</v>
      </c>
      <c r="K51" s="53">
        <f t="shared" si="3"/>
        <v>118</v>
      </c>
      <c r="L51" s="97">
        <f t="shared" si="4"/>
        <v>69.209942646163995</v>
      </c>
    </row>
    <row r="52" spans="1:12">
      <c r="A52" s="44" t="s">
        <v>223</v>
      </c>
      <c r="B52" s="88">
        <v>591</v>
      </c>
      <c r="C52" s="53">
        <v>640</v>
      </c>
      <c r="D52" s="25">
        <v>704</v>
      </c>
      <c r="E52" s="25">
        <v>582.38171174118702</v>
      </c>
      <c r="F52" s="25">
        <v>696.47257758930505</v>
      </c>
      <c r="G52" s="25">
        <v>684.86213384486302</v>
      </c>
      <c r="H52" s="39">
        <f t="shared" si="2"/>
        <v>4.1849958387825464E-3</v>
      </c>
      <c r="I52" s="39">
        <f t="shared" si="0"/>
        <v>0.19120135363790186</v>
      </c>
      <c r="J52" s="53">
        <f t="shared" si="1"/>
        <v>113</v>
      </c>
      <c r="K52" s="53">
        <f t="shared" si="3"/>
        <v>64</v>
      </c>
      <c r="L52" s="97">
        <f t="shared" si="4"/>
        <v>-11.610443744442023</v>
      </c>
    </row>
    <row r="53" spans="1:12">
      <c r="A53" s="44" t="s">
        <v>221</v>
      </c>
      <c r="B53" s="88">
        <v>160</v>
      </c>
      <c r="C53" s="53">
        <v>233</v>
      </c>
      <c r="D53" s="25">
        <v>248</v>
      </c>
      <c r="E53" s="25">
        <v>169.99317216169601</v>
      </c>
      <c r="F53" s="25">
        <v>254.25342988850099</v>
      </c>
      <c r="G53" s="25">
        <v>248.667811394642</v>
      </c>
      <c r="H53" s="39">
        <f t="shared" si="2"/>
        <v>1.4742598977529426E-3</v>
      </c>
      <c r="I53" s="39">
        <f t="shared" si="0"/>
        <v>0.55000000000000004</v>
      </c>
      <c r="J53" s="53">
        <f t="shared" si="1"/>
        <v>88</v>
      </c>
      <c r="K53" s="53">
        <f t="shared" si="3"/>
        <v>15</v>
      </c>
      <c r="L53" s="97">
        <f t="shared" si="4"/>
        <v>-5.5856184938589877</v>
      </c>
    </row>
    <row r="54" spans="1:12">
      <c r="A54" s="44" t="s">
        <v>224</v>
      </c>
      <c r="B54" s="88">
        <v>3995</v>
      </c>
      <c r="C54" s="53">
        <v>4763</v>
      </c>
      <c r="D54" s="25">
        <v>5488</v>
      </c>
      <c r="E54" s="25">
        <v>3754.3300569594298</v>
      </c>
      <c r="F54" s="25">
        <v>5051.6592047404702</v>
      </c>
      <c r="G54" s="25">
        <v>4908.3550961101901</v>
      </c>
      <c r="H54" s="39">
        <f t="shared" si="2"/>
        <v>3.2623944834145761E-2</v>
      </c>
      <c r="I54" s="39">
        <f t="shared" si="0"/>
        <v>0.37371714643304133</v>
      </c>
      <c r="J54" s="53">
        <f t="shared" si="1"/>
        <v>1493</v>
      </c>
      <c r="K54" s="53">
        <f t="shared" si="3"/>
        <v>725</v>
      </c>
      <c r="L54" s="97">
        <f t="shared" si="4"/>
        <v>-143.3041086302801</v>
      </c>
    </row>
    <row r="55" spans="1:12">
      <c r="A55" s="44" t="s">
        <v>225</v>
      </c>
      <c r="B55" s="88">
        <v>1847</v>
      </c>
      <c r="C55" s="53">
        <v>3387</v>
      </c>
      <c r="D55" s="25">
        <v>3737</v>
      </c>
      <c r="E55" s="25">
        <v>2015.6380634940499</v>
      </c>
      <c r="F55" s="25">
        <v>3717.8891149098499</v>
      </c>
      <c r="G55" s="25">
        <v>3888.45990863529</v>
      </c>
      <c r="H55" s="39">
        <f t="shared" si="2"/>
        <v>2.221495660444656E-2</v>
      </c>
      <c r="I55" s="39">
        <f t="shared" si="0"/>
        <v>1.0232809962100704</v>
      </c>
      <c r="J55" s="53">
        <f t="shared" si="1"/>
        <v>1890</v>
      </c>
      <c r="K55" s="53">
        <f t="shared" si="3"/>
        <v>350</v>
      </c>
      <c r="L55" s="97">
        <f t="shared" si="4"/>
        <v>170.57079372544013</v>
      </c>
    </row>
    <row r="56" spans="1:12">
      <c r="A56" s="44" t="s">
        <v>226</v>
      </c>
      <c r="B56" s="88">
        <v>518</v>
      </c>
      <c r="C56" s="53">
        <v>731</v>
      </c>
      <c r="D56" s="25">
        <v>1003</v>
      </c>
      <c r="E56" s="25">
        <v>621.32036843503499</v>
      </c>
      <c r="F56" s="25">
        <v>911.51964244753594</v>
      </c>
      <c r="G56" s="25">
        <v>1196.1800131750999</v>
      </c>
      <c r="H56" s="39">
        <f t="shared" si="2"/>
        <v>5.9624301509927473E-3</v>
      </c>
      <c r="I56" s="39">
        <f t="shared" si="0"/>
        <v>0.93629343629343631</v>
      </c>
      <c r="J56" s="53">
        <f t="shared" si="1"/>
        <v>485</v>
      </c>
      <c r="K56" s="53">
        <f t="shared" si="3"/>
        <v>272</v>
      </c>
      <c r="L56" s="97">
        <f t="shared" si="4"/>
        <v>284.66037072756399</v>
      </c>
    </row>
    <row r="57" spans="1:12">
      <c r="A57" s="44" t="s">
        <v>227</v>
      </c>
      <c r="B57" s="88">
        <v>654</v>
      </c>
      <c r="C57" s="53">
        <v>935</v>
      </c>
      <c r="D57" s="25">
        <v>950</v>
      </c>
      <c r="E57" s="25">
        <v>752.06731447201003</v>
      </c>
      <c r="F57" s="25">
        <v>1132.75797346527</v>
      </c>
      <c r="G57" s="25">
        <v>1084.6101065580101</v>
      </c>
      <c r="H57" s="39">
        <f t="shared" si="2"/>
        <v>5.6473665438116754E-3</v>
      </c>
      <c r="I57" s="39">
        <f t="shared" si="0"/>
        <v>0.45259938837920488</v>
      </c>
      <c r="J57" s="53">
        <f t="shared" si="1"/>
        <v>296</v>
      </c>
      <c r="K57" s="53">
        <f t="shared" si="3"/>
        <v>15</v>
      </c>
      <c r="L57" s="97">
        <f t="shared" si="4"/>
        <v>-48.147866907259868</v>
      </c>
    </row>
    <row r="58" spans="1:12">
      <c r="A58" s="44" t="s">
        <v>228</v>
      </c>
      <c r="B58" s="88">
        <v>1664</v>
      </c>
      <c r="C58" s="53">
        <v>2436</v>
      </c>
      <c r="D58" s="25">
        <v>2824</v>
      </c>
      <c r="E58" s="25">
        <v>1732.6573135256999</v>
      </c>
      <c r="F58" s="25">
        <v>2632.98283011493</v>
      </c>
      <c r="G58" s="25">
        <v>2940.3849554450499</v>
      </c>
      <c r="H58" s="39">
        <f t="shared" si="2"/>
        <v>1.6787540126025444E-2</v>
      </c>
      <c r="I58" s="39">
        <f t="shared" si="0"/>
        <v>0.69711538461538458</v>
      </c>
      <c r="J58" s="53">
        <f t="shared" si="1"/>
        <v>1160</v>
      </c>
      <c r="K58" s="53">
        <f t="shared" si="3"/>
        <v>388</v>
      </c>
      <c r="L58" s="97">
        <f t="shared" si="4"/>
        <v>307.40212533011982</v>
      </c>
    </row>
    <row r="59" spans="1:12">
      <c r="A59" s="44" t="s">
        <v>229</v>
      </c>
      <c r="B59" s="88">
        <v>433</v>
      </c>
      <c r="C59" s="53">
        <v>690</v>
      </c>
      <c r="D59" s="25">
        <v>640</v>
      </c>
      <c r="E59" s="25">
        <v>549.97439070025098</v>
      </c>
      <c r="F59" s="25">
        <v>813.58449589744805</v>
      </c>
      <c r="G59" s="25">
        <v>811.93730370990397</v>
      </c>
      <c r="H59" s="39">
        <f t="shared" si="2"/>
        <v>3.8045416716204969E-3</v>
      </c>
      <c r="I59" s="39">
        <f t="shared" si="0"/>
        <v>0.47806004618937642</v>
      </c>
      <c r="J59" s="53">
        <f t="shared" si="1"/>
        <v>207</v>
      </c>
      <c r="K59" s="53">
        <f t="shared" si="3"/>
        <v>-50</v>
      </c>
      <c r="L59" s="97">
        <f t="shared" si="4"/>
        <v>-1.6471921875440785</v>
      </c>
    </row>
    <row r="60" spans="1:12">
      <c r="A60" s="44" t="s">
        <v>230</v>
      </c>
      <c r="B60" s="88">
        <v>2040</v>
      </c>
      <c r="C60" s="53">
        <v>2676</v>
      </c>
      <c r="D60" s="25">
        <v>3146</v>
      </c>
      <c r="E60" s="25">
        <v>2076.6057460889301</v>
      </c>
      <c r="F60" s="25">
        <v>2959.39862149275</v>
      </c>
      <c r="G60" s="25">
        <v>3188.6122679181099</v>
      </c>
      <c r="H60" s="39">
        <f t="shared" si="2"/>
        <v>1.8701700154559506E-2</v>
      </c>
      <c r="I60" s="39">
        <f t="shared" si="0"/>
        <v>0.542156862745098</v>
      </c>
      <c r="J60" s="53">
        <f t="shared" si="1"/>
        <v>1106</v>
      </c>
      <c r="K60" s="53">
        <f t="shared" si="3"/>
        <v>470</v>
      </c>
      <c r="L60" s="97">
        <f t="shared" si="4"/>
        <v>229.21364642535991</v>
      </c>
    </row>
    <row r="61" spans="1:12">
      <c r="A61" s="44" t="s">
        <v>231</v>
      </c>
      <c r="B61" s="88">
        <v>3504</v>
      </c>
      <c r="C61" s="53">
        <v>1664</v>
      </c>
      <c r="D61" s="25">
        <v>3597</v>
      </c>
      <c r="E61" s="25">
        <v>1965.98983282054</v>
      </c>
      <c r="F61" s="25">
        <v>2143.7776626691598</v>
      </c>
      <c r="G61" s="25">
        <v>2007.87653030364</v>
      </c>
      <c r="H61" s="39">
        <f t="shared" si="2"/>
        <v>2.1382713113779574E-2</v>
      </c>
      <c r="I61" s="39">
        <f t="shared" si="0"/>
        <v>2.6541095890410957E-2</v>
      </c>
      <c r="J61" s="53">
        <f t="shared" si="1"/>
        <v>93</v>
      </c>
      <c r="K61" s="53">
        <f t="shared" si="3"/>
        <v>1933</v>
      </c>
      <c r="L61" s="97">
        <f t="shared" si="4"/>
        <v>-135.90113236551974</v>
      </c>
    </row>
    <row r="62" spans="1:12">
      <c r="A62" s="44" t="s">
        <v>232</v>
      </c>
      <c r="B62" s="88">
        <v>132</v>
      </c>
      <c r="C62" s="53">
        <v>161</v>
      </c>
      <c r="D62" s="25">
        <v>194</v>
      </c>
      <c r="E62" s="25">
        <v>168.87280358938401</v>
      </c>
      <c r="F62" s="25">
        <v>203.15543618586199</v>
      </c>
      <c r="G62" s="25">
        <v>234.43954417561901</v>
      </c>
      <c r="H62" s="39">
        <f t="shared" si="2"/>
        <v>1.1532516942099631E-3</v>
      </c>
      <c r="I62" s="39">
        <f t="shared" si="0"/>
        <v>0.46969696969696972</v>
      </c>
      <c r="J62" s="53">
        <f t="shared" si="1"/>
        <v>62</v>
      </c>
      <c r="K62" s="53">
        <f t="shared" si="3"/>
        <v>33</v>
      </c>
      <c r="L62" s="97">
        <f t="shared" si="4"/>
        <v>31.284107989757018</v>
      </c>
    </row>
    <row r="63" spans="1:12">
      <c r="A63" s="44" t="s">
        <v>233</v>
      </c>
      <c r="B63" s="88">
        <v>300</v>
      </c>
      <c r="C63" s="53">
        <v>311</v>
      </c>
      <c r="D63" s="25">
        <v>368</v>
      </c>
      <c r="E63" s="25">
        <v>358.73106502502901</v>
      </c>
      <c r="F63" s="25">
        <v>407.594327963235</v>
      </c>
      <c r="G63" s="25">
        <v>437.74191835606803</v>
      </c>
      <c r="H63" s="39">
        <f t="shared" si="2"/>
        <v>2.1876114611817858E-3</v>
      </c>
      <c r="I63" s="39">
        <f t="shared" si="0"/>
        <v>0.22666666666666666</v>
      </c>
      <c r="J63" s="53">
        <f t="shared" si="1"/>
        <v>68</v>
      </c>
      <c r="K63" s="53">
        <f t="shared" si="3"/>
        <v>57</v>
      </c>
      <c r="L63" s="97">
        <f t="shared" si="4"/>
        <v>30.147590392833024</v>
      </c>
    </row>
    <row r="64" spans="1:12">
      <c r="A64" s="44" t="s">
        <v>234</v>
      </c>
      <c r="B64" s="88">
        <v>338</v>
      </c>
      <c r="C64" s="53">
        <v>404</v>
      </c>
      <c r="D64" s="25">
        <v>540</v>
      </c>
      <c r="E64" s="25">
        <v>387.84300509371701</v>
      </c>
      <c r="F64" s="25">
        <v>503.76771600867301</v>
      </c>
      <c r="G64" s="25">
        <v>619.60751044946096</v>
      </c>
      <c r="H64" s="39">
        <f t="shared" si="2"/>
        <v>3.2100820354297945E-3</v>
      </c>
      <c r="I64" s="39">
        <f t="shared" si="0"/>
        <v>0.59763313609467461</v>
      </c>
      <c r="J64" s="53">
        <f t="shared" si="1"/>
        <v>202</v>
      </c>
      <c r="K64" s="53">
        <f t="shared" si="3"/>
        <v>136</v>
      </c>
      <c r="L64" s="97">
        <f t="shared" si="4"/>
        <v>115.83979444078795</v>
      </c>
    </row>
    <row r="65" spans="1:12">
      <c r="A65" s="44" t="s">
        <v>235</v>
      </c>
      <c r="B65" s="88">
        <v>503</v>
      </c>
      <c r="C65" s="53">
        <v>769</v>
      </c>
      <c r="D65" s="25">
        <v>926</v>
      </c>
      <c r="E65" s="25">
        <v>574.68989827072198</v>
      </c>
      <c r="F65" s="25">
        <v>896.08195497293605</v>
      </c>
      <c r="G65" s="25">
        <v>1043.74360765756</v>
      </c>
      <c r="H65" s="39">
        <f t="shared" si="2"/>
        <v>5.5046962311259065E-3</v>
      </c>
      <c r="I65" s="39">
        <f t="shared" si="0"/>
        <v>0.84095427435387671</v>
      </c>
      <c r="J65" s="53">
        <f t="shared" si="1"/>
        <v>423</v>
      </c>
      <c r="K65" s="53">
        <f t="shared" si="3"/>
        <v>157</v>
      </c>
      <c r="L65" s="97">
        <f t="shared" si="4"/>
        <v>147.66165268462396</v>
      </c>
    </row>
    <row r="66" spans="1:12">
      <c r="A66" s="44" t="s">
        <v>236</v>
      </c>
      <c r="B66" s="88">
        <v>425</v>
      </c>
      <c r="C66" s="53">
        <v>557</v>
      </c>
      <c r="D66" s="25">
        <v>633</v>
      </c>
      <c r="E66" s="25">
        <v>410.78635581009001</v>
      </c>
      <c r="F66" s="25">
        <v>629.32429632138701</v>
      </c>
      <c r="G66" s="25">
        <v>607.50157815980197</v>
      </c>
      <c r="H66" s="39">
        <f t="shared" si="2"/>
        <v>3.7629294970871478E-3</v>
      </c>
      <c r="I66" s="39">
        <f t="shared" si="0"/>
        <v>0.48941176470588238</v>
      </c>
      <c r="J66" s="53">
        <f t="shared" si="1"/>
        <v>208</v>
      </c>
      <c r="K66" s="53">
        <f t="shared" si="3"/>
        <v>76</v>
      </c>
      <c r="L66" s="97">
        <f t="shared" si="4"/>
        <v>-21.822718161585044</v>
      </c>
    </row>
    <row r="67" spans="1:12">
      <c r="A67" s="44" t="s">
        <v>237</v>
      </c>
      <c r="B67" s="88">
        <v>345</v>
      </c>
      <c r="C67" s="53">
        <v>396</v>
      </c>
      <c r="D67" s="25">
        <v>524</v>
      </c>
      <c r="E67" s="25">
        <v>307.77361027489701</v>
      </c>
      <c r="F67" s="25">
        <v>497.87642636200599</v>
      </c>
      <c r="G67" s="25">
        <v>470.30786555296402</v>
      </c>
      <c r="H67" s="39">
        <f t="shared" si="2"/>
        <v>3.1149684936392819E-3</v>
      </c>
      <c r="I67" s="39">
        <f t="shared" ref="I67:I84" si="5">(D67-B67)/B67</f>
        <v>0.51884057971014497</v>
      </c>
      <c r="J67" s="53">
        <f t="shared" ref="J67:J84" si="6">D67-B67</f>
        <v>179</v>
      </c>
      <c r="K67" s="53">
        <f t="shared" si="3"/>
        <v>128</v>
      </c>
      <c r="L67" s="97">
        <f t="shared" si="4"/>
        <v>-27.568560809041969</v>
      </c>
    </row>
    <row r="68" spans="1:12">
      <c r="A68" s="44" t="s">
        <v>238</v>
      </c>
      <c r="B68" s="88">
        <v>1357</v>
      </c>
      <c r="C68" s="53">
        <v>1887</v>
      </c>
      <c r="D68" s="25">
        <v>2152</v>
      </c>
      <c r="E68" s="25">
        <v>1382.4564444678001</v>
      </c>
      <c r="F68" s="25">
        <v>1987.88838630126</v>
      </c>
      <c r="G68" s="25">
        <v>2128.8270496284899</v>
      </c>
      <c r="H68" s="39">
        <f t="shared" ref="H68:H84" si="7">D68/$D$84</f>
        <v>1.2792771370823922E-2</v>
      </c>
      <c r="I68" s="39">
        <f t="shared" si="5"/>
        <v>0.58585114222549739</v>
      </c>
      <c r="J68" s="53">
        <f t="shared" si="6"/>
        <v>795</v>
      </c>
      <c r="K68" s="53">
        <f t="shared" ref="K68:K84" si="8">D68-C68</f>
        <v>265</v>
      </c>
      <c r="L68" s="97">
        <f t="shared" ref="L68:L84" si="9">G68-F68</f>
        <v>140.93866332722996</v>
      </c>
    </row>
    <row r="69" spans="1:12">
      <c r="A69" s="44" t="s">
        <v>239</v>
      </c>
      <c r="B69" s="88">
        <v>1103</v>
      </c>
      <c r="C69" s="53">
        <v>1530</v>
      </c>
      <c r="D69" s="25">
        <v>1958</v>
      </c>
      <c r="E69" s="25">
        <v>1188.3171659969901</v>
      </c>
      <c r="F69" s="25">
        <v>1834.24730312099</v>
      </c>
      <c r="G69" s="25">
        <v>2000.2523479505701</v>
      </c>
      <c r="H69" s="39">
        <f t="shared" si="7"/>
        <v>1.1639519676613959E-2</v>
      </c>
      <c r="I69" s="39">
        <f t="shared" si="5"/>
        <v>0.77515865820489571</v>
      </c>
      <c r="J69" s="53">
        <f t="shared" si="6"/>
        <v>855</v>
      </c>
      <c r="K69" s="53">
        <f t="shared" si="8"/>
        <v>428</v>
      </c>
      <c r="L69" s="97">
        <f t="shared" si="9"/>
        <v>166.00504482958013</v>
      </c>
    </row>
    <row r="70" spans="1:12">
      <c r="A70" s="44" t="s">
        <v>240</v>
      </c>
      <c r="B70" s="88">
        <v>116</v>
      </c>
      <c r="C70" s="53">
        <v>162</v>
      </c>
      <c r="D70" s="25">
        <v>215</v>
      </c>
      <c r="E70" s="25">
        <v>163.44064807578201</v>
      </c>
      <c r="F70" s="25">
        <v>227.24316578669101</v>
      </c>
      <c r="G70" s="25">
        <v>302.92843956174301</v>
      </c>
      <c r="H70" s="39">
        <f t="shared" si="7"/>
        <v>1.2780882178100106E-3</v>
      </c>
      <c r="I70" s="39">
        <f t="shared" si="5"/>
        <v>0.85344827586206895</v>
      </c>
      <c r="J70" s="53">
        <f t="shared" si="6"/>
        <v>99</v>
      </c>
      <c r="K70" s="53">
        <f t="shared" si="8"/>
        <v>53</v>
      </c>
      <c r="L70" s="97">
        <f t="shared" si="9"/>
        <v>75.685273775051996</v>
      </c>
    </row>
    <row r="71" spans="1:12">
      <c r="A71" s="44" t="s">
        <v>241</v>
      </c>
      <c r="B71" s="88">
        <v>122</v>
      </c>
      <c r="C71" s="53">
        <v>176</v>
      </c>
      <c r="D71" s="25">
        <v>208</v>
      </c>
      <c r="E71" s="25">
        <v>148.95027950632601</v>
      </c>
      <c r="F71" s="25">
        <v>234.400145157976</v>
      </c>
      <c r="G71" s="25">
        <v>252.21198508448899</v>
      </c>
      <c r="H71" s="39">
        <f t="shared" si="7"/>
        <v>1.2364760432766616E-3</v>
      </c>
      <c r="I71" s="39">
        <f t="shared" si="5"/>
        <v>0.70491803278688525</v>
      </c>
      <c r="J71" s="53">
        <f t="shared" si="6"/>
        <v>86</v>
      </c>
      <c r="K71" s="53">
        <f t="shared" si="8"/>
        <v>32</v>
      </c>
      <c r="L71" s="97">
        <f t="shared" si="9"/>
        <v>17.811839926512988</v>
      </c>
    </row>
    <row r="72" spans="1:12">
      <c r="A72" s="44" t="s">
        <v>242</v>
      </c>
      <c r="B72" s="88">
        <v>790</v>
      </c>
      <c r="C72" s="53">
        <v>868</v>
      </c>
      <c r="D72" s="25">
        <v>1291</v>
      </c>
      <c r="E72" s="25">
        <v>1018.8671060248899</v>
      </c>
      <c r="F72" s="25">
        <v>1374.03738635792</v>
      </c>
      <c r="G72" s="25">
        <v>1776.73939576459</v>
      </c>
      <c r="H72" s="39">
        <f t="shared" si="7"/>
        <v>7.6744739032219714E-3</v>
      </c>
      <c r="I72" s="39">
        <f t="shared" si="5"/>
        <v>0.63417721518987347</v>
      </c>
      <c r="J72" s="53">
        <f t="shared" si="6"/>
        <v>501</v>
      </c>
      <c r="K72" s="53">
        <f t="shared" si="8"/>
        <v>423</v>
      </c>
      <c r="L72" s="97">
        <f t="shared" si="9"/>
        <v>402.70200940666996</v>
      </c>
    </row>
    <row r="73" spans="1:12">
      <c r="A73" s="44" t="s">
        <v>243</v>
      </c>
      <c r="B73" s="88">
        <v>629</v>
      </c>
      <c r="C73" s="53">
        <v>996</v>
      </c>
      <c r="D73" s="25">
        <v>1236</v>
      </c>
      <c r="E73" s="25">
        <v>744.895114521751</v>
      </c>
      <c r="F73" s="25">
        <v>1375.25591216527</v>
      </c>
      <c r="G73" s="25">
        <v>1453.19959681568</v>
      </c>
      <c r="H73" s="39">
        <f t="shared" si="7"/>
        <v>7.347521103317085E-3</v>
      </c>
      <c r="I73" s="39">
        <f t="shared" si="5"/>
        <v>0.96502384737678859</v>
      </c>
      <c r="J73" s="53">
        <f t="shared" si="6"/>
        <v>607</v>
      </c>
      <c r="K73" s="53">
        <f t="shared" si="8"/>
        <v>240</v>
      </c>
      <c r="L73" s="97">
        <f t="shared" si="9"/>
        <v>77.943684650409978</v>
      </c>
    </row>
    <row r="74" spans="1:12">
      <c r="A74" s="44" t="s">
        <v>244</v>
      </c>
      <c r="B74" s="88">
        <v>222</v>
      </c>
      <c r="C74" s="53">
        <v>313</v>
      </c>
      <c r="D74" s="25">
        <v>245</v>
      </c>
      <c r="E74" s="25">
        <v>285.98498715824098</v>
      </c>
      <c r="F74" s="25">
        <v>309.46539313493901</v>
      </c>
      <c r="G74" s="25">
        <v>312.80238098992203</v>
      </c>
      <c r="H74" s="39">
        <f t="shared" si="7"/>
        <v>1.4564261086672215E-3</v>
      </c>
      <c r="I74" s="39">
        <f t="shared" si="5"/>
        <v>0.1036036036036036</v>
      </c>
      <c r="J74" s="53">
        <f t="shared" si="6"/>
        <v>23</v>
      </c>
      <c r="K74" s="53">
        <f t="shared" si="8"/>
        <v>-68</v>
      </c>
      <c r="L74" s="97">
        <f t="shared" si="9"/>
        <v>3.3369878549830219</v>
      </c>
    </row>
    <row r="75" spans="1:12">
      <c r="A75" s="44" t="s">
        <v>245</v>
      </c>
      <c r="B75" s="88">
        <v>2261</v>
      </c>
      <c r="C75" s="53">
        <v>2974</v>
      </c>
      <c r="D75" s="25">
        <v>3972</v>
      </c>
      <c r="E75" s="25">
        <v>2252.3426744285898</v>
      </c>
      <c r="F75" s="25">
        <v>3482.8950407402699</v>
      </c>
      <c r="G75" s="25">
        <v>3858.7122493196498</v>
      </c>
      <c r="H75" s="39">
        <f t="shared" si="7"/>
        <v>2.3611936749494709E-2</v>
      </c>
      <c r="I75" s="39">
        <f t="shared" si="5"/>
        <v>0.75674480318443171</v>
      </c>
      <c r="J75" s="53">
        <f t="shared" si="6"/>
        <v>1711</v>
      </c>
      <c r="K75" s="53">
        <f t="shared" si="8"/>
        <v>998</v>
      </c>
      <c r="L75" s="97">
        <f t="shared" si="9"/>
        <v>375.81720857937989</v>
      </c>
    </row>
    <row r="76" spans="1:12">
      <c r="A76" s="44" t="s">
        <v>246</v>
      </c>
      <c r="B76" s="88">
        <v>419</v>
      </c>
      <c r="C76" s="53">
        <v>617</v>
      </c>
      <c r="D76" s="25">
        <v>584</v>
      </c>
      <c r="E76" s="25">
        <v>494.46629049330897</v>
      </c>
      <c r="F76" s="25">
        <v>698.14280063001797</v>
      </c>
      <c r="G76" s="25">
        <v>684.67850344041403</v>
      </c>
      <c r="H76" s="39">
        <f t="shared" si="7"/>
        <v>3.4716442753537037E-3</v>
      </c>
      <c r="I76" s="39">
        <f t="shared" si="5"/>
        <v>0.3937947494033413</v>
      </c>
      <c r="J76" s="53">
        <f t="shared" si="6"/>
        <v>165</v>
      </c>
      <c r="K76" s="53">
        <f t="shared" si="8"/>
        <v>-33</v>
      </c>
      <c r="L76" s="97">
        <f t="shared" si="9"/>
        <v>-13.46429718960394</v>
      </c>
    </row>
    <row r="77" spans="1:12">
      <c r="A77" s="44" t="s">
        <v>247</v>
      </c>
      <c r="B77" s="88">
        <v>846</v>
      </c>
      <c r="C77" s="53">
        <v>986</v>
      </c>
      <c r="D77" s="25">
        <v>1135</v>
      </c>
      <c r="E77" s="25">
        <v>951.08514813397699</v>
      </c>
      <c r="F77" s="25">
        <v>1228.65236250565</v>
      </c>
      <c r="G77" s="25">
        <v>1243.4516504211499</v>
      </c>
      <c r="H77" s="39">
        <f t="shared" si="7"/>
        <v>6.7471168707644753E-3</v>
      </c>
      <c r="I77" s="39">
        <f t="shared" si="5"/>
        <v>0.34160756501182032</v>
      </c>
      <c r="J77" s="53">
        <f t="shared" si="6"/>
        <v>289</v>
      </c>
      <c r="K77" s="53">
        <f t="shared" si="8"/>
        <v>149</v>
      </c>
      <c r="L77" s="97">
        <f t="shared" si="9"/>
        <v>14.799287915499917</v>
      </c>
    </row>
    <row r="78" spans="1:12">
      <c r="A78" s="44" t="s">
        <v>248</v>
      </c>
      <c r="B78" s="88">
        <v>54</v>
      </c>
      <c r="C78" s="53">
        <v>57</v>
      </c>
      <c r="D78" s="25">
        <v>77</v>
      </c>
      <c r="E78" s="25">
        <v>61.836420115021298</v>
      </c>
      <c r="F78" s="25">
        <v>74.429828334595001</v>
      </c>
      <c r="G78" s="25">
        <v>84.022148490555594</v>
      </c>
      <c r="H78" s="39">
        <f t="shared" si="7"/>
        <v>4.5773391986684105E-4</v>
      </c>
      <c r="I78" s="39">
        <f t="shared" si="5"/>
        <v>0.42592592592592593</v>
      </c>
      <c r="J78" s="53">
        <f t="shared" si="6"/>
        <v>23</v>
      </c>
      <c r="K78" s="53">
        <f t="shared" si="8"/>
        <v>20</v>
      </c>
      <c r="L78" s="97">
        <f t="shared" si="9"/>
        <v>9.5923201559605928</v>
      </c>
    </row>
    <row r="79" spans="1:12">
      <c r="A79" s="44" t="s">
        <v>249</v>
      </c>
      <c r="B79" s="88">
        <v>530</v>
      </c>
      <c r="C79" s="53">
        <v>1026</v>
      </c>
      <c r="D79" s="25">
        <v>1002</v>
      </c>
      <c r="E79" s="25">
        <v>636.405526907124</v>
      </c>
      <c r="F79" s="25">
        <v>1170.56278445046</v>
      </c>
      <c r="G79" s="25">
        <v>1203.15980328048</v>
      </c>
      <c r="H79" s="39">
        <f t="shared" si="7"/>
        <v>5.9564855546308405E-3</v>
      </c>
      <c r="I79" s="39">
        <f t="shared" si="5"/>
        <v>0.89056603773584908</v>
      </c>
      <c r="J79" s="53">
        <f t="shared" si="6"/>
        <v>472</v>
      </c>
      <c r="K79" s="53">
        <f t="shared" si="8"/>
        <v>-24</v>
      </c>
      <c r="L79" s="97">
        <f t="shared" si="9"/>
        <v>32.597018830020033</v>
      </c>
    </row>
    <row r="80" spans="1:12">
      <c r="A80" s="44" t="s">
        <v>250</v>
      </c>
      <c r="B80" s="88">
        <v>413</v>
      </c>
      <c r="C80" s="53">
        <v>578</v>
      </c>
      <c r="D80" s="25">
        <v>697</v>
      </c>
      <c r="E80" s="25">
        <v>616.20408533515695</v>
      </c>
      <c r="F80" s="25">
        <v>905.05653104544797</v>
      </c>
      <c r="G80" s="25">
        <v>1039.9148520664</v>
      </c>
      <c r="H80" s="39">
        <f t="shared" si="7"/>
        <v>4.1433836642491978E-3</v>
      </c>
      <c r="I80" s="39">
        <f t="shared" si="5"/>
        <v>0.68765133171912829</v>
      </c>
      <c r="J80" s="53">
        <f t="shared" si="6"/>
        <v>284</v>
      </c>
      <c r="K80" s="53">
        <f t="shared" si="8"/>
        <v>119</v>
      </c>
      <c r="L80" s="97">
        <f t="shared" si="9"/>
        <v>134.85832102095208</v>
      </c>
    </row>
    <row r="81" spans="1:12">
      <c r="A81" s="44" t="s">
        <v>251</v>
      </c>
      <c r="B81" s="88">
        <v>423</v>
      </c>
      <c r="C81" s="53">
        <v>448</v>
      </c>
      <c r="D81" s="25">
        <v>520</v>
      </c>
      <c r="E81" s="25">
        <v>423</v>
      </c>
      <c r="F81" s="25">
        <v>448</v>
      </c>
      <c r="G81" s="25">
        <v>520</v>
      </c>
      <c r="H81" s="39">
        <f t="shared" si="7"/>
        <v>3.0911901081916537E-3</v>
      </c>
      <c r="I81" s="39">
        <f t="shared" si="5"/>
        <v>0.2293144208037825</v>
      </c>
      <c r="J81" s="53">
        <f t="shared" si="6"/>
        <v>97</v>
      </c>
      <c r="K81" s="53">
        <f t="shared" si="8"/>
        <v>72</v>
      </c>
      <c r="L81" s="97">
        <f t="shared" si="9"/>
        <v>72</v>
      </c>
    </row>
    <row r="82" spans="1:12">
      <c r="A82" s="44" t="s">
        <v>252</v>
      </c>
      <c r="B82" s="88">
        <v>291</v>
      </c>
      <c r="C82" s="53">
        <v>331</v>
      </c>
      <c r="D82" s="25">
        <v>570</v>
      </c>
      <c r="E82" s="25">
        <v>297.13341890876899</v>
      </c>
      <c r="F82" s="25">
        <v>470.18147385534297</v>
      </c>
      <c r="G82" s="25">
        <v>545.73549966851397</v>
      </c>
      <c r="H82" s="39">
        <f t="shared" si="7"/>
        <v>3.3884199262870052E-3</v>
      </c>
      <c r="I82" s="39">
        <f t="shared" si="5"/>
        <v>0.95876288659793818</v>
      </c>
      <c r="J82" s="53">
        <f t="shared" si="6"/>
        <v>279</v>
      </c>
      <c r="K82" s="53">
        <f t="shared" si="8"/>
        <v>239</v>
      </c>
      <c r="L82" s="97">
        <f t="shared" si="9"/>
        <v>75.554025813170995</v>
      </c>
    </row>
    <row r="83" spans="1:12">
      <c r="A83" s="44" t="s">
        <v>253</v>
      </c>
      <c r="B83" s="88">
        <v>517</v>
      </c>
      <c r="C83" s="53">
        <v>754</v>
      </c>
      <c r="D83" s="25">
        <v>897</v>
      </c>
      <c r="E83" s="25">
        <v>585.51217489108797</v>
      </c>
      <c r="F83" s="25">
        <v>843.01743015207398</v>
      </c>
      <c r="G83" s="25">
        <v>1002.37990542066</v>
      </c>
      <c r="H83" s="39">
        <f t="shared" si="7"/>
        <v>5.3323029366306026E-3</v>
      </c>
      <c r="I83" s="39">
        <f t="shared" si="5"/>
        <v>0.73500967117988392</v>
      </c>
      <c r="J83" s="53">
        <f t="shared" si="6"/>
        <v>380</v>
      </c>
      <c r="K83" s="53">
        <f t="shared" si="8"/>
        <v>143</v>
      </c>
      <c r="L83" s="97">
        <f t="shared" si="9"/>
        <v>159.36247526858597</v>
      </c>
    </row>
    <row r="84" spans="1:12" s="9" customFormat="1">
      <c r="A84" s="45" t="s">
        <v>173</v>
      </c>
      <c r="B84" s="87">
        <v>112637</v>
      </c>
      <c r="C84" s="64">
        <v>140164</v>
      </c>
      <c r="D84" s="67">
        <v>168220</v>
      </c>
      <c r="E84" s="67">
        <v>108831.382223511</v>
      </c>
      <c r="F84" s="67">
        <v>149721.171561742</v>
      </c>
      <c r="G84" s="67">
        <v>154487.28766144699</v>
      </c>
      <c r="H84" s="39">
        <f t="shared" si="7"/>
        <v>1</v>
      </c>
      <c r="I84" s="39">
        <f t="shared" si="5"/>
        <v>0.4934701740990971</v>
      </c>
      <c r="J84" s="53">
        <f t="shared" si="6"/>
        <v>55583</v>
      </c>
      <c r="K84" s="53">
        <f t="shared" si="8"/>
        <v>28056</v>
      </c>
      <c r="L84" s="97">
        <f t="shared" si="9"/>
        <v>4766.1160997049883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74" activePane="bottomLeft" state="frozen"/>
      <selection pane="bottomLeft" activeCell="J2" sqref="J2:K84"/>
    </sheetView>
  </sheetViews>
  <sheetFormatPr defaultColWidth="8.85546875" defaultRowHeight="16.5" customHeight="1"/>
  <cols>
    <col min="1" max="1" width="18.28515625" style="5" bestFit="1" customWidth="1"/>
    <col min="2" max="2" width="12" style="5" customWidth="1"/>
    <col min="3" max="3" width="12" style="5" bestFit="1" customWidth="1"/>
    <col min="4" max="7" width="12" style="5" customWidth="1"/>
    <col min="8" max="8" width="21.42578125" style="5" customWidth="1"/>
    <col min="9" max="9" width="31.140625" style="5" customWidth="1"/>
    <col min="10" max="10" width="36.7109375" style="5" customWidth="1"/>
    <col min="11" max="11" width="8.85546875" style="5"/>
    <col min="12" max="12" width="11.140625" style="5" customWidth="1"/>
    <col min="13" max="16384" width="8.85546875" style="5"/>
  </cols>
  <sheetData>
    <row r="1" spans="1:12" ht="16.5" customHeight="1" thickBot="1">
      <c r="B1" s="187" t="s">
        <v>281</v>
      </c>
      <c r="C1" s="187"/>
      <c r="D1" s="188"/>
      <c r="E1" s="189" t="s">
        <v>280</v>
      </c>
      <c r="F1" s="187"/>
      <c r="G1" s="188"/>
    </row>
    <row r="2" spans="1:12" ht="55.5" customHeight="1">
      <c r="A2" s="18" t="s">
        <v>174</v>
      </c>
      <c r="B2" s="93">
        <v>43009</v>
      </c>
      <c r="C2" s="93">
        <v>43344</v>
      </c>
      <c r="D2" s="93">
        <v>43374</v>
      </c>
      <c r="E2" s="93">
        <v>43009</v>
      </c>
      <c r="F2" s="93">
        <v>43344</v>
      </c>
      <c r="G2" s="93">
        <v>43374</v>
      </c>
      <c r="H2" s="1" t="s">
        <v>333</v>
      </c>
      <c r="I2" s="2" t="s">
        <v>336</v>
      </c>
      <c r="J2" s="2" t="s">
        <v>337</v>
      </c>
      <c r="K2" s="2" t="s">
        <v>262</v>
      </c>
      <c r="L2" s="92" t="s">
        <v>283</v>
      </c>
    </row>
    <row r="3" spans="1:12" ht="16.5" customHeight="1">
      <c r="A3" s="44" t="s">
        <v>175</v>
      </c>
      <c r="B3" s="68">
        <v>1176</v>
      </c>
      <c r="C3" s="53">
        <v>1549</v>
      </c>
      <c r="D3" s="25">
        <v>2009</v>
      </c>
      <c r="E3" s="25">
        <v>1161.7173234818299</v>
      </c>
      <c r="F3" s="25">
        <v>1696.2646034567299</v>
      </c>
      <c r="G3" s="25">
        <v>1928.53103003094</v>
      </c>
      <c r="H3" s="39">
        <f>D3/$D$84</f>
        <v>2.4244252700174985E-2</v>
      </c>
      <c r="I3" s="39">
        <f t="shared" ref="I3:I66" si="0">(D3-B3)/B3</f>
        <v>0.70833333333333337</v>
      </c>
      <c r="J3" s="53">
        <f t="shared" ref="J3:J66" si="1">D3-B3</f>
        <v>833</v>
      </c>
      <c r="K3" s="53">
        <f>D3-C3</f>
        <v>460</v>
      </c>
      <c r="L3" s="97">
        <f>G3-F3</f>
        <v>232.26642657421007</v>
      </c>
    </row>
    <row r="4" spans="1:12" ht="16.5" customHeight="1">
      <c r="A4" s="44" t="s">
        <v>176</v>
      </c>
      <c r="B4" s="68">
        <v>122</v>
      </c>
      <c r="C4" s="53">
        <v>277</v>
      </c>
      <c r="D4" s="25">
        <v>276</v>
      </c>
      <c r="E4" s="25">
        <v>144.05282936769001</v>
      </c>
      <c r="F4" s="25">
        <v>307.911377067616</v>
      </c>
      <c r="G4" s="25">
        <v>331.45876361480998</v>
      </c>
      <c r="H4" s="39">
        <f t="shared" ref="H4:H67" si="2">D4/$D$84</f>
        <v>3.3307186387497739E-3</v>
      </c>
      <c r="I4" s="39">
        <f t="shared" si="0"/>
        <v>1.2622950819672132</v>
      </c>
      <c r="J4" s="53">
        <f t="shared" si="1"/>
        <v>154</v>
      </c>
      <c r="K4" s="53">
        <f t="shared" ref="K4:K67" si="3">D4-C4</f>
        <v>-1</v>
      </c>
      <c r="L4" s="97">
        <f t="shared" ref="L4:L67" si="4">G4-F4</f>
        <v>23.54738654719398</v>
      </c>
    </row>
    <row r="5" spans="1:12" ht="16.5" customHeight="1">
      <c r="A5" s="44" t="s">
        <v>177</v>
      </c>
      <c r="B5" s="68">
        <v>254</v>
      </c>
      <c r="C5" s="53">
        <v>368</v>
      </c>
      <c r="D5" s="25">
        <v>584</v>
      </c>
      <c r="E5" s="25">
        <v>304.34451944642899</v>
      </c>
      <c r="F5" s="25">
        <v>463.60017770654702</v>
      </c>
      <c r="G5" s="25">
        <v>698.65663651152101</v>
      </c>
      <c r="H5" s="39">
        <f t="shared" si="2"/>
        <v>7.0476075544560427E-3</v>
      </c>
      <c r="I5" s="39">
        <f t="shared" si="0"/>
        <v>1.2992125984251968</v>
      </c>
      <c r="J5" s="53">
        <f t="shared" si="1"/>
        <v>330</v>
      </c>
      <c r="K5" s="53">
        <f t="shared" si="3"/>
        <v>216</v>
      </c>
      <c r="L5" s="97">
        <f t="shared" si="4"/>
        <v>235.056458804974</v>
      </c>
    </row>
    <row r="6" spans="1:12" ht="16.5" customHeight="1">
      <c r="A6" s="44" t="s">
        <v>178</v>
      </c>
      <c r="B6" s="68">
        <v>43</v>
      </c>
      <c r="C6" s="53">
        <v>62</v>
      </c>
      <c r="D6" s="25">
        <v>78</v>
      </c>
      <c r="E6" s="25">
        <v>57.274636149283197</v>
      </c>
      <c r="F6" s="25">
        <v>75.037475012716101</v>
      </c>
      <c r="G6" s="25">
        <v>81.834845865874499</v>
      </c>
      <c r="H6" s="39">
        <f t="shared" si="2"/>
        <v>9.4129005008145776E-4</v>
      </c>
      <c r="I6" s="39">
        <f t="shared" si="0"/>
        <v>0.81395348837209303</v>
      </c>
      <c r="J6" s="53">
        <f t="shared" si="1"/>
        <v>35</v>
      </c>
      <c r="K6" s="53">
        <f t="shared" si="3"/>
        <v>16</v>
      </c>
      <c r="L6" s="97">
        <f t="shared" si="4"/>
        <v>6.7973708531583981</v>
      </c>
    </row>
    <row r="7" spans="1:12" ht="16.5" customHeight="1">
      <c r="A7" s="44" t="s">
        <v>179</v>
      </c>
      <c r="B7" s="68">
        <v>129</v>
      </c>
      <c r="C7" s="53">
        <v>162</v>
      </c>
      <c r="D7" s="25">
        <v>164</v>
      </c>
      <c r="E7" s="25">
        <v>171.83666331961999</v>
      </c>
      <c r="F7" s="25">
        <v>203.47506151239099</v>
      </c>
      <c r="G7" s="25">
        <v>218.45244807231299</v>
      </c>
      <c r="H7" s="39">
        <f t="shared" si="2"/>
        <v>1.9791226694020393E-3</v>
      </c>
      <c r="I7" s="39">
        <f t="shared" si="0"/>
        <v>0.27131782945736432</v>
      </c>
      <c r="J7" s="53">
        <f t="shared" si="1"/>
        <v>35</v>
      </c>
      <c r="K7" s="53">
        <f t="shared" si="3"/>
        <v>2</v>
      </c>
      <c r="L7" s="97">
        <f t="shared" si="4"/>
        <v>14.977386559921996</v>
      </c>
    </row>
    <row r="8" spans="1:12" ht="16.5" customHeight="1">
      <c r="A8" s="44" t="s">
        <v>180</v>
      </c>
      <c r="B8" s="68">
        <v>102</v>
      </c>
      <c r="C8" s="53">
        <v>116</v>
      </c>
      <c r="D8" s="25">
        <v>165</v>
      </c>
      <c r="E8" s="25">
        <v>117.72420043599</v>
      </c>
      <c r="F8" s="25">
        <v>145.605807246849</v>
      </c>
      <c r="G8" s="25">
        <v>190.179346986941</v>
      </c>
      <c r="H8" s="39">
        <f t="shared" si="2"/>
        <v>1.99119049055693E-3</v>
      </c>
      <c r="I8" s="39">
        <f t="shared" si="0"/>
        <v>0.61764705882352944</v>
      </c>
      <c r="J8" s="53">
        <f t="shared" si="1"/>
        <v>63</v>
      </c>
      <c r="K8" s="53">
        <f t="shared" si="3"/>
        <v>49</v>
      </c>
      <c r="L8" s="97">
        <f t="shared" si="4"/>
        <v>44.573539740092002</v>
      </c>
    </row>
    <row r="9" spans="1:12" ht="16.5" customHeight="1">
      <c r="A9" s="44" t="s">
        <v>181</v>
      </c>
      <c r="B9" s="68">
        <v>3465</v>
      </c>
      <c r="C9" s="53">
        <v>5028</v>
      </c>
      <c r="D9" s="25">
        <v>6056</v>
      </c>
      <c r="E9" s="25">
        <v>3739.18339300569</v>
      </c>
      <c r="F9" s="25">
        <v>5832.6115593877203</v>
      </c>
      <c r="G9" s="25">
        <v>6408.4019568621397</v>
      </c>
      <c r="H9" s="39">
        <f t="shared" si="2"/>
        <v>7.3082724914016781E-2</v>
      </c>
      <c r="I9" s="39">
        <f t="shared" si="0"/>
        <v>0.74776334776334774</v>
      </c>
      <c r="J9" s="53">
        <f t="shared" si="1"/>
        <v>2591</v>
      </c>
      <c r="K9" s="53">
        <f t="shared" si="3"/>
        <v>1028</v>
      </c>
      <c r="L9" s="97">
        <f t="shared" si="4"/>
        <v>575.79039747441948</v>
      </c>
    </row>
    <row r="10" spans="1:12" ht="16.5" customHeight="1">
      <c r="A10" s="44" t="s">
        <v>182</v>
      </c>
      <c r="B10" s="68">
        <v>3334</v>
      </c>
      <c r="C10" s="53">
        <v>2071</v>
      </c>
      <c r="D10" s="25">
        <v>3254</v>
      </c>
      <c r="E10" s="25">
        <v>2625.0942523173799</v>
      </c>
      <c r="F10" s="25">
        <v>2753.8584327885801</v>
      </c>
      <c r="G10" s="25">
        <v>2541.5370013760898</v>
      </c>
      <c r="H10" s="39">
        <f t="shared" si="2"/>
        <v>3.9268690038013636E-2</v>
      </c>
      <c r="I10" s="39">
        <f t="shared" si="0"/>
        <v>-2.399520095980804E-2</v>
      </c>
      <c r="J10" s="53">
        <f t="shared" si="1"/>
        <v>-80</v>
      </c>
      <c r="K10" s="53">
        <f t="shared" si="3"/>
        <v>1183</v>
      </c>
      <c r="L10" s="97">
        <f t="shared" si="4"/>
        <v>-212.32143141249026</v>
      </c>
    </row>
    <row r="11" spans="1:12" ht="16.5" customHeight="1">
      <c r="A11" s="44" t="s">
        <v>183</v>
      </c>
      <c r="B11" s="68">
        <v>17</v>
      </c>
      <c r="C11" s="53">
        <v>50</v>
      </c>
      <c r="D11" s="25">
        <v>57</v>
      </c>
      <c r="E11" s="25">
        <v>23.881293900819699</v>
      </c>
      <c r="F11" s="25">
        <v>61.364278199533103</v>
      </c>
      <c r="G11" s="25">
        <v>63.754711737467503</v>
      </c>
      <c r="H11" s="39">
        <f t="shared" si="2"/>
        <v>6.8786580582875763E-4</v>
      </c>
      <c r="I11" s="39">
        <f t="shared" si="0"/>
        <v>2.3529411764705883</v>
      </c>
      <c r="J11" s="53">
        <f t="shared" si="1"/>
        <v>40</v>
      </c>
      <c r="K11" s="53">
        <f t="shared" si="3"/>
        <v>7</v>
      </c>
      <c r="L11" s="97">
        <f t="shared" si="4"/>
        <v>2.3904335379343991</v>
      </c>
    </row>
    <row r="12" spans="1:12" ht="16.5" customHeight="1">
      <c r="A12" s="44" t="s">
        <v>184</v>
      </c>
      <c r="B12" s="68">
        <v>62</v>
      </c>
      <c r="C12" s="53">
        <v>172</v>
      </c>
      <c r="D12" s="25">
        <v>116</v>
      </c>
      <c r="E12" s="25">
        <v>83.182741377856999</v>
      </c>
      <c r="F12" s="25">
        <v>258.20875186236702</v>
      </c>
      <c r="G12" s="25">
        <v>155.59674325186299</v>
      </c>
      <c r="H12" s="39">
        <f t="shared" si="2"/>
        <v>1.3998672539672961E-3</v>
      </c>
      <c r="I12" s="39">
        <f t="shared" si="0"/>
        <v>0.87096774193548387</v>
      </c>
      <c r="J12" s="53">
        <f t="shared" si="1"/>
        <v>54</v>
      </c>
      <c r="K12" s="53">
        <f t="shared" si="3"/>
        <v>-56</v>
      </c>
      <c r="L12" s="97">
        <f t="shared" si="4"/>
        <v>-102.61200861050403</v>
      </c>
    </row>
    <row r="13" spans="1:12" ht="16.5" customHeight="1">
      <c r="A13" s="44" t="s">
        <v>185</v>
      </c>
      <c r="B13" s="68">
        <v>1264</v>
      </c>
      <c r="C13" s="53">
        <v>666</v>
      </c>
      <c r="D13" s="25">
        <v>1157</v>
      </c>
      <c r="E13" s="25">
        <v>1071.2624290098699</v>
      </c>
      <c r="F13" s="25">
        <v>807.96787590157498</v>
      </c>
      <c r="G13" s="25">
        <v>951.02369764396303</v>
      </c>
      <c r="H13" s="39">
        <f t="shared" si="2"/>
        <v>1.3962469076208291E-2</v>
      </c>
      <c r="I13" s="39">
        <f t="shared" si="0"/>
        <v>-8.4651898734177208E-2</v>
      </c>
      <c r="J13" s="53">
        <f t="shared" si="1"/>
        <v>-107</v>
      </c>
      <c r="K13" s="53">
        <f t="shared" si="3"/>
        <v>491</v>
      </c>
      <c r="L13" s="97">
        <f t="shared" si="4"/>
        <v>143.05582174238805</v>
      </c>
    </row>
    <row r="14" spans="1:12" ht="16.5" customHeight="1">
      <c r="A14" s="44" t="s">
        <v>186</v>
      </c>
      <c r="B14" s="68">
        <v>555</v>
      </c>
      <c r="C14" s="53">
        <v>740</v>
      </c>
      <c r="D14" s="25">
        <v>1023</v>
      </c>
      <c r="E14" s="25">
        <v>562.53180344536702</v>
      </c>
      <c r="F14" s="25">
        <v>880.54189953249295</v>
      </c>
      <c r="G14" s="25">
        <v>1013.86118164716</v>
      </c>
      <c r="H14" s="39">
        <f t="shared" si="2"/>
        <v>1.2345381041452965E-2</v>
      </c>
      <c r="I14" s="39">
        <f t="shared" si="0"/>
        <v>0.84324324324324329</v>
      </c>
      <c r="J14" s="53">
        <f t="shared" si="1"/>
        <v>468</v>
      </c>
      <c r="K14" s="53">
        <f t="shared" si="3"/>
        <v>283</v>
      </c>
      <c r="L14" s="97">
        <f t="shared" si="4"/>
        <v>133.31928211466709</v>
      </c>
    </row>
    <row r="15" spans="1:12" ht="16.5" customHeight="1">
      <c r="A15" s="44" t="s">
        <v>187</v>
      </c>
      <c r="B15" s="68">
        <v>86</v>
      </c>
      <c r="C15" s="53">
        <v>232</v>
      </c>
      <c r="D15" s="25">
        <v>268</v>
      </c>
      <c r="E15" s="25">
        <v>86</v>
      </c>
      <c r="F15" s="25">
        <v>232</v>
      </c>
      <c r="G15" s="25">
        <v>268</v>
      </c>
      <c r="H15" s="39">
        <f t="shared" si="2"/>
        <v>3.2341760695106499E-3</v>
      </c>
      <c r="I15" s="39">
        <f t="shared" si="0"/>
        <v>2.1162790697674421</v>
      </c>
      <c r="J15" s="53">
        <f t="shared" si="1"/>
        <v>182</v>
      </c>
      <c r="K15" s="53">
        <f t="shared" si="3"/>
        <v>36</v>
      </c>
      <c r="L15" s="97">
        <f t="shared" si="4"/>
        <v>36</v>
      </c>
    </row>
    <row r="16" spans="1:12" ht="16.5" customHeight="1">
      <c r="A16" s="44" t="s">
        <v>188</v>
      </c>
      <c r="B16" s="68">
        <v>213</v>
      </c>
      <c r="C16" s="53">
        <v>217</v>
      </c>
      <c r="D16" s="25">
        <v>260</v>
      </c>
      <c r="E16" s="25">
        <v>276.07506661285299</v>
      </c>
      <c r="F16" s="25">
        <v>292.70471345164901</v>
      </c>
      <c r="G16" s="25">
        <v>331.48852853601699</v>
      </c>
      <c r="H16" s="39">
        <f t="shared" si="2"/>
        <v>3.1376335002715259E-3</v>
      </c>
      <c r="I16" s="39">
        <f t="shared" si="0"/>
        <v>0.22065727699530516</v>
      </c>
      <c r="J16" s="53">
        <f t="shared" si="1"/>
        <v>47</v>
      </c>
      <c r="K16" s="53">
        <f t="shared" si="3"/>
        <v>43</v>
      </c>
      <c r="L16" s="97">
        <f t="shared" si="4"/>
        <v>38.783815084367973</v>
      </c>
    </row>
    <row r="17" spans="1:12" ht="16.5" customHeight="1">
      <c r="A17" s="44" t="s">
        <v>189</v>
      </c>
      <c r="B17" s="68">
        <v>12</v>
      </c>
      <c r="C17" s="53">
        <v>15</v>
      </c>
      <c r="D17" s="25">
        <v>41</v>
      </c>
      <c r="E17" s="25">
        <v>14.808203142150401</v>
      </c>
      <c r="F17" s="25">
        <v>22.702216750894198</v>
      </c>
      <c r="G17" s="25">
        <v>42.3305586998721</v>
      </c>
      <c r="H17" s="39">
        <f t="shared" si="2"/>
        <v>4.9478066735050982E-4</v>
      </c>
      <c r="I17" s="39">
        <f t="shared" si="0"/>
        <v>2.4166666666666665</v>
      </c>
      <c r="J17" s="53">
        <f t="shared" si="1"/>
        <v>29</v>
      </c>
      <c r="K17" s="53">
        <f t="shared" si="3"/>
        <v>26</v>
      </c>
      <c r="L17" s="97">
        <f t="shared" si="4"/>
        <v>19.628341948977901</v>
      </c>
    </row>
    <row r="18" spans="1:12" ht="16.5" customHeight="1">
      <c r="A18" s="44" t="s">
        <v>190</v>
      </c>
      <c r="B18" s="68">
        <v>156</v>
      </c>
      <c r="C18" s="53">
        <v>314</v>
      </c>
      <c r="D18" s="25">
        <v>361</v>
      </c>
      <c r="E18" s="25">
        <v>152.21444877338399</v>
      </c>
      <c r="F18" s="25">
        <v>336.58148028729499</v>
      </c>
      <c r="G18" s="25">
        <v>330.38169191105698</v>
      </c>
      <c r="H18" s="39">
        <f t="shared" si="2"/>
        <v>4.3564834369154651E-3</v>
      </c>
      <c r="I18" s="39">
        <f t="shared" si="0"/>
        <v>1.3141025641025641</v>
      </c>
      <c r="J18" s="53">
        <f t="shared" si="1"/>
        <v>205</v>
      </c>
      <c r="K18" s="53">
        <f t="shared" si="3"/>
        <v>47</v>
      </c>
      <c r="L18" s="97">
        <f t="shared" si="4"/>
        <v>-6.1997883762380184</v>
      </c>
    </row>
    <row r="19" spans="1:12" ht="16.5" customHeight="1">
      <c r="A19" s="44" t="s">
        <v>191</v>
      </c>
      <c r="B19" s="68">
        <v>122</v>
      </c>
      <c r="C19" s="53">
        <v>175</v>
      </c>
      <c r="D19" s="25">
        <v>192</v>
      </c>
      <c r="E19" s="25">
        <v>147.29179948596499</v>
      </c>
      <c r="F19" s="25">
        <v>198.86318654863899</v>
      </c>
      <c r="G19" s="25">
        <v>196.420888349482</v>
      </c>
      <c r="H19" s="39">
        <f t="shared" si="2"/>
        <v>2.3170216617389729E-3</v>
      </c>
      <c r="I19" s="39">
        <f t="shared" si="0"/>
        <v>0.57377049180327866</v>
      </c>
      <c r="J19" s="53">
        <f t="shared" si="1"/>
        <v>70</v>
      </c>
      <c r="K19" s="53">
        <f t="shared" si="3"/>
        <v>17</v>
      </c>
      <c r="L19" s="97">
        <f t="shared" si="4"/>
        <v>-2.4422981991569941</v>
      </c>
    </row>
    <row r="20" spans="1:12" ht="16.5" customHeight="1">
      <c r="A20" s="44" t="s">
        <v>192</v>
      </c>
      <c r="B20" s="68">
        <v>63</v>
      </c>
      <c r="C20" s="53">
        <v>52</v>
      </c>
      <c r="D20" s="25">
        <v>71</v>
      </c>
      <c r="E20" s="25">
        <v>109.605284632501</v>
      </c>
      <c r="F20" s="25">
        <v>86.018577010600197</v>
      </c>
      <c r="G20" s="25">
        <v>123.08297613662801</v>
      </c>
      <c r="H20" s="39">
        <f t="shared" si="2"/>
        <v>8.5681530199722435E-4</v>
      </c>
      <c r="I20" s="39">
        <f t="shared" si="0"/>
        <v>0.12698412698412698</v>
      </c>
      <c r="J20" s="53">
        <f t="shared" si="1"/>
        <v>8</v>
      </c>
      <c r="K20" s="53">
        <f t="shared" si="3"/>
        <v>19</v>
      </c>
      <c r="L20" s="97">
        <f t="shared" si="4"/>
        <v>37.064399126027809</v>
      </c>
    </row>
    <row r="21" spans="1:12" ht="16.5" customHeight="1">
      <c r="A21" s="44" t="s">
        <v>193</v>
      </c>
      <c r="B21" s="68">
        <v>161</v>
      </c>
      <c r="C21" s="53">
        <v>186</v>
      </c>
      <c r="D21" s="25">
        <v>235</v>
      </c>
      <c r="E21" s="25">
        <v>183.98171723719199</v>
      </c>
      <c r="F21" s="25">
        <v>223.26481957044899</v>
      </c>
      <c r="G21" s="25">
        <v>261.53409338556799</v>
      </c>
      <c r="H21" s="39">
        <f t="shared" si="2"/>
        <v>2.8359379713992637E-3</v>
      </c>
      <c r="I21" s="39">
        <f t="shared" si="0"/>
        <v>0.45962732919254656</v>
      </c>
      <c r="J21" s="53">
        <f t="shared" si="1"/>
        <v>74</v>
      </c>
      <c r="K21" s="53">
        <f t="shared" si="3"/>
        <v>49</v>
      </c>
      <c r="L21" s="97">
        <f t="shared" si="4"/>
        <v>38.269273815118993</v>
      </c>
    </row>
    <row r="22" spans="1:12" ht="16.5" customHeight="1">
      <c r="A22" s="44" t="s">
        <v>194</v>
      </c>
      <c r="B22" s="68">
        <v>83</v>
      </c>
      <c r="C22" s="53">
        <v>153</v>
      </c>
      <c r="D22" s="25">
        <v>198</v>
      </c>
      <c r="E22" s="25">
        <v>104.20968898696501</v>
      </c>
      <c r="F22" s="25">
        <v>187.42501586464999</v>
      </c>
      <c r="G22" s="25">
        <v>242.806593775701</v>
      </c>
      <c r="H22" s="39">
        <f t="shared" si="2"/>
        <v>2.3894285886683158E-3</v>
      </c>
      <c r="I22" s="39">
        <f t="shared" si="0"/>
        <v>1.3855421686746987</v>
      </c>
      <c r="J22" s="53">
        <f t="shared" si="1"/>
        <v>115</v>
      </c>
      <c r="K22" s="53">
        <f t="shared" si="3"/>
        <v>45</v>
      </c>
      <c r="L22" s="97">
        <f t="shared" si="4"/>
        <v>55.381577911051011</v>
      </c>
    </row>
    <row r="23" spans="1:12" ht="16.5" customHeight="1">
      <c r="A23" s="44" t="s">
        <v>195</v>
      </c>
      <c r="B23" s="68">
        <v>2683</v>
      </c>
      <c r="C23" s="53">
        <v>3564</v>
      </c>
      <c r="D23" s="25">
        <v>4304</v>
      </c>
      <c r="E23" s="25">
        <v>2821.45286506719</v>
      </c>
      <c r="F23" s="25">
        <v>3840.3265200992601</v>
      </c>
      <c r="G23" s="25">
        <v>4403.44152510611</v>
      </c>
      <c r="H23" s="39">
        <f t="shared" si="2"/>
        <v>5.1939902250648644E-2</v>
      </c>
      <c r="I23" s="39">
        <f t="shared" si="0"/>
        <v>0.60417443160641071</v>
      </c>
      <c r="J23" s="53">
        <f t="shared" si="1"/>
        <v>1621</v>
      </c>
      <c r="K23" s="53">
        <f t="shared" si="3"/>
        <v>740</v>
      </c>
      <c r="L23" s="97">
        <f t="shared" si="4"/>
        <v>563.11500500684997</v>
      </c>
    </row>
    <row r="24" spans="1:12" ht="16.5" customHeight="1">
      <c r="A24" s="44" t="s">
        <v>196</v>
      </c>
      <c r="B24" s="68">
        <v>258</v>
      </c>
      <c r="C24" s="53">
        <v>313</v>
      </c>
      <c r="D24" s="25">
        <v>404</v>
      </c>
      <c r="E24" s="25">
        <v>245.93520997711099</v>
      </c>
      <c r="F24" s="25">
        <v>320.49643075945102</v>
      </c>
      <c r="G24" s="25">
        <v>382.96925756086898</v>
      </c>
      <c r="H24" s="39">
        <f t="shared" si="2"/>
        <v>4.875399746575756E-3</v>
      </c>
      <c r="I24" s="39">
        <f t="shared" si="0"/>
        <v>0.56589147286821706</v>
      </c>
      <c r="J24" s="53">
        <f t="shared" si="1"/>
        <v>146</v>
      </c>
      <c r="K24" s="53">
        <f t="shared" si="3"/>
        <v>91</v>
      </c>
      <c r="L24" s="97">
        <f t="shared" si="4"/>
        <v>62.472826801417966</v>
      </c>
    </row>
    <row r="25" spans="1:12" ht="16.5" customHeight="1">
      <c r="A25" s="44" t="s">
        <v>197</v>
      </c>
      <c r="B25" s="68">
        <v>61</v>
      </c>
      <c r="C25" s="53">
        <v>101</v>
      </c>
      <c r="D25" s="25">
        <v>318</v>
      </c>
      <c r="E25" s="25">
        <v>78.043388798837498</v>
      </c>
      <c r="F25" s="25">
        <v>224.24324277395701</v>
      </c>
      <c r="G25" s="25">
        <v>310.22827416399099</v>
      </c>
      <c r="H25" s="39">
        <f t="shared" si="2"/>
        <v>3.8375671272551739E-3</v>
      </c>
      <c r="I25" s="39">
        <f t="shared" si="0"/>
        <v>4.2131147540983607</v>
      </c>
      <c r="J25" s="53">
        <f t="shared" si="1"/>
        <v>257</v>
      </c>
      <c r="K25" s="53">
        <f t="shared" si="3"/>
        <v>217</v>
      </c>
      <c r="L25" s="97">
        <f t="shared" si="4"/>
        <v>85.985031390033981</v>
      </c>
    </row>
    <row r="26" spans="1:12" ht="16.5" customHeight="1">
      <c r="A26" s="44" t="s">
        <v>198</v>
      </c>
      <c r="B26" s="68">
        <v>220</v>
      </c>
      <c r="C26" s="53">
        <v>290</v>
      </c>
      <c r="D26" s="25">
        <v>365</v>
      </c>
      <c r="E26" s="25">
        <v>234.70200680064201</v>
      </c>
      <c r="F26" s="25">
        <v>315.356581554407</v>
      </c>
      <c r="G26" s="25">
        <v>371.82657334558098</v>
      </c>
      <c r="H26" s="39">
        <f t="shared" si="2"/>
        <v>4.4047547215350265E-3</v>
      </c>
      <c r="I26" s="39">
        <f t="shared" si="0"/>
        <v>0.65909090909090906</v>
      </c>
      <c r="J26" s="53">
        <f t="shared" si="1"/>
        <v>145</v>
      </c>
      <c r="K26" s="53">
        <f t="shared" si="3"/>
        <v>75</v>
      </c>
      <c r="L26" s="97">
        <f t="shared" si="4"/>
        <v>56.469991791173982</v>
      </c>
    </row>
    <row r="27" spans="1:12" ht="16.5" customHeight="1">
      <c r="A27" s="44" t="s">
        <v>199</v>
      </c>
      <c r="B27" s="68">
        <v>673</v>
      </c>
      <c r="C27" s="53">
        <v>756</v>
      </c>
      <c r="D27" s="25">
        <v>1006</v>
      </c>
      <c r="E27" s="25">
        <v>678.54614714510001</v>
      </c>
      <c r="F27" s="25">
        <v>827.60631505270703</v>
      </c>
      <c r="G27" s="25">
        <v>981.05050707912301</v>
      </c>
      <c r="H27" s="39">
        <f t="shared" si="2"/>
        <v>1.2140228081819828E-2</v>
      </c>
      <c r="I27" s="39">
        <f t="shared" si="0"/>
        <v>0.4947994056463596</v>
      </c>
      <c r="J27" s="53">
        <f t="shared" si="1"/>
        <v>333</v>
      </c>
      <c r="K27" s="53">
        <f t="shared" si="3"/>
        <v>250</v>
      </c>
      <c r="L27" s="97">
        <f t="shared" si="4"/>
        <v>153.44419202641598</v>
      </c>
    </row>
    <row r="28" spans="1:12" ht="16.5" customHeight="1">
      <c r="A28" s="44" t="s">
        <v>112</v>
      </c>
      <c r="B28" s="68">
        <v>514</v>
      </c>
      <c r="C28" s="53">
        <v>618</v>
      </c>
      <c r="D28" s="25">
        <v>706</v>
      </c>
      <c r="E28" s="25">
        <v>658.65529821748896</v>
      </c>
      <c r="F28" s="25">
        <v>831.69887899817002</v>
      </c>
      <c r="G28" s="25">
        <v>904.68970273303796</v>
      </c>
      <c r="H28" s="39">
        <f t="shared" si="2"/>
        <v>8.5198817353526815E-3</v>
      </c>
      <c r="I28" s="39">
        <f t="shared" si="0"/>
        <v>0.37354085603112841</v>
      </c>
      <c r="J28" s="53">
        <f t="shared" si="1"/>
        <v>192</v>
      </c>
      <c r="K28" s="53">
        <f t="shared" si="3"/>
        <v>88</v>
      </c>
      <c r="L28" s="97">
        <f t="shared" si="4"/>
        <v>72.990823734867945</v>
      </c>
    </row>
    <row r="29" spans="1:12" ht="16.5" customHeight="1">
      <c r="A29" s="44" t="s">
        <v>200</v>
      </c>
      <c r="B29" s="68">
        <v>306</v>
      </c>
      <c r="C29" s="53">
        <v>390</v>
      </c>
      <c r="D29" s="25">
        <v>454</v>
      </c>
      <c r="E29" s="25">
        <v>344.42885357533902</v>
      </c>
      <c r="F29" s="25">
        <v>450.57623094552099</v>
      </c>
      <c r="G29" s="25">
        <v>511.01491966106602</v>
      </c>
      <c r="H29" s="39">
        <f t="shared" si="2"/>
        <v>5.4787908043202804E-3</v>
      </c>
      <c r="I29" s="39">
        <f t="shared" si="0"/>
        <v>0.48366013071895425</v>
      </c>
      <c r="J29" s="53">
        <f t="shared" si="1"/>
        <v>148</v>
      </c>
      <c r="K29" s="53">
        <f t="shared" si="3"/>
        <v>64</v>
      </c>
      <c r="L29" s="97">
        <f t="shared" si="4"/>
        <v>60.438688715545027</v>
      </c>
    </row>
    <row r="30" spans="1:12" ht="16.5" customHeight="1">
      <c r="A30" s="44" t="s">
        <v>201</v>
      </c>
      <c r="B30" s="68">
        <v>169</v>
      </c>
      <c r="C30" s="53">
        <v>270</v>
      </c>
      <c r="D30" s="25">
        <v>293</v>
      </c>
      <c r="E30" s="25">
        <v>187.19676714905501</v>
      </c>
      <c r="F30" s="25">
        <v>301.42787723798699</v>
      </c>
      <c r="G30" s="25">
        <v>317.26067059817399</v>
      </c>
      <c r="H30" s="39">
        <f t="shared" si="2"/>
        <v>3.5358715983829121E-3</v>
      </c>
      <c r="I30" s="39">
        <f t="shared" si="0"/>
        <v>0.73372781065088755</v>
      </c>
      <c r="J30" s="53">
        <f t="shared" si="1"/>
        <v>124</v>
      </c>
      <c r="K30" s="53">
        <f t="shared" si="3"/>
        <v>23</v>
      </c>
      <c r="L30" s="97">
        <f t="shared" si="4"/>
        <v>15.832793360186997</v>
      </c>
    </row>
    <row r="31" spans="1:12" ht="16.5" customHeight="1">
      <c r="A31" s="44" t="s">
        <v>202</v>
      </c>
      <c r="B31" s="68">
        <v>189</v>
      </c>
      <c r="C31" s="53">
        <v>266</v>
      </c>
      <c r="D31" s="25">
        <v>361</v>
      </c>
      <c r="E31" s="25">
        <v>246.228536109434</v>
      </c>
      <c r="F31" s="25">
        <v>365.59447400886302</v>
      </c>
      <c r="G31" s="25">
        <v>464.24395523703299</v>
      </c>
      <c r="H31" s="39">
        <f t="shared" si="2"/>
        <v>4.3564834369154651E-3</v>
      </c>
      <c r="I31" s="39">
        <f t="shared" si="0"/>
        <v>0.91005291005291</v>
      </c>
      <c r="J31" s="53">
        <f t="shared" si="1"/>
        <v>172</v>
      </c>
      <c r="K31" s="53">
        <f t="shared" si="3"/>
        <v>95</v>
      </c>
      <c r="L31" s="97">
        <f t="shared" si="4"/>
        <v>98.649481228169975</v>
      </c>
    </row>
    <row r="32" spans="1:12" ht="16.5" customHeight="1">
      <c r="A32" s="44" t="s">
        <v>203</v>
      </c>
      <c r="B32" s="68">
        <v>56</v>
      </c>
      <c r="C32" s="53">
        <v>97</v>
      </c>
      <c r="D32" s="25">
        <v>149</v>
      </c>
      <c r="E32" s="25">
        <v>87.637462624938607</v>
      </c>
      <c r="F32" s="25">
        <v>154.253009363915</v>
      </c>
      <c r="G32" s="25">
        <v>222.134460413272</v>
      </c>
      <c r="H32" s="39">
        <f t="shared" si="2"/>
        <v>1.7981053520786821E-3</v>
      </c>
      <c r="I32" s="39">
        <f t="shared" si="0"/>
        <v>1.6607142857142858</v>
      </c>
      <c r="J32" s="53">
        <f t="shared" si="1"/>
        <v>93</v>
      </c>
      <c r="K32" s="53">
        <f t="shared" si="3"/>
        <v>52</v>
      </c>
      <c r="L32" s="97">
        <f t="shared" si="4"/>
        <v>67.881451049356997</v>
      </c>
    </row>
    <row r="33" spans="1:12" ht="16.5" customHeight="1">
      <c r="A33" s="44" t="s">
        <v>204</v>
      </c>
      <c r="B33" s="68">
        <v>176</v>
      </c>
      <c r="C33" s="53">
        <v>242</v>
      </c>
      <c r="D33" s="25">
        <v>270</v>
      </c>
      <c r="E33" s="25">
        <v>233.38355737059999</v>
      </c>
      <c r="F33" s="25">
        <v>353.42265388910897</v>
      </c>
      <c r="G33" s="25">
        <v>358.01662013349898</v>
      </c>
      <c r="H33" s="39">
        <f t="shared" si="2"/>
        <v>3.258311711820431E-3</v>
      </c>
      <c r="I33" s="39">
        <f t="shared" si="0"/>
        <v>0.53409090909090906</v>
      </c>
      <c r="J33" s="53">
        <f t="shared" si="1"/>
        <v>94</v>
      </c>
      <c r="K33" s="53">
        <f t="shared" si="3"/>
        <v>28</v>
      </c>
      <c r="L33" s="97">
        <f t="shared" si="4"/>
        <v>4.5939662443900033</v>
      </c>
    </row>
    <row r="34" spans="1:12" ht="16.5" customHeight="1">
      <c r="A34" s="44" t="s">
        <v>205</v>
      </c>
      <c r="B34" s="68">
        <v>479</v>
      </c>
      <c r="C34" s="53">
        <v>692</v>
      </c>
      <c r="D34" s="25">
        <v>919</v>
      </c>
      <c r="E34" s="25">
        <v>521.14330583916603</v>
      </c>
      <c r="F34" s="25">
        <v>895.28284490765895</v>
      </c>
      <c r="G34" s="25">
        <v>1047.96917467103</v>
      </c>
      <c r="H34" s="39">
        <f t="shared" si="2"/>
        <v>1.1090327641344355E-2</v>
      </c>
      <c r="I34" s="39">
        <f t="shared" si="0"/>
        <v>0.91858037578288099</v>
      </c>
      <c r="J34" s="53">
        <f t="shared" si="1"/>
        <v>440</v>
      </c>
      <c r="K34" s="53">
        <f t="shared" si="3"/>
        <v>227</v>
      </c>
      <c r="L34" s="97">
        <f t="shared" si="4"/>
        <v>152.68632976337108</v>
      </c>
    </row>
    <row r="35" spans="1:12" ht="16.5" customHeight="1">
      <c r="A35" s="44" t="s">
        <v>206</v>
      </c>
      <c r="B35" s="68">
        <v>1157</v>
      </c>
      <c r="C35" s="53">
        <v>2274</v>
      </c>
      <c r="D35" s="25">
        <v>2285</v>
      </c>
      <c r="E35" s="25">
        <v>1287.1332583359699</v>
      </c>
      <c r="F35" s="25">
        <v>2540.2791302761202</v>
      </c>
      <c r="G35" s="25">
        <v>2522.0125190383001</v>
      </c>
      <c r="H35" s="39">
        <f t="shared" si="2"/>
        <v>2.7574971338924757E-2</v>
      </c>
      <c r="I35" s="39">
        <f t="shared" si="0"/>
        <v>0.97493517718236822</v>
      </c>
      <c r="J35" s="53">
        <f t="shared" si="1"/>
        <v>1128</v>
      </c>
      <c r="K35" s="53">
        <f t="shared" si="3"/>
        <v>11</v>
      </c>
      <c r="L35" s="97">
        <f t="shared" si="4"/>
        <v>-18.266611237820143</v>
      </c>
    </row>
    <row r="36" spans="1:12" ht="16.5" customHeight="1">
      <c r="A36" s="44" t="s">
        <v>207</v>
      </c>
      <c r="B36" s="68">
        <v>115</v>
      </c>
      <c r="C36" s="53">
        <v>201</v>
      </c>
      <c r="D36" s="25">
        <v>205</v>
      </c>
      <c r="E36" s="25">
        <v>141.176651642167</v>
      </c>
      <c r="F36" s="25">
        <v>266.08555498827599</v>
      </c>
      <c r="G36" s="25">
        <v>251.635520027121</v>
      </c>
      <c r="H36" s="39">
        <f t="shared" si="2"/>
        <v>2.4739033367525494E-3</v>
      </c>
      <c r="I36" s="39">
        <f t="shared" si="0"/>
        <v>0.78260869565217395</v>
      </c>
      <c r="J36" s="53">
        <f t="shared" si="1"/>
        <v>90</v>
      </c>
      <c r="K36" s="53">
        <f t="shared" si="3"/>
        <v>4</v>
      </c>
      <c r="L36" s="97">
        <f t="shared" si="4"/>
        <v>-14.450034961154984</v>
      </c>
    </row>
    <row r="37" spans="1:12" ht="16.5" customHeight="1">
      <c r="A37" s="44" t="s">
        <v>208</v>
      </c>
      <c r="B37" s="68">
        <v>26</v>
      </c>
      <c r="C37" s="53">
        <v>57</v>
      </c>
      <c r="D37" s="25">
        <v>60</v>
      </c>
      <c r="E37" s="25">
        <v>41.980517604707302</v>
      </c>
      <c r="F37" s="25">
        <v>77.840536544376505</v>
      </c>
      <c r="G37" s="25">
        <v>96.875725622888098</v>
      </c>
      <c r="H37" s="39">
        <f t="shared" si="2"/>
        <v>7.2406926929342906E-4</v>
      </c>
      <c r="I37" s="39">
        <f t="shared" si="0"/>
        <v>1.3076923076923077</v>
      </c>
      <c r="J37" s="53">
        <f t="shared" si="1"/>
        <v>34</v>
      </c>
      <c r="K37" s="53">
        <f t="shared" si="3"/>
        <v>3</v>
      </c>
      <c r="L37" s="97">
        <f t="shared" si="4"/>
        <v>19.035189078511593</v>
      </c>
    </row>
    <row r="38" spans="1:12" ht="16.5" customHeight="1">
      <c r="A38" s="44" t="s">
        <v>209</v>
      </c>
      <c r="B38" s="68">
        <v>10</v>
      </c>
      <c r="C38" s="53">
        <v>29</v>
      </c>
      <c r="D38" s="25">
        <v>39</v>
      </c>
      <c r="E38" s="25">
        <v>18.554188569822099</v>
      </c>
      <c r="F38" s="25">
        <v>72.478949663199501</v>
      </c>
      <c r="G38" s="25">
        <v>70.178010812487898</v>
      </c>
      <c r="H38" s="39">
        <f t="shared" si="2"/>
        <v>4.7064502504072888E-4</v>
      </c>
      <c r="I38" s="39">
        <f t="shared" si="0"/>
        <v>2.9</v>
      </c>
      <c r="J38" s="53">
        <f t="shared" si="1"/>
        <v>29</v>
      </c>
      <c r="K38" s="53">
        <f t="shared" si="3"/>
        <v>10</v>
      </c>
      <c r="L38" s="97">
        <f t="shared" si="4"/>
        <v>-2.3009388507116029</v>
      </c>
    </row>
    <row r="39" spans="1:12" ht="16.5" customHeight="1">
      <c r="A39" s="44" t="s">
        <v>210</v>
      </c>
      <c r="B39" s="68">
        <v>402</v>
      </c>
      <c r="C39" s="53">
        <v>525</v>
      </c>
      <c r="D39" s="25">
        <v>658</v>
      </c>
      <c r="E39" s="25">
        <v>415.32647997920299</v>
      </c>
      <c r="F39" s="25">
        <v>619.74523724805601</v>
      </c>
      <c r="G39" s="25">
        <v>676.10216679145901</v>
      </c>
      <c r="H39" s="39">
        <f t="shared" si="2"/>
        <v>7.9406263199179386E-3</v>
      </c>
      <c r="I39" s="39">
        <f t="shared" si="0"/>
        <v>0.63681592039800994</v>
      </c>
      <c r="J39" s="53">
        <f t="shared" si="1"/>
        <v>256</v>
      </c>
      <c r="K39" s="53">
        <f t="shared" si="3"/>
        <v>133</v>
      </c>
      <c r="L39" s="97">
        <f t="shared" si="4"/>
        <v>56.356929543402998</v>
      </c>
    </row>
    <row r="40" spans="1:12" ht="16.5" customHeight="1">
      <c r="A40" s="44" t="s">
        <v>211</v>
      </c>
      <c r="B40" s="68">
        <v>28</v>
      </c>
      <c r="C40" s="53">
        <v>33</v>
      </c>
      <c r="D40" s="25">
        <v>54</v>
      </c>
      <c r="E40" s="25">
        <v>40.454484071426997</v>
      </c>
      <c r="F40" s="25">
        <v>56.636734669949597</v>
      </c>
      <c r="G40" s="25">
        <v>63.313384456094802</v>
      </c>
      <c r="H40" s="39">
        <f t="shared" si="2"/>
        <v>6.516623423640862E-4</v>
      </c>
      <c r="I40" s="39">
        <f t="shared" si="0"/>
        <v>0.9285714285714286</v>
      </c>
      <c r="J40" s="53">
        <f t="shared" si="1"/>
        <v>26</v>
      </c>
      <c r="K40" s="53">
        <f t="shared" si="3"/>
        <v>21</v>
      </c>
      <c r="L40" s="97">
        <f t="shared" si="4"/>
        <v>6.6766497861452052</v>
      </c>
    </row>
    <row r="41" spans="1:12" ht="16.5" customHeight="1">
      <c r="A41" s="44" t="s">
        <v>212</v>
      </c>
      <c r="B41" s="68">
        <v>154</v>
      </c>
      <c r="C41" s="53">
        <v>237</v>
      </c>
      <c r="D41" s="25">
        <v>260</v>
      </c>
      <c r="E41" s="25">
        <v>184.63631120383499</v>
      </c>
      <c r="F41" s="25">
        <v>264.63309063157601</v>
      </c>
      <c r="G41" s="25">
        <v>305.87611578046898</v>
      </c>
      <c r="H41" s="39">
        <f t="shared" si="2"/>
        <v>3.1376335002715259E-3</v>
      </c>
      <c r="I41" s="39">
        <f t="shared" si="0"/>
        <v>0.68831168831168832</v>
      </c>
      <c r="J41" s="53">
        <f t="shared" si="1"/>
        <v>106</v>
      </c>
      <c r="K41" s="53">
        <f t="shared" si="3"/>
        <v>23</v>
      </c>
      <c r="L41" s="97">
        <f t="shared" si="4"/>
        <v>41.243025148892968</v>
      </c>
    </row>
    <row r="42" spans="1:12" ht="16.5" customHeight="1">
      <c r="A42" s="44" t="s">
        <v>213</v>
      </c>
      <c r="B42" s="68">
        <v>15722</v>
      </c>
      <c r="C42" s="53">
        <v>21046</v>
      </c>
      <c r="D42" s="25">
        <v>24897</v>
      </c>
      <c r="E42" s="25">
        <v>15875.2064582115</v>
      </c>
      <c r="F42" s="25">
        <v>24076.623556529899</v>
      </c>
      <c r="G42" s="25">
        <v>24622.7074815413</v>
      </c>
      <c r="H42" s="39">
        <f t="shared" si="2"/>
        <v>0.30045254329330839</v>
      </c>
      <c r="I42" s="39">
        <f t="shared" si="0"/>
        <v>0.58357715303396518</v>
      </c>
      <c r="J42" s="53">
        <f t="shared" si="1"/>
        <v>9175</v>
      </c>
      <c r="K42" s="53">
        <f t="shared" si="3"/>
        <v>3851</v>
      </c>
      <c r="L42" s="97">
        <f t="shared" si="4"/>
        <v>546.08392501140042</v>
      </c>
    </row>
    <row r="43" spans="1:12" ht="16.5" customHeight="1">
      <c r="A43" s="44" t="s">
        <v>214</v>
      </c>
      <c r="B43" s="68">
        <v>3825</v>
      </c>
      <c r="C43" s="53">
        <v>4950</v>
      </c>
      <c r="D43" s="25">
        <v>5684</v>
      </c>
      <c r="E43" s="25">
        <v>3747.7185479537102</v>
      </c>
      <c r="F43" s="25">
        <v>4938.7283315929499</v>
      </c>
      <c r="G43" s="25">
        <v>5492.5972373353798</v>
      </c>
      <c r="H43" s="39">
        <f t="shared" si="2"/>
        <v>6.8593495444397509E-2</v>
      </c>
      <c r="I43" s="39">
        <f t="shared" si="0"/>
        <v>0.48601307189542486</v>
      </c>
      <c r="J43" s="53">
        <f t="shared" si="1"/>
        <v>1859</v>
      </c>
      <c r="K43" s="53">
        <f t="shared" si="3"/>
        <v>734</v>
      </c>
      <c r="L43" s="97">
        <f t="shared" si="4"/>
        <v>553.86890574242989</v>
      </c>
    </row>
    <row r="44" spans="1:12" ht="16.5" customHeight="1">
      <c r="A44" s="44" t="s">
        <v>215</v>
      </c>
      <c r="B44" s="68">
        <v>413</v>
      </c>
      <c r="C44" s="53">
        <v>711</v>
      </c>
      <c r="D44" s="25">
        <v>753</v>
      </c>
      <c r="E44" s="25">
        <v>485.211649578888</v>
      </c>
      <c r="F44" s="25">
        <v>867.24551682614504</v>
      </c>
      <c r="G44" s="25">
        <v>884.09479315914098</v>
      </c>
      <c r="H44" s="39">
        <f t="shared" si="2"/>
        <v>9.0870693296325345E-3</v>
      </c>
      <c r="I44" s="39">
        <f t="shared" si="0"/>
        <v>0.82324455205811142</v>
      </c>
      <c r="J44" s="53">
        <f t="shared" si="1"/>
        <v>340</v>
      </c>
      <c r="K44" s="53">
        <f t="shared" si="3"/>
        <v>42</v>
      </c>
      <c r="L44" s="97">
        <f t="shared" si="4"/>
        <v>16.849276332995942</v>
      </c>
    </row>
    <row r="45" spans="1:12" ht="16.5" customHeight="1">
      <c r="A45" s="44" t="s">
        <v>216</v>
      </c>
      <c r="B45" s="68">
        <v>100</v>
      </c>
      <c r="C45" s="53">
        <v>142</v>
      </c>
      <c r="D45" s="25">
        <v>166</v>
      </c>
      <c r="E45" s="25">
        <v>112.89718624408199</v>
      </c>
      <c r="F45" s="25">
        <v>157.31805476765899</v>
      </c>
      <c r="G45" s="25">
        <v>182.84448017951399</v>
      </c>
      <c r="H45" s="39">
        <f t="shared" si="2"/>
        <v>2.0032583117118204E-3</v>
      </c>
      <c r="I45" s="39">
        <f t="shared" si="0"/>
        <v>0.66</v>
      </c>
      <c r="J45" s="53">
        <f t="shared" si="1"/>
        <v>66</v>
      </c>
      <c r="K45" s="53">
        <f t="shared" si="3"/>
        <v>24</v>
      </c>
      <c r="L45" s="97">
        <f t="shared" si="4"/>
        <v>25.526425411855001</v>
      </c>
    </row>
    <row r="46" spans="1:12" ht="16.5" customHeight="1">
      <c r="A46" s="44" t="s">
        <v>217</v>
      </c>
      <c r="B46" s="68">
        <v>101</v>
      </c>
      <c r="C46" s="53">
        <v>149</v>
      </c>
      <c r="D46" s="25">
        <v>155</v>
      </c>
      <c r="E46" s="25">
        <v>134.06687550775899</v>
      </c>
      <c r="F46" s="25">
        <v>198.76100869035599</v>
      </c>
      <c r="G46" s="25">
        <v>205.35037622512601</v>
      </c>
      <c r="H46" s="39">
        <f t="shared" si="2"/>
        <v>1.8705122790080252E-3</v>
      </c>
      <c r="I46" s="39">
        <f t="shared" si="0"/>
        <v>0.53465346534653468</v>
      </c>
      <c r="J46" s="53">
        <f t="shared" si="1"/>
        <v>54</v>
      </c>
      <c r="K46" s="53">
        <f t="shared" si="3"/>
        <v>6</v>
      </c>
      <c r="L46" s="97">
        <f t="shared" si="4"/>
        <v>6.5893675347700196</v>
      </c>
    </row>
    <row r="47" spans="1:12" ht="16.5" customHeight="1">
      <c r="A47" s="44" t="s">
        <v>218</v>
      </c>
      <c r="B47" s="68">
        <v>56</v>
      </c>
      <c r="C47" s="53">
        <v>66</v>
      </c>
      <c r="D47" s="25">
        <v>126</v>
      </c>
      <c r="E47" s="25">
        <v>78.460739909754693</v>
      </c>
      <c r="F47" s="25">
        <v>105.957994524518</v>
      </c>
      <c r="G47" s="25">
        <v>169.70637693121</v>
      </c>
      <c r="H47" s="39">
        <f t="shared" si="2"/>
        <v>1.520545465516201E-3</v>
      </c>
      <c r="I47" s="39">
        <f t="shared" si="0"/>
        <v>1.25</v>
      </c>
      <c r="J47" s="53">
        <f t="shared" si="1"/>
        <v>70</v>
      </c>
      <c r="K47" s="53">
        <f t="shared" si="3"/>
        <v>60</v>
      </c>
      <c r="L47" s="97">
        <f t="shared" si="4"/>
        <v>63.748382406692002</v>
      </c>
    </row>
    <row r="48" spans="1:12" ht="16.5" customHeight="1">
      <c r="A48" s="44" t="s">
        <v>219</v>
      </c>
      <c r="B48" s="68">
        <v>102</v>
      </c>
      <c r="C48" s="53">
        <v>205</v>
      </c>
      <c r="D48" s="25">
        <v>202</v>
      </c>
      <c r="E48" s="25">
        <v>150.76733493272801</v>
      </c>
      <c r="F48" s="25">
        <v>293.63427680510699</v>
      </c>
      <c r="G48" s="25">
        <v>292.38983913958299</v>
      </c>
      <c r="H48" s="39">
        <f t="shared" si="2"/>
        <v>2.437699873287878E-3</v>
      </c>
      <c r="I48" s="39">
        <f t="shared" si="0"/>
        <v>0.98039215686274506</v>
      </c>
      <c r="J48" s="53">
        <f t="shared" si="1"/>
        <v>100</v>
      </c>
      <c r="K48" s="53">
        <f t="shared" si="3"/>
        <v>-3</v>
      </c>
      <c r="L48" s="97">
        <f t="shared" si="4"/>
        <v>-1.2444376655240035</v>
      </c>
    </row>
    <row r="49" spans="1:12" ht="16.5" customHeight="1">
      <c r="A49" s="44" t="s">
        <v>220</v>
      </c>
      <c r="B49" s="68">
        <v>784</v>
      </c>
      <c r="C49" s="53">
        <v>1018</v>
      </c>
      <c r="D49" s="25">
        <v>1438</v>
      </c>
      <c r="E49" s="25">
        <v>876.390006748573</v>
      </c>
      <c r="F49" s="25">
        <v>1187.3359624842301</v>
      </c>
      <c r="G49" s="25">
        <v>1461.89769102834</v>
      </c>
      <c r="H49" s="39">
        <f t="shared" si="2"/>
        <v>1.7353526820732518E-2</v>
      </c>
      <c r="I49" s="39">
        <f t="shared" si="0"/>
        <v>0.83418367346938771</v>
      </c>
      <c r="J49" s="53">
        <f t="shared" si="1"/>
        <v>654</v>
      </c>
      <c r="K49" s="53">
        <f t="shared" si="3"/>
        <v>420</v>
      </c>
      <c r="L49" s="97">
        <f t="shared" si="4"/>
        <v>274.56172854410988</v>
      </c>
    </row>
    <row r="50" spans="1:12" ht="16.5" customHeight="1">
      <c r="A50" s="44" t="s">
        <v>222</v>
      </c>
      <c r="B50" s="68">
        <v>34</v>
      </c>
      <c r="C50" s="53">
        <v>36</v>
      </c>
      <c r="D50" s="25">
        <v>40</v>
      </c>
      <c r="E50" s="25">
        <v>35.141715560514299</v>
      </c>
      <c r="F50" s="25">
        <v>40.683194002360302</v>
      </c>
      <c r="G50" s="25">
        <v>41.063688038160798</v>
      </c>
      <c r="H50" s="39">
        <f t="shared" si="2"/>
        <v>4.8271284619561938E-4</v>
      </c>
      <c r="I50" s="39">
        <f t="shared" si="0"/>
        <v>0.17647058823529413</v>
      </c>
      <c r="J50" s="53">
        <f t="shared" si="1"/>
        <v>6</v>
      </c>
      <c r="K50" s="53">
        <f t="shared" si="3"/>
        <v>4</v>
      </c>
      <c r="L50" s="97">
        <f t="shared" si="4"/>
        <v>0.38049403580049557</v>
      </c>
    </row>
    <row r="51" spans="1:12" ht="16.5" customHeight="1">
      <c r="A51" s="44" t="s">
        <v>130</v>
      </c>
      <c r="B51" s="68">
        <v>95</v>
      </c>
      <c r="C51" s="53">
        <v>161</v>
      </c>
      <c r="D51" s="25">
        <v>236</v>
      </c>
      <c r="E51" s="25">
        <v>112.525966238321</v>
      </c>
      <c r="F51" s="25">
        <v>212.855717450848</v>
      </c>
      <c r="G51" s="25">
        <v>277.08534744110898</v>
      </c>
      <c r="H51" s="39">
        <f t="shared" si="2"/>
        <v>2.8480057925541545E-3</v>
      </c>
      <c r="I51" s="39">
        <f t="shared" si="0"/>
        <v>1.4842105263157894</v>
      </c>
      <c r="J51" s="53">
        <f t="shared" si="1"/>
        <v>141</v>
      </c>
      <c r="K51" s="53">
        <f t="shared" si="3"/>
        <v>75</v>
      </c>
      <c r="L51" s="97">
        <f t="shared" si="4"/>
        <v>64.229629990260975</v>
      </c>
    </row>
    <row r="52" spans="1:12" ht="16.5" customHeight="1">
      <c r="A52" s="44" t="s">
        <v>223</v>
      </c>
      <c r="B52" s="68">
        <v>299</v>
      </c>
      <c r="C52" s="53">
        <v>321</v>
      </c>
      <c r="D52" s="25">
        <v>393</v>
      </c>
      <c r="E52" s="25">
        <v>327.40891858685802</v>
      </c>
      <c r="F52" s="25">
        <v>359.35936418764402</v>
      </c>
      <c r="G52" s="25">
        <v>427.94780416282299</v>
      </c>
      <c r="H52" s="39">
        <f t="shared" si="2"/>
        <v>4.7426537138719601E-3</v>
      </c>
      <c r="I52" s="39">
        <f t="shared" si="0"/>
        <v>0.31438127090301005</v>
      </c>
      <c r="J52" s="53">
        <f t="shared" si="1"/>
        <v>94</v>
      </c>
      <c r="K52" s="53">
        <f t="shared" si="3"/>
        <v>72</v>
      </c>
      <c r="L52" s="97">
        <f t="shared" si="4"/>
        <v>68.588439975178972</v>
      </c>
    </row>
    <row r="53" spans="1:12" ht="16.5" customHeight="1">
      <c r="A53" s="44" t="s">
        <v>221</v>
      </c>
      <c r="B53" s="68">
        <v>87</v>
      </c>
      <c r="C53" s="53">
        <v>119</v>
      </c>
      <c r="D53" s="25">
        <v>126</v>
      </c>
      <c r="E53" s="25">
        <v>90.513577419496002</v>
      </c>
      <c r="F53" s="25">
        <v>125.19363740039699</v>
      </c>
      <c r="G53" s="25">
        <v>123.908137799524</v>
      </c>
      <c r="H53" s="39">
        <f t="shared" si="2"/>
        <v>1.520545465516201E-3</v>
      </c>
      <c r="I53" s="39">
        <f t="shared" si="0"/>
        <v>0.44827586206896552</v>
      </c>
      <c r="J53" s="53">
        <f t="shared" si="1"/>
        <v>39</v>
      </c>
      <c r="K53" s="53">
        <f t="shared" si="3"/>
        <v>7</v>
      </c>
      <c r="L53" s="97">
        <f t="shared" si="4"/>
        <v>-1.2854996008729955</v>
      </c>
    </row>
    <row r="54" spans="1:12" ht="16.5" customHeight="1">
      <c r="A54" s="44" t="s">
        <v>224</v>
      </c>
      <c r="B54" s="68">
        <v>1582</v>
      </c>
      <c r="C54" s="53">
        <v>2026</v>
      </c>
      <c r="D54" s="25">
        <v>2466</v>
      </c>
      <c r="E54" s="25">
        <v>1654.25344329263</v>
      </c>
      <c r="F54" s="25">
        <v>2366.61891362807</v>
      </c>
      <c r="G54" s="25">
        <v>2460.95844810373</v>
      </c>
      <c r="H54" s="39">
        <f t="shared" si="2"/>
        <v>2.9759246967959934E-2</v>
      </c>
      <c r="I54" s="39">
        <f t="shared" si="0"/>
        <v>0.55878634639696589</v>
      </c>
      <c r="J54" s="53">
        <f t="shared" si="1"/>
        <v>884</v>
      </c>
      <c r="K54" s="53">
        <f t="shared" si="3"/>
        <v>440</v>
      </c>
      <c r="L54" s="97">
        <f t="shared" si="4"/>
        <v>94.339534475660002</v>
      </c>
    </row>
    <row r="55" spans="1:12" ht="16.5" customHeight="1">
      <c r="A55" s="44" t="s">
        <v>225</v>
      </c>
      <c r="B55" s="68">
        <v>633</v>
      </c>
      <c r="C55" s="53">
        <v>1273</v>
      </c>
      <c r="D55" s="25">
        <v>1482</v>
      </c>
      <c r="E55" s="25">
        <v>715.82420319849098</v>
      </c>
      <c r="F55" s="25">
        <v>1394.83264069647</v>
      </c>
      <c r="G55" s="25">
        <v>1543.34395729217</v>
      </c>
      <c r="H55" s="39">
        <f t="shared" si="2"/>
        <v>1.7884510951547698E-2</v>
      </c>
      <c r="I55" s="39">
        <f t="shared" si="0"/>
        <v>1.3412322274881516</v>
      </c>
      <c r="J55" s="53">
        <f t="shared" si="1"/>
        <v>849</v>
      </c>
      <c r="K55" s="53">
        <f t="shared" si="3"/>
        <v>209</v>
      </c>
      <c r="L55" s="97">
        <f t="shared" si="4"/>
        <v>148.51131659570001</v>
      </c>
    </row>
    <row r="56" spans="1:12" ht="16.5" customHeight="1">
      <c r="A56" s="44" t="s">
        <v>226</v>
      </c>
      <c r="B56" s="68">
        <v>181</v>
      </c>
      <c r="C56" s="53">
        <v>295</v>
      </c>
      <c r="D56" s="25">
        <v>529</v>
      </c>
      <c r="E56" s="25">
        <v>267.83219166596501</v>
      </c>
      <c r="F56" s="25">
        <v>341.06002671303702</v>
      </c>
      <c r="G56" s="25">
        <v>780.21492064184497</v>
      </c>
      <c r="H56" s="39">
        <f t="shared" si="2"/>
        <v>6.3838773909370662E-3</v>
      </c>
      <c r="I56" s="39">
        <f t="shared" si="0"/>
        <v>1.9226519337016574</v>
      </c>
      <c r="J56" s="53">
        <f t="shared" si="1"/>
        <v>348</v>
      </c>
      <c r="K56" s="53">
        <f t="shared" si="3"/>
        <v>234</v>
      </c>
      <c r="L56" s="97">
        <f t="shared" si="4"/>
        <v>439.15489392880795</v>
      </c>
    </row>
    <row r="57" spans="1:12" ht="16.5" customHeight="1">
      <c r="A57" s="44" t="s">
        <v>227</v>
      </c>
      <c r="B57" s="68">
        <v>263</v>
      </c>
      <c r="C57" s="53">
        <v>427</v>
      </c>
      <c r="D57" s="25">
        <v>389</v>
      </c>
      <c r="E57" s="25">
        <v>330.63866143469897</v>
      </c>
      <c r="F57" s="25">
        <v>474.037086359667</v>
      </c>
      <c r="G57" s="25">
        <v>453.99211074912802</v>
      </c>
      <c r="H57" s="39">
        <f t="shared" si="2"/>
        <v>4.6943824292523988E-3</v>
      </c>
      <c r="I57" s="39">
        <f t="shared" si="0"/>
        <v>0.47908745247148288</v>
      </c>
      <c r="J57" s="53">
        <f t="shared" si="1"/>
        <v>126</v>
      </c>
      <c r="K57" s="53">
        <f t="shared" si="3"/>
        <v>-38</v>
      </c>
      <c r="L57" s="97">
        <f t="shared" si="4"/>
        <v>-20.044975610538984</v>
      </c>
    </row>
    <row r="58" spans="1:12" ht="16.5" customHeight="1">
      <c r="A58" s="44" t="s">
        <v>228</v>
      </c>
      <c r="B58" s="68">
        <v>765</v>
      </c>
      <c r="C58" s="53">
        <v>1153</v>
      </c>
      <c r="D58" s="25">
        <v>1407</v>
      </c>
      <c r="E58" s="25">
        <v>802.30323930906195</v>
      </c>
      <c r="F58" s="25">
        <v>1269.33793438835</v>
      </c>
      <c r="G58" s="25">
        <v>1469.8926184562799</v>
      </c>
      <c r="H58" s="39">
        <f t="shared" si="2"/>
        <v>1.6979424364930912E-2</v>
      </c>
      <c r="I58" s="39">
        <f t="shared" si="0"/>
        <v>0.83921568627450982</v>
      </c>
      <c r="J58" s="53">
        <f t="shared" si="1"/>
        <v>642</v>
      </c>
      <c r="K58" s="53">
        <f t="shared" si="3"/>
        <v>254</v>
      </c>
      <c r="L58" s="97">
        <f t="shared" si="4"/>
        <v>200.55468406792988</v>
      </c>
    </row>
    <row r="59" spans="1:12" ht="16.5" customHeight="1">
      <c r="A59" s="44" t="s">
        <v>229</v>
      </c>
      <c r="B59" s="68">
        <v>174</v>
      </c>
      <c r="C59" s="53">
        <v>325</v>
      </c>
      <c r="D59" s="25">
        <v>283</v>
      </c>
      <c r="E59" s="25">
        <v>216.047739775536</v>
      </c>
      <c r="F59" s="25">
        <v>373.45854695133602</v>
      </c>
      <c r="G59" s="25">
        <v>351.418903694655</v>
      </c>
      <c r="H59" s="39">
        <f t="shared" si="2"/>
        <v>3.4151933868340071E-3</v>
      </c>
      <c r="I59" s="39">
        <f t="shared" si="0"/>
        <v>0.62643678160919536</v>
      </c>
      <c r="J59" s="53">
        <f t="shared" si="1"/>
        <v>109</v>
      </c>
      <c r="K59" s="53">
        <f t="shared" si="3"/>
        <v>-42</v>
      </c>
      <c r="L59" s="97">
        <f t="shared" si="4"/>
        <v>-22.039643256681018</v>
      </c>
    </row>
    <row r="60" spans="1:12" ht="16.5" customHeight="1">
      <c r="A60" s="44" t="s">
        <v>230</v>
      </c>
      <c r="B60" s="68">
        <v>835</v>
      </c>
      <c r="C60" s="53">
        <v>1235</v>
      </c>
      <c r="D60" s="25">
        <v>1513</v>
      </c>
      <c r="E60" s="25">
        <v>869.12532809745596</v>
      </c>
      <c r="F60" s="25">
        <v>1387.9278777332299</v>
      </c>
      <c r="G60" s="25">
        <v>1574.7659376104</v>
      </c>
      <c r="H60" s="39">
        <f t="shared" si="2"/>
        <v>1.8258613407349304E-2</v>
      </c>
      <c r="I60" s="39">
        <f t="shared" si="0"/>
        <v>0.81197604790419164</v>
      </c>
      <c r="J60" s="53">
        <f t="shared" si="1"/>
        <v>678</v>
      </c>
      <c r="K60" s="53">
        <f t="shared" si="3"/>
        <v>278</v>
      </c>
      <c r="L60" s="97">
        <f t="shared" si="4"/>
        <v>186.83805987717005</v>
      </c>
    </row>
    <row r="61" spans="1:12" ht="16.5" customHeight="1">
      <c r="A61" s="44" t="s">
        <v>231</v>
      </c>
      <c r="B61" s="68">
        <v>1527</v>
      </c>
      <c r="C61" s="53">
        <v>662</v>
      </c>
      <c r="D61" s="25">
        <v>1593</v>
      </c>
      <c r="E61" s="25">
        <v>1244.5625131562399</v>
      </c>
      <c r="F61" s="25">
        <v>1301.1145123358301</v>
      </c>
      <c r="G61" s="25">
        <v>1238.50956629285</v>
      </c>
      <c r="H61" s="39">
        <f t="shared" si="2"/>
        <v>1.9224039099740541E-2</v>
      </c>
      <c r="I61" s="39">
        <f t="shared" si="0"/>
        <v>4.3222003929273084E-2</v>
      </c>
      <c r="J61" s="53">
        <f t="shared" si="1"/>
        <v>66</v>
      </c>
      <c r="K61" s="53">
        <f t="shared" si="3"/>
        <v>931</v>
      </c>
      <c r="L61" s="97">
        <f t="shared" si="4"/>
        <v>-62.604946042980146</v>
      </c>
    </row>
    <row r="62" spans="1:12" ht="16.5" customHeight="1">
      <c r="A62" s="44" t="s">
        <v>232</v>
      </c>
      <c r="B62" s="68">
        <v>66</v>
      </c>
      <c r="C62" s="53">
        <v>56</v>
      </c>
      <c r="D62" s="25">
        <v>87</v>
      </c>
      <c r="E62" s="25">
        <v>89.997427555700995</v>
      </c>
      <c r="F62" s="25">
        <v>89.262527127998595</v>
      </c>
      <c r="G62" s="25">
        <v>113.79791716621</v>
      </c>
      <c r="H62" s="39">
        <f t="shared" si="2"/>
        <v>1.0499004404754722E-3</v>
      </c>
      <c r="I62" s="39">
        <f t="shared" si="0"/>
        <v>0.31818181818181818</v>
      </c>
      <c r="J62" s="53">
        <f t="shared" si="1"/>
        <v>21</v>
      </c>
      <c r="K62" s="53">
        <f t="shared" si="3"/>
        <v>31</v>
      </c>
      <c r="L62" s="97">
        <f t="shared" si="4"/>
        <v>24.535390038211403</v>
      </c>
    </row>
    <row r="63" spans="1:12" ht="16.5" customHeight="1">
      <c r="A63" s="44" t="s">
        <v>233</v>
      </c>
      <c r="B63" s="68">
        <v>119</v>
      </c>
      <c r="C63" s="53">
        <v>119</v>
      </c>
      <c r="D63" s="25">
        <v>156</v>
      </c>
      <c r="E63" s="25">
        <v>169.88365703740899</v>
      </c>
      <c r="F63" s="25">
        <v>168.299764309229</v>
      </c>
      <c r="G63" s="25">
        <v>222.69371168778599</v>
      </c>
      <c r="H63" s="39">
        <f t="shared" si="2"/>
        <v>1.8825801001629155E-3</v>
      </c>
      <c r="I63" s="39">
        <f t="shared" si="0"/>
        <v>0.31092436974789917</v>
      </c>
      <c r="J63" s="53">
        <f t="shared" si="1"/>
        <v>37</v>
      </c>
      <c r="K63" s="53">
        <f t="shared" si="3"/>
        <v>37</v>
      </c>
      <c r="L63" s="97">
        <f t="shared" si="4"/>
        <v>54.393947378556987</v>
      </c>
    </row>
    <row r="64" spans="1:12" ht="16.5" customHeight="1">
      <c r="A64" s="44" t="s">
        <v>234</v>
      </c>
      <c r="B64" s="68">
        <v>109</v>
      </c>
      <c r="C64" s="53">
        <v>145</v>
      </c>
      <c r="D64" s="25">
        <v>247</v>
      </c>
      <c r="E64" s="25">
        <v>134.25249688835001</v>
      </c>
      <c r="F64" s="25">
        <v>200.392423821807</v>
      </c>
      <c r="G64" s="25">
        <v>304.06177979280699</v>
      </c>
      <c r="H64" s="39">
        <f t="shared" si="2"/>
        <v>2.9807518252579499E-3</v>
      </c>
      <c r="I64" s="39">
        <f t="shared" si="0"/>
        <v>1.2660550458715596</v>
      </c>
      <c r="J64" s="53">
        <f t="shared" si="1"/>
        <v>138</v>
      </c>
      <c r="K64" s="53">
        <f t="shared" si="3"/>
        <v>102</v>
      </c>
      <c r="L64" s="97">
        <f t="shared" si="4"/>
        <v>103.66935597099999</v>
      </c>
    </row>
    <row r="65" spans="1:12" ht="16.5" customHeight="1">
      <c r="A65" s="44" t="s">
        <v>235</v>
      </c>
      <c r="B65" s="68">
        <v>221</v>
      </c>
      <c r="C65" s="53">
        <v>362</v>
      </c>
      <c r="D65" s="25">
        <v>470</v>
      </c>
      <c r="E65" s="25">
        <v>257.24160300225998</v>
      </c>
      <c r="F65" s="25">
        <v>438.05392543501199</v>
      </c>
      <c r="G65" s="25">
        <v>529.59016468588402</v>
      </c>
      <c r="H65" s="39">
        <f t="shared" si="2"/>
        <v>5.6718759427985274E-3</v>
      </c>
      <c r="I65" s="39">
        <f t="shared" si="0"/>
        <v>1.1266968325791855</v>
      </c>
      <c r="J65" s="53">
        <f t="shared" si="1"/>
        <v>249</v>
      </c>
      <c r="K65" s="53">
        <f t="shared" si="3"/>
        <v>108</v>
      </c>
      <c r="L65" s="97">
        <f t="shared" si="4"/>
        <v>91.536239250872029</v>
      </c>
    </row>
    <row r="66" spans="1:12" ht="16.5" customHeight="1">
      <c r="A66" s="44" t="s">
        <v>236</v>
      </c>
      <c r="B66" s="68">
        <v>156</v>
      </c>
      <c r="C66" s="53">
        <v>220</v>
      </c>
      <c r="D66" s="25">
        <v>253</v>
      </c>
      <c r="E66" s="25">
        <v>182.54066095084301</v>
      </c>
      <c r="F66" s="25">
        <v>272.10034383193602</v>
      </c>
      <c r="G66" s="25">
        <v>281.53360935671901</v>
      </c>
      <c r="H66" s="39">
        <f t="shared" si="2"/>
        <v>3.0531587521872927E-3</v>
      </c>
      <c r="I66" s="39">
        <f t="shared" si="0"/>
        <v>0.62179487179487181</v>
      </c>
      <c r="J66" s="53">
        <f t="shared" si="1"/>
        <v>97</v>
      </c>
      <c r="K66" s="53">
        <f t="shared" si="3"/>
        <v>33</v>
      </c>
      <c r="L66" s="97">
        <f t="shared" si="4"/>
        <v>9.4332655247829962</v>
      </c>
    </row>
    <row r="67" spans="1:12" ht="16.5" customHeight="1">
      <c r="A67" s="44" t="s">
        <v>237</v>
      </c>
      <c r="B67" s="68">
        <v>149</v>
      </c>
      <c r="C67" s="53">
        <v>170</v>
      </c>
      <c r="D67" s="25">
        <v>228</v>
      </c>
      <c r="E67" s="25">
        <v>155.162289046045</v>
      </c>
      <c r="F67" s="25">
        <v>220.82491126100601</v>
      </c>
      <c r="G67" s="25">
        <v>228.102564527878</v>
      </c>
      <c r="H67" s="39">
        <f t="shared" si="2"/>
        <v>2.7514632233150305E-3</v>
      </c>
      <c r="I67" s="39">
        <f t="shared" ref="I67:I84" si="5">(D67-B67)/B67</f>
        <v>0.53020134228187921</v>
      </c>
      <c r="J67" s="53">
        <f t="shared" ref="J67:J84" si="6">D67-B67</f>
        <v>79</v>
      </c>
      <c r="K67" s="53">
        <f t="shared" si="3"/>
        <v>58</v>
      </c>
      <c r="L67" s="97">
        <f t="shared" si="4"/>
        <v>7.2776532668719938</v>
      </c>
    </row>
    <row r="68" spans="1:12" ht="16.5" customHeight="1">
      <c r="A68" s="44" t="s">
        <v>238</v>
      </c>
      <c r="B68" s="68">
        <v>620</v>
      </c>
      <c r="C68" s="53">
        <v>950</v>
      </c>
      <c r="D68" s="25">
        <v>1061</v>
      </c>
      <c r="E68" s="25">
        <v>649.63345243412505</v>
      </c>
      <c r="F68" s="25">
        <v>1021.86075377493</v>
      </c>
      <c r="G68" s="25">
        <v>1071.5542574833</v>
      </c>
      <c r="H68" s="39">
        <f t="shared" ref="H68:H84" si="7">D68/$D$84</f>
        <v>1.2803958245338804E-2</v>
      </c>
      <c r="I68" s="39">
        <f t="shared" si="5"/>
        <v>0.71129032258064517</v>
      </c>
      <c r="J68" s="53">
        <f t="shared" si="6"/>
        <v>441</v>
      </c>
      <c r="K68" s="53">
        <f t="shared" ref="K68:K84" si="8">D68-C68</f>
        <v>111</v>
      </c>
      <c r="L68" s="97">
        <f t="shared" ref="L68:L84" si="9">G68-F68</f>
        <v>49.693503708370031</v>
      </c>
    </row>
    <row r="69" spans="1:12" ht="16.5" customHeight="1">
      <c r="A69" s="44" t="s">
        <v>239</v>
      </c>
      <c r="B69" s="68">
        <v>537</v>
      </c>
      <c r="C69" s="53">
        <v>762</v>
      </c>
      <c r="D69" s="25">
        <v>1050</v>
      </c>
      <c r="E69" s="25">
        <v>641.49870057688304</v>
      </c>
      <c r="F69" s="25">
        <v>918.34658136592304</v>
      </c>
      <c r="G69" s="25">
        <v>1197.83332051651</v>
      </c>
      <c r="H69" s="39">
        <f t="shared" si="7"/>
        <v>1.2671212212635008E-2</v>
      </c>
      <c r="I69" s="39">
        <f t="shared" si="5"/>
        <v>0.95530726256983245</v>
      </c>
      <c r="J69" s="53">
        <f t="shared" si="6"/>
        <v>513</v>
      </c>
      <c r="K69" s="53">
        <f t="shared" si="8"/>
        <v>288</v>
      </c>
      <c r="L69" s="97">
        <f t="shared" si="9"/>
        <v>279.48673915058691</v>
      </c>
    </row>
    <row r="70" spans="1:12" ht="16.5" customHeight="1">
      <c r="A70" s="44" t="s">
        <v>240</v>
      </c>
      <c r="B70" s="68">
        <v>46</v>
      </c>
      <c r="C70" s="53">
        <v>52</v>
      </c>
      <c r="D70" s="25">
        <v>106</v>
      </c>
      <c r="E70" s="25">
        <v>57.101543108500799</v>
      </c>
      <c r="F70" s="25">
        <v>68.735288527558396</v>
      </c>
      <c r="G70" s="25">
        <v>129.06984323404501</v>
      </c>
      <c r="H70" s="39">
        <f t="shared" si="7"/>
        <v>1.2791890424183913E-3</v>
      </c>
      <c r="I70" s="39">
        <f t="shared" si="5"/>
        <v>1.3043478260869565</v>
      </c>
      <c r="J70" s="53">
        <f t="shared" si="6"/>
        <v>60</v>
      </c>
      <c r="K70" s="53">
        <f t="shared" si="8"/>
        <v>54</v>
      </c>
      <c r="L70" s="97">
        <f t="shared" si="9"/>
        <v>60.334554706486614</v>
      </c>
    </row>
    <row r="71" spans="1:12" ht="16.5" customHeight="1">
      <c r="A71" s="44" t="s">
        <v>241</v>
      </c>
      <c r="B71" s="68">
        <v>63</v>
      </c>
      <c r="C71" s="53">
        <v>85</v>
      </c>
      <c r="D71" s="25">
        <v>91</v>
      </c>
      <c r="E71" s="25">
        <v>85.473264359326194</v>
      </c>
      <c r="F71" s="25">
        <v>123.46979848026599</v>
      </c>
      <c r="G71" s="25">
        <v>123.43532093421101</v>
      </c>
      <c r="H71" s="39">
        <f t="shared" si="7"/>
        <v>1.0981717250950341E-3</v>
      </c>
      <c r="I71" s="39">
        <f t="shared" si="5"/>
        <v>0.44444444444444442</v>
      </c>
      <c r="J71" s="53">
        <f t="shared" si="6"/>
        <v>28</v>
      </c>
      <c r="K71" s="53">
        <f t="shared" si="8"/>
        <v>6</v>
      </c>
      <c r="L71" s="97">
        <f t="shared" si="9"/>
        <v>-3.4477546054986874E-2</v>
      </c>
    </row>
    <row r="72" spans="1:12" ht="16.5" customHeight="1">
      <c r="A72" s="44" t="s">
        <v>242</v>
      </c>
      <c r="B72" s="68">
        <v>307</v>
      </c>
      <c r="C72" s="53">
        <v>251</v>
      </c>
      <c r="D72" s="25">
        <v>442</v>
      </c>
      <c r="E72" s="25">
        <v>411.14772609996697</v>
      </c>
      <c r="F72" s="25">
        <v>411.92954552601401</v>
      </c>
      <c r="G72" s="25">
        <v>589.35447641345695</v>
      </c>
      <c r="H72" s="39">
        <f t="shared" si="7"/>
        <v>5.3339769504615938E-3</v>
      </c>
      <c r="I72" s="39">
        <f t="shared" si="5"/>
        <v>0.43973941368078173</v>
      </c>
      <c r="J72" s="53">
        <f t="shared" si="6"/>
        <v>135</v>
      </c>
      <c r="K72" s="53">
        <f t="shared" si="8"/>
        <v>191</v>
      </c>
      <c r="L72" s="97">
        <f t="shared" si="9"/>
        <v>177.42493088744294</v>
      </c>
    </row>
    <row r="73" spans="1:12" ht="16.5" customHeight="1">
      <c r="A73" s="44" t="s">
        <v>243</v>
      </c>
      <c r="B73" s="68">
        <v>290</v>
      </c>
      <c r="C73" s="53">
        <v>433</v>
      </c>
      <c r="D73" s="25">
        <v>635</v>
      </c>
      <c r="E73" s="25">
        <v>413.97757407968101</v>
      </c>
      <c r="F73" s="25">
        <v>627.56669362121897</v>
      </c>
      <c r="G73" s="25">
        <v>813.56198939081003</v>
      </c>
      <c r="H73" s="39">
        <f t="shared" si="7"/>
        <v>7.6630664333554579E-3</v>
      </c>
      <c r="I73" s="39">
        <f t="shared" si="5"/>
        <v>1.1896551724137931</v>
      </c>
      <c r="J73" s="53">
        <f t="shared" si="6"/>
        <v>345</v>
      </c>
      <c r="K73" s="53">
        <f t="shared" si="8"/>
        <v>202</v>
      </c>
      <c r="L73" s="97">
        <f t="shared" si="9"/>
        <v>185.99529576959105</v>
      </c>
    </row>
    <row r="74" spans="1:12" ht="16.5" customHeight="1">
      <c r="A74" s="44" t="s">
        <v>244</v>
      </c>
      <c r="B74" s="68">
        <v>111</v>
      </c>
      <c r="C74" s="53">
        <v>109</v>
      </c>
      <c r="D74" s="25">
        <v>96</v>
      </c>
      <c r="E74" s="25">
        <v>148.15501842362099</v>
      </c>
      <c r="F74" s="25">
        <v>125.68766908548</v>
      </c>
      <c r="G74" s="25">
        <v>127.21434959557401</v>
      </c>
      <c r="H74" s="39">
        <f t="shared" si="7"/>
        <v>1.1585108308694865E-3</v>
      </c>
      <c r="I74" s="39">
        <f t="shared" si="5"/>
        <v>-0.13513513513513514</v>
      </c>
      <c r="J74" s="53">
        <f t="shared" si="6"/>
        <v>-15</v>
      </c>
      <c r="K74" s="53">
        <f t="shared" si="8"/>
        <v>-13</v>
      </c>
      <c r="L74" s="97">
        <f t="shared" si="9"/>
        <v>1.5266805100940104</v>
      </c>
    </row>
    <row r="75" spans="1:12" ht="16.5" customHeight="1">
      <c r="A75" s="44" t="s">
        <v>245</v>
      </c>
      <c r="B75" s="68">
        <v>976</v>
      </c>
      <c r="C75" s="53">
        <v>1436</v>
      </c>
      <c r="D75" s="25">
        <v>1915</v>
      </c>
      <c r="E75" s="25">
        <v>1042.5256313170601</v>
      </c>
      <c r="F75" s="25">
        <v>1787.34692605237</v>
      </c>
      <c r="G75" s="25">
        <v>2032.46188862042</v>
      </c>
      <c r="H75" s="39">
        <f t="shared" si="7"/>
        <v>2.3109877511615279E-2</v>
      </c>
      <c r="I75" s="39">
        <f t="shared" si="5"/>
        <v>0.96209016393442626</v>
      </c>
      <c r="J75" s="53">
        <f t="shared" si="6"/>
        <v>939</v>
      </c>
      <c r="K75" s="53">
        <f t="shared" si="8"/>
        <v>479</v>
      </c>
      <c r="L75" s="97">
        <f t="shared" si="9"/>
        <v>245.11496256805003</v>
      </c>
    </row>
    <row r="76" spans="1:12" ht="16.5" customHeight="1">
      <c r="A76" s="44" t="s">
        <v>246</v>
      </c>
      <c r="B76" s="68">
        <v>163</v>
      </c>
      <c r="C76" s="53">
        <v>258</v>
      </c>
      <c r="D76" s="25">
        <v>244</v>
      </c>
      <c r="E76" s="25">
        <v>189.128211205658</v>
      </c>
      <c r="F76" s="25">
        <v>323.36432388064202</v>
      </c>
      <c r="G76" s="25">
        <v>280.281544092096</v>
      </c>
      <c r="H76" s="39">
        <f t="shared" si="7"/>
        <v>2.944548361793278E-3</v>
      </c>
      <c r="I76" s="39">
        <f t="shared" si="5"/>
        <v>0.49693251533742333</v>
      </c>
      <c r="J76" s="53">
        <f t="shared" si="6"/>
        <v>81</v>
      </c>
      <c r="K76" s="53">
        <f t="shared" si="8"/>
        <v>-14</v>
      </c>
      <c r="L76" s="97">
        <f t="shared" si="9"/>
        <v>-43.08277978854602</v>
      </c>
    </row>
    <row r="77" spans="1:12" ht="16.5" customHeight="1">
      <c r="A77" s="44" t="s">
        <v>247</v>
      </c>
      <c r="B77" s="68">
        <v>357</v>
      </c>
      <c r="C77" s="53">
        <v>436</v>
      </c>
      <c r="D77" s="25">
        <v>566</v>
      </c>
      <c r="E77" s="25">
        <v>407.69877555532599</v>
      </c>
      <c r="F77" s="25">
        <v>574.62113499198301</v>
      </c>
      <c r="G77" s="25">
        <v>610.61785636035097</v>
      </c>
      <c r="H77" s="39">
        <f t="shared" si="7"/>
        <v>6.8303867736680141E-3</v>
      </c>
      <c r="I77" s="39">
        <f t="shared" si="5"/>
        <v>0.58543417366946782</v>
      </c>
      <c r="J77" s="53">
        <f t="shared" si="6"/>
        <v>209</v>
      </c>
      <c r="K77" s="53">
        <f t="shared" si="8"/>
        <v>130</v>
      </c>
      <c r="L77" s="97">
        <f t="shared" si="9"/>
        <v>35.996721368367957</v>
      </c>
    </row>
    <row r="78" spans="1:12" ht="16.5" customHeight="1">
      <c r="A78" s="44" t="s">
        <v>248</v>
      </c>
      <c r="B78" s="68">
        <v>33</v>
      </c>
      <c r="C78" s="53">
        <v>23</v>
      </c>
      <c r="D78" s="25">
        <v>33</v>
      </c>
      <c r="E78" s="25">
        <v>28.165107774880902</v>
      </c>
      <c r="F78" s="25">
        <v>31.068214354114701</v>
      </c>
      <c r="G78" s="25">
        <v>28.398786613255002</v>
      </c>
      <c r="H78" s="39">
        <f t="shared" si="7"/>
        <v>3.9823809811138596E-4</v>
      </c>
      <c r="I78" s="39">
        <f t="shared" si="5"/>
        <v>0</v>
      </c>
      <c r="J78" s="53">
        <f t="shared" si="6"/>
        <v>0</v>
      </c>
      <c r="K78" s="53">
        <f t="shared" si="8"/>
        <v>10</v>
      </c>
      <c r="L78" s="97">
        <f t="shared" si="9"/>
        <v>-2.6694277408596996</v>
      </c>
    </row>
    <row r="79" spans="1:12" ht="16.5" customHeight="1">
      <c r="A79" s="44" t="s">
        <v>249</v>
      </c>
      <c r="B79" s="68">
        <v>271</v>
      </c>
      <c r="C79" s="53">
        <v>521</v>
      </c>
      <c r="D79" s="25">
        <v>512</v>
      </c>
      <c r="E79" s="25">
        <v>314.39219743780302</v>
      </c>
      <c r="F79" s="25">
        <v>610.62477036563496</v>
      </c>
      <c r="G79" s="25">
        <v>593.95008989913094</v>
      </c>
      <c r="H79" s="39">
        <f t="shared" si="7"/>
        <v>6.1787244313039284E-3</v>
      </c>
      <c r="I79" s="39">
        <f t="shared" si="5"/>
        <v>0.88929889298892983</v>
      </c>
      <c r="J79" s="53">
        <f t="shared" si="6"/>
        <v>241</v>
      </c>
      <c r="K79" s="53">
        <f t="shared" si="8"/>
        <v>-9</v>
      </c>
      <c r="L79" s="97">
        <f t="shared" si="9"/>
        <v>-16.674680466504014</v>
      </c>
    </row>
    <row r="80" spans="1:12" ht="16.5" customHeight="1">
      <c r="A80" s="44" t="s">
        <v>250</v>
      </c>
      <c r="B80" s="68">
        <v>170</v>
      </c>
      <c r="C80" s="53">
        <v>204</v>
      </c>
      <c r="D80" s="25">
        <v>298</v>
      </c>
      <c r="E80" s="25">
        <v>286.69046358645897</v>
      </c>
      <c r="F80" s="25">
        <v>340.51006395186198</v>
      </c>
      <c r="G80" s="25">
        <v>497.47542012499702</v>
      </c>
      <c r="H80" s="39">
        <f t="shared" si="7"/>
        <v>3.5962107041573642E-3</v>
      </c>
      <c r="I80" s="39">
        <f t="shared" si="5"/>
        <v>0.75294117647058822</v>
      </c>
      <c r="J80" s="53">
        <f t="shared" si="6"/>
        <v>128</v>
      </c>
      <c r="K80" s="53">
        <f t="shared" si="8"/>
        <v>94</v>
      </c>
      <c r="L80" s="97">
        <f t="shared" si="9"/>
        <v>156.96535617313504</v>
      </c>
    </row>
    <row r="81" spans="1:12" ht="16.5" customHeight="1">
      <c r="A81" s="44" t="s">
        <v>251</v>
      </c>
      <c r="B81" s="68">
        <v>202</v>
      </c>
      <c r="C81" s="53">
        <v>206</v>
      </c>
      <c r="D81" s="25">
        <v>238</v>
      </c>
      <c r="E81" s="25">
        <v>194.566046358552</v>
      </c>
      <c r="F81" s="25">
        <v>221.41035051386399</v>
      </c>
      <c r="G81" s="25">
        <v>228.996658805376</v>
      </c>
      <c r="H81" s="39">
        <f t="shared" si="7"/>
        <v>2.8721414348639352E-3</v>
      </c>
      <c r="I81" s="39">
        <f t="shared" si="5"/>
        <v>0.17821782178217821</v>
      </c>
      <c r="J81" s="53">
        <f t="shared" si="6"/>
        <v>36</v>
      </c>
      <c r="K81" s="53">
        <f t="shared" si="8"/>
        <v>32</v>
      </c>
      <c r="L81" s="97">
        <f t="shared" si="9"/>
        <v>7.5863082915120117</v>
      </c>
    </row>
    <row r="82" spans="1:12" ht="16.5" customHeight="1">
      <c r="A82" s="44" t="s">
        <v>252</v>
      </c>
      <c r="B82" s="68">
        <v>104</v>
      </c>
      <c r="C82" s="53">
        <v>108</v>
      </c>
      <c r="D82" s="25">
        <v>180</v>
      </c>
      <c r="E82" s="25">
        <v>123.333548112015</v>
      </c>
      <c r="F82" s="25">
        <v>157.74171071897501</v>
      </c>
      <c r="G82" s="25">
        <v>205.50623527256801</v>
      </c>
      <c r="H82" s="39">
        <f t="shared" si="7"/>
        <v>2.1722078078802872E-3</v>
      </c>
      <c r="I82" s="39">
        <f t="shared" si="5"/>
        <v>0.73076923076923073</v>
      </c>
      <c r="J82" s="53">
        <f t="shared" si="6"/>
        <v>76</v>
      </c>
      <c r="K82" s="53">
        <f t="shared" si="8"/>
        <v>72</v>
      </c>
      <c r="L82" s="97">
        <f t="shared" si="9"/>
        <v>47.764524553592992</v>
      </c>
    </row>
    <row r="83" spans="1:12" ht="16.5" customHeight="1">
      <c r="A83" s="44" t="s">
        <v>253</v>
      </c>
      <c r="B83" s="68">
        <v>223</v>
      </c>
      <c r="C83" s="53">
        <v>339</v>
      </c>
      <c r="D83" s="25">
        <v>404</v>
      </c>
      <c r="E83" s="25">
        <v>232.74122204414499</v>
      </c>
      <c r="F83" s="25">
        <v>362.16800119395202</v>
      </c>
      <c r="G83" s="25">
        <v>395.21802397401302</v>
      </c>
      <c r="H83" s="39">
        <f t="shared" si="7"/>
        <v>4.875399746575756E-3</v>
      </c>
      <c r="I83" s="39">
        <f t="shared" si="5"/>
        <v>0.81165919282511212</v>
      </c>
      <c r="J83" s="53">
        <f t="shared" si="6"/>
        <v>181</v>
      </c>
      <c r="K83" s="53">
        <f t="shared" si="8"/>
        <v>65</v>
      </c>
      <c r="L83" s="97">
        <f t="shared" si="9"/>
        <v>33.050022780060999</v>
      </c>
    </row>
    <row r="84" spans="1:12" s="9" customFormat="1" ht="16.5" customHeight="1">
      <c r="A84" s="44" t="s">
        <v>173</v>
      </c>
      <c r="B84" s="63">
        <v>51966</v>
      </c>
      <c r="C84" s="64">
        <v>67125</v>
      </c>
      <c r="D84" s="67">
        <v>82865</v>
      </c>
      <c r="E84" s="67">
        <v>50424.973429708603</v>
      </c>
      <c r="F84" s="67">
        <v>69708.737947008107</v>
      </c>
      <c r="G84" s="67">
        <v>72243.637073136895</v>
      </c>
      <c r="H84" s="39">
        <f t="shared" si="7"/>
        <v>1</v>
      </c>
      <c r="I84" s="39">
        <f t="shared" si="5"/>
        <v>0.59460031559096327</v>
      </c>
      <c r="J84" s="53">
        <f t="shared" si="6"/>
        <v>30899</v>
      </c>
      <c r="K84" s="53">
        <f t="shared" si="8"/>
        <v>15740</v>
      </c>
      <c r="L84" s="97">
        <f t="shared" si="9"/>
        <v>2534.8991261287883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5"/>
  <sheetViews>
    <sheetView topLeftCell="H1" zoomScale="80" zoomScaleNormal="80" workbookViewId="0">
      <selection activeCell="P8" sqref="P8"/>
    </sheetView>
  </sheetViews>
  <sheetFormatPr defaultRowHeight="15"/>
  <cols>
    <col min="1" max="1" width="38.42578125" customWidth="1"/>
    <col min="2" max="2" width="11.140625" style="145" customWidth="1"/>
    <col min="3" max="3" width="12" style="141" customWidth="1"/>
    <col min="4" max="4" width="14.140625" style="143" customWidth="1"/>
    <col min="5" max="6" width="8.7109375" style="156"/>
    <col min="7" max="7" width="13.5703125" style="156" customWidth="1"/>
    <col min="8" max="8" width="24.42578125" customWidth="1"/>
    <col min="9" max="9" width="27" customWidth="1"/>
    <col min="10" max="10" width="29.5703125" customWidth="1"/>
    <col min="11" max="11" width="29.5703125" style="156" customWidth="1"/>
  </cols>
  <sheetData>
    <row r="1" spans="1:11" s="156" customFormat="1" ht="15.75" thickBot="1">
      <c r="B1" s="187" t="s">
        <v>281</v>
      </c>
      <c r="C1" s="187"/>
      <c r="D1" s="188"/>
      <c r="E1" s="189" t="s">
        <v>280</v>
      </c>
      <c r="F1" s="187"/>
      <c r="G1" s="188"/>
    </row>
    <row r="2" spans="1:11" ht="48.6" customHeight="1">
      <c r="A2" s="94" t="s">
        <v>90</v>
      </c>
      <c r="B2" s="93">
        <v>42979</v>
      </c>
      <c r="C2" s="93">
        <v>43313</v>
      </c>
      <c r="D2" s="93">
        <v>43344</v>
      </c>
      <c r="E2" s="93">
        <v>42979</v>
      </c>
      <c r="F2" s="93">
        <v>43313</v>
      </c>
      <c r="G2" s="93">
        <v>43344</v>
      </c>
      <c r="H2" s="13" t="s">
        <v>338</v>
      </c>
      <c r="I2" s="92" t="s">
        <v>339</v>
      </c>
      <c r="J2" s="2" t="s">
        <v>340</v>
      </c>
      <c r="K2" s="160" t="s">
        <v>341</v>
      </c>
    </row>
    <row r="3" spans="1:11">
      <c r="A3" s="78" t="s">
        <v>2</v>
      </c>
      <c r="B3" s="107">
        <v>84.29570045858388</v>
      </c>
      <c r="C3" s="107">
        <v>100.29975432596621</v>
      </c>
      <c r="D3" s="107">
        <v>94.61032122715342</v>
      </c>
      <c r="E3" s="107"/>
      <c r="F3" s="107"/>
      <c r="G3" s="107"/>
      <c r="H3" s="90">
        <f>(D3-B3)/B3</f>
        <v>0.12236235908185275</v>
      </c>
      <c r="I3" s="79">
        <f>D3-B3</f>
        <v>10.31462076856954</v>
      </c>
      <c r="J3" s="79">
        <f>D3-C3</f>
        <v>-5.6894330988127848</v>
      </c>
      <c r="K3" s="79">
        <f>G3-F3</f>
        <v>0</v>
      </c>
    </row>
    <row r="4" spans="1:11">
      <c r="A4" s="78" t="s">
        <v>3</v>
      </c>
      <c r="B4" s="107">
        <v>116.99434712623207</v>
      </c>
      <c r="C4" s="107">
        <v>146.42829680372998</v>
      </c>
      <c r="D4" s="107">
        <v>129.1283537578764</v>
      </c>
      <c r="E4" s="107"/>
      <c r="F4" s="107"/>
      <c r="G4" s="107"/>
      <c r="H4" s="90">
        <f t="shared" ref="H4:H67" si="0">(D4-B4)/B4</f>
        <v>0.10371446937134692</v>
      </c>
      <c r="I4" s="79">
        <f t="shared" ref="I4:I67" si="1">D4-B4</f>
        <v>12.134006631644326</v>
      </c>
      <c r="J4" s="79">
        <f t="shared" ref="J4:J67" si="2">D4-C4</f>
        <v>-17.299943045853581</v>
      </c>
      <c r="K4" s="79">
        <f t="shared" ref="K4:K67" si="3">G4-F4</f>
        <v>0</v>
      </c>
    </row>
    <row r="5" spans="1:11">
      <c r="A5" s="78" t="s">
        <v>4</v>
      </c>
      <c r="B5" s="107">
        <v>93.108482131134622</v>
      </c>
      <c r="C5" s="107">
        <v>115.8191907836204</v>
      </c>
      <c r="D5" s="107">
        <v>105.20746204791595</v>
      </c>
      <c r="E5" s="107"/>
      <c r="F5" s="107"/>
      <c r="G5" s="107"/>
      <c r="H5" s="90">
        <f t="shared" si="0"/>
        <v>0.12994498073484911</v>
      </c>
      <c r="I5" s="79">
        <f t="shared" si="1"/>
        <v>12.098979916781332</v>
      </c>
      <c r="J5" s="79">
        <f t="shared" si="2"/>
        <v>-10.611728735704446</v>
      </c>
      <c r="K5" s="79">
        <f t="shared" si="3"/>
        <v>0</v>
      </c>
    </row>
    <row r="6" spans="1:11">
      <c r="A6" s="78" t="s">
        <v>5</v>
      </c>
      <c r="B6" s="107">
        <v>157.51507932200403</v>
      </c>
      <c r="C6" s="107">
        <v>190.28370309656148</v>
      </c>
      <c r="D6" s="107">
        <v>169.4527419732664</v>
      </c>
      <c r="E6" s="107"/>
      <c r="F6" s="107"/>
      <c r="G6" s="107"/>
      <c r="H6" s="90">
        <f t="shared" si="0"/>
        <v>7.5787427480885905E-2</v>
      </c>
      <c r="I6" s="79">
        <f t="shared" si="1"/>
        <v>11.937662651262372</v>
      </c>
      <c r="J6" s="79">
        <f t="shared" si="2"/>
        <v>-20.830961123295083</v>
      </c>
      <c r="K6" s="79">
        <f t="shared" si="3"/>
        <v>0</v>
      </c>
    </row>
    <row r="7" spans="1:11">
      <c r="A7" s="78" t="s">
        <v>6</v>
      </c>
      <c r="B7" s="107">
        <v>238.18365580359728</v>
      </c>
      <c r="C7" s="107">
        <v>309.70826589595373</v>
      </c>
      <c r="D7" s="107">
        <v>250.67716609522023</v>
      </c>
      <c r="E7" s="107"/>
      <c r="F7" s="107"/>
      <c r="G7" s="107"/>
      <c r="H7" s="90">
        <f t="shared" si="0"/>
        <v>5.2453264475564677E-2</v>
      </c>
      <c r="I7" s="79">
        <f t="shared" si="1"/>
        <v>12.493510291622954</v>
      </c>
      <c r="J7" s="79">
        <f t="shared" si="2"/>
        <v>-59.0310998007335</v>
      </c>
      <c r="K7" s="79">
        <f t="shared" si="3"/>
        <v>0</v>
      </c>
    </row>
    <row r="8" spans="1:11">
      <c r="A8" s="78" t="s">
        <v>7</v>
      </c>
      <c r="B8" s="107">
        <v>130.33026004696748</v>
      </c>
      <c r="C8" s="107">
        <v>146.9060949425542</v>
      </c>
      <c r="D8" s="107">
        <v>150.58275299101771</v>
      </c>
      <c r="E8" s="107"/>
      <c r="F8" s="107"/>
      <c r="G8" s="107"/>
      <c r="H8" s="90">
        <f t="shared" si="0"/>
        <v>0.15539363565108966</v>
      </c>
      <c r="I8" s="79">
        <f t="shared" si="1"/>
        <v>20.252492944050232</v>
      </c>
      <c r="J8" s="79">
        <f t="shared" si="2"/>
        <v>3.6766580484635085</v>
      </c>
      <c r="K8" s="79">
        <f t="shared" si="3"/>
        <v>0</v>
      </c>
    </row>
    <row r="9" spans="1:11">
      <c r="A9" s="78" t="s">
        <v>302</v>
      </c>
      <c r="B9" s="107">
        <v>97.94674808136655</v>
      </c>
      <c r="C9" s="107">
        <v>119.95514263529452</v>
      </c>
      <c r="D9" s="107">
        <v>112.88186576074597</v>
      </c>
      <c r="E9" s="107"/>
      <c r="F9" s="107"/>
      <c r="G9" s="107"/>
      <c r="H9" s="90">
        <f t="shared" si="0"/>
        <v>0.15248201672782929</v>
      </c>
      <c r="I9" s="79">
        <f t="shared" si="1"/>
        <v>14.935117679379417</v>
      </c>
      <c r="J9" s="79">
        <f t="shared" si="2"/>
        <v>-7.0732768745485544</v>
      </c>
      <c r="K9" s="79">
        <f t="shared" si="3"/>
        <v>0</v>
      </c>
    </row>
    <row r="10" spans="1:11">
      <c r="A10" s="78" t="s">
        <v>8</v>
      </c>
      <c r="B10" s="107">
        <v>137.72822011999961</v>
      </c>
      <c r="C10" s="107">
        <v>176.55030302615222</v>
      </c>
      <c r="D10" s="107">
        <v>169.89242592205986</v>
      </c>
      <c r="E10" s="107"/>
      <c r="F10" s="107"/>
      <c r="G10" s="107"/>
      <c r="H10" s="90">
        <f t="shared" si="0"/>
        <v>0.23353388124842009</v>
      </c>
      <c r="I10" s="79">
        <f t="shared" si="1"/>
        <v>32.164205802060252</v>
      </c>
      <c r="J10" s="79">
        <f t="shared" si="2"/>
        <v>-6.6578771040923641</v>
      </c>
      <c r="K10" s="79">
        <f t="shared" si="3"/>
        <v>0</v>
      </c>
    </row>
    <row r="11" spans="1:11">
      <c r="A11" s="78" t="s">
        <v>9</v>
      </c>
      <c r="B11" s="107">
        <v>93.189402960837356</v>
      </c>
      <c r="C11" s="107">
        <v>104.53184883285529</v>
      </c>
      <c r="D11" s="107">
        <v>104.73299479019393</v>
      </c>
      <c r="E11" s="107"/>
      <c r="F11" s="107"/>
      <c r="G11" s="107"/>
      <c r="H11" s="90">
        <f t="shared" si="0"/>
        <v>0.12387236598358443</v>
      </c>
      <c r="I11" s="79">
        <f t="shared" si="1"/>
        <v>11.543591829356572</v>
      </c>
      <c r="J11" s="79">
        <f t="shared" si="2"/>
        <v>0.20114595733863894</v>
      </c>
      <c r="K11" s="79">
        <f t="shared" si="3"/>
        <v>0</v>
      </c>
    </row>
    <row r="12" spans="1:11">
      <c r="A12" s="78" t="s">
        <v>10</v>
      </c>
      <c r="B12" s="107">
        <v>131.60762426870048</v>
      </c>
      <c r="C12" s="107">
        <v>145.33922295248146</v>
      </c>
      <c r="D12" s="107">
        <v>156.95924227722034</v>
      </c>
      <c r="E12" s="107"/>
      <c r="F12" s="107"/>
      <c r="G12" s="107"/>
      <c r="H12" s="90">
        <f t="shared" si="0"/>
        <v>0.19263031415839563</v>
      </c>
      <c r="I12" s="79">
        <f t="shared" si="1"/>
        <v>25.351618008519864</v>
      </c>
      <c r="J12" s="79">
        <f t="shared" si="2"/>
        <v>11.620019324738877</v>
      </c>
      <c r="K12" s="79">
        <f t="shared" si="3"/>
        <v>0</v>
      </c>
    </row>
    <row r="13" spans="1:11">
      <c r="A13" s="78" t="s">
        <v>11</v>
      </c>
      <c r="B13" s="107">
        <v>205.85179044276407</v>
      </c>
      <c r="C13" s="107">
        <v>225.80211724701601</v>
      </c>
      <c r="D13" s="107">
        <v>238.53253641194237</v>
      </c>
      <c r="E13" s="107"/>
      <c r="F13" s="107"/>
      <c r="G13" s="107"/>
      <c r="H13" s="90">
        <f t="shared" si="0"/>
        <v>0.15875861899906574</v>
      </c>
      <c r="I13" s="79">
        <f t="shared" si="1"/>
        <v>32.680745969178304</v>
      </c>
      <c r="J13" s="79">
        <f t="shared" si="2"/>
        <v>12.73041916492636</v>
      </c>
      <c r="K13" s="79">
        <f t="shared" si="3"/>
        <v>0</v>
      </c>
    </row>
    <row r="14" spans="1:11">
      <c r="A14" s="78" t="s">
        <v>12</v>
      </c>
      <c r="B14" s="107">
        <v>84.352867257514404</v>
      </c>
      <c r="C14" s="107">
        <v>99.471949589246364</v>
      </c>
      <c r="D14" s="107">
        <v>98.527348775940553</v>
      </c>
      <c r="E14" s="107"/>
      <c r="F14" s="107"/>
      <c r="G14" s="107"/>
      <c r="H14" s="90">
        <f t="shared" si="0"/>
        <v>0.16803793373322995</v>
      </c>
      <c r="I14" s="79">
        <f t="shared" si="1"/>
        <v>14.174481518426148</v>
      </c>
      <c r="J14" s="79">
        <f t="shared" si="2"/>
        <v>-0.94460081330581147</v>
      </c>
      <c r="K14" s="79">
        <f t="shared" si="3"/>
        <v>0</v>
      </c>
    </row>
    <row r="15" spans="1:11">
      <c r="A15" s="78" t="s">
        <v>13</v>
      </c>
      <c r="B15" s="107">
        <v>71.87227371938441</v>
      </c>
      <c r="C15" s="107">
        <v>83.638822403587312</v>
      </c>
      <c r="D15" s="107">
        <v>82.93963839817475</v>
      </c>
      <c r="E15" s="107"/>
      <c r="F15" s="107"/>
      <c r="G15" s="107"/>
      <c r="H15" s="90">
        <f t="shared" si="0"/>
        <v>0.15398656680879991</v>
      </c>
      <c r="I15" s="79">
        <f t="shared" si="1"/>
        <v>11.067364678790341</v>
      </c>
      <c r="J15" s="79">
        <f t="shared" si="2"/>
        <v>-0.69918400541256176</v>
      </c>
      <c r="K15" s="79">
        <f t="shared" si="3"/>
        <v>0</v>
      </c>
    </row>
    <row r="16" spans="1:11">
      <c r="A16" s="78" t="s">
        <v>14</v>
      </c>
      <c r="B16" s="107">
        <v>69.753511042556838</v>
      </c>
      <c r="C16" s="107">
        <v>81.693546029380627</v>
      </c>
      <c r="D16" s="107">
        <v>81.118661134286768</v>
      </c>
      <c r="E16" s="107"/>
      <c r="F16" s="107"/>
      <c r="G16" s="107"/>
      <c r="H16" s="90">
        <f t="shared" si="0"/>
        <v>0.16293301830779552</v>
      </c>
      <c r="I16" s="79">
        <f t="shared" si="1"/>
        <v>11.36515009172993</v>
      </c>
      <c r="J16" s="79">
        <f t="shared" si="2"/>
        <v>-0.57488489509385943</v>
      </c>
      <c r="K16" s="79">
        <f t="shared" si="3"/>
        <v>0</v>
      </c>
    </row>
    <row r="17" spans="1:11">
      <c r="A17" s="78" t="s">
        <v>263</v>
      </c>
      <c r="B17" s="107">
        <v>83.347244850729666</v>
      </c>
      <c r="C17" s="107">
        <v>96.443204838641847</v>
      </c>
      <c r="D17" s="107">
        <v>94.637104092667741</v>
      </c>
      <c r="E17" s="107"/>
      <c r="F17" s="107"/>
      <c r="G17" s="107"/>
      <c r="H17" s="90">
        <f t="shared" si="0"/>
        <v>0.13545569817163833</v>
      </c>
      <c r="I17" s="79">
        <f t="shared" si="1"/>
        <v>11.289859241938075</v>
      </c>
      <c r="J17" s="79">
        <f t="shared" si="2"/>
        <v>-1.8061007459741063</v>
      </c>
      <c r="K17" s="79">
        <f t="shared" si="3"/>
        <v>0</v>
      </c>
    </row>
    <row r="18" spans="1:11">
      <c r="A18" s="78" t="s">
        <v>16</v>
      </c>
      <c r="B18" s="107">
        <v>110.70828177371806</v>
      </c>
      <c r="C18" s="107">
        <v>123.31208846266595</v>
      </c>
      <c r="D18" s="107">
        <v>125.25933301907355</v>
      </c>
      <c r="E18" s="107"/>
      <c r="F18" s="107"/>
      <c r="G18" s="107"/>
      <c r="H18" s="90">
        <f t="shared" si="0"/>
        <v>0.13143597761816125</v>
      </c>
      <c r="I18" s="79">
        <f t="shared" si="1"/>
        <v>14.551051245355495</v>
      </c>
      <c r="J18" s="79">
        <f t="shared" si="2"/>
        <v>1.9472445564075969</v>
      </c>
      <c r="K18" s="79">
        <f t="shared" si="3"/>
        <v>0</v>
      </c>
    </row>
    <row r="19" spans="1:11">
      <c r="A19" s="78" t="s">
        <v>17</v>
      </c>
      <c r="B19" s="107">
        <v>88.990461240054358</v>
      </c>
      <c r="C19" s="107">
        <v>102.65818797519607</v>
      </c>
      <c r="D19" s="107">
        <v>103.65806952228748</v>
      </c>
      <c r="E19" s="107"/>
      <c r="F19" s="107"/>
      <c r="G19" s="107"/>
      <c r="H19" s="90">
        <f t="shared" si="0"/>
        <v>0.16482225260825223</v>
      </c>
      <c r="I19" s="79">
        <f t="shared" si="1"/>
        <v>14.667608282233118</v>
      </c>
      <c r="J19" s="79">
        <f t="shared" si="2"/>
        <v>0.99988154709140531</v>
      </c>
      <c r="K19" s="79">
        <f t="shared" si="3"/>
        <v>0</v>
      </c>
    </row>
    <row r="20" spans="1:11">
      <c r="A20" s="78" t="s">
        <v>264</v>
      </c>
      <c r="B20" s="107">
        <v>289.30263568394003</v>
      </c>
      <c r="C20" s="107">
        <v>296.0671488683036</v>
      </c>
      <c r="D20" s="107">
        <v>335.25363390794797</v>
      </c>
      <c r="E20" s="107"/>
      <c r="F20" s="107"/>
      <c r="G20" s="107"/>
      <c r="H20" s="90">
        <f t="shared" si="0"/>
        <v>0.15883366605138333</v>
      </c>
      <c r="I20" s="79">
        <f t="shared" si="1"/>
        <v>45.950998224007947</v>
      </c>
      <c r="J20" s="79">
        <f t="shared" si="2"/>
        <v>39.186485039644367</v>
      </c>
      <c r="K20" s="79">
        <f t="shared" si="3"/>
        <v>0</v>
      </c>
    </row>
    <row r="21" spans="1:11">
      <c r="A21" s="78" t="s">
        <v>19</v>
      </c>
      <c r="B21" s="107">
        <v>135.14484684948988</v>
      </c>
      <c r="C21" s="107">
        <v>155.47272448489571</v>
      </c>
      <c r="D21" s="107">
        <v>151.42570405105531</v>
      </c>
      <c r="E21" s="107"/>
      <c r="F21" s="107"/>
      <c r="G21" s="107"/>
      <c r="H21" s="90">
        <f t="shared" si="0"/>
        <v>0.12046968553449419</v>
      </c>
      <c r="I21" s="79">
        <f t="shared" si="1"/>
        <v>16.280857201565425</v>
      </c>
      <c r="J21" s="79">
        <f t="shared" si="2"/>
        <v>-4.0470204338404017</v>
      </c>
      <c r="K21" s="79">
        <f t="shared" si="3"/>
        <v>0</v>
      </c>
    </row>
    <row r="22" spans="1:11">
      <c r="A22" s="78" t="s">
        <v>265</v>
      </c>
      <c r="B22" s="107">
        <v>156.2824825145988</v>
      </c>
      <c r="C22" s="107">
        <v>162.77986747914989</v>
      </c>
      <c r="D22" s="107">
        <v>177.79727694483253</v>
      </c>
      <c r="E22" s="107"/>
      <c r="F22" s="107"/>
      <c r="G22" s="107"/>
      <c r="H22" s="90">
        <f t="shared" si="0"/>
        <v>0.13766606521766747</v>
      </c>
      <c r="I22" s="79">
        <f t="shared" si="1"/>
        <v>21.514794430233735</v>
      </c>
      <c r="J22" s="79">
        <f t="shared" si="2"/>
        <v>15.017409465682647</v>
      </c>
      <c r="K22" s="79">
        <f t="shared" si="3"/>
        <v>0</v>
      </c>
    </row>
    <row r="23" spans="1:11">
      <c r="A23" s="78" t="s">
        <v>266</v>
      </c>
      <c r="B23" s="107">
        <v>104.59772851464885</v>
      </c>
      <c r="C23" s="107">
        <v>118.93988531513548</v>
      </c>
      <c r="D23" s="107">
        <v>120.89595442770525</v>
      </c>
      <c r="E23" s="107"/>
      <c r="F23" s="107"/>
      <c r="G23" s="107"/>
      <c r="H23" s="90">
        <f t="shared" si="0"/>
        <v>0.15581816301846213</v>
      </c>
      <c r="I23" s="79">
        <f t="shared" si="1"/>
        <v>16.298225913056399</v>
      </c>
      <c r="J23" s="79">
        <f t="shared" si="2"/>
        <v>1.9560691125697645</v>
      </c>
      <c r="K23" s="79">
        <f t="shared" si="3"/>
        <v>0</v>
      </c>
    </row>
    <row r="24" spans="1:11">
      <c r="A24" s="78" t="s">
        <v>267</v>
      </c>
      <c r="B24" s="107">
        <v>102.37152152050524</v>
      </c>
      <c r="C24" s="107">
        <v>111.00587134602996</v>
      </c>
      <c r="D24" s="107">
        <v>115.09410004100172</v>
      </c>
      <c r="E24" s="107"/>
      <c r="F24" s="107"/>
      <c r="G24" s="107"/>
      <c r="H24" s="90">
        <f t="shared" si="0"/>
        <v>0.12427849397498818</v>
      </c>
      <c r="I24" s="79">
        <f t="shared" si="1"/>
        <v>12.722578520496484</v>
      </c>
      <c r="J24" s="79">
        <f t="shared" si="2"/>
        <v>4.088228694971761</v>
      </c>
      <c r="K24" s="79">
        <f t="shared" si="3"/>
        <v>0</v>
      </c>
    </row>
    <row r="25" spans="1:11">
      <c r="A25" s="78" t="s">
        <v>23</v>
      </c>
      <c r="B25" s="107">
        <v>133.94617787825905</v>
      </c>
      <c r="C25" s="107">
        <v>163.78193622479623</v>
      </c>
      <c r="D25" s="107">
        <v>153.96502127937325</v>
      </c>
      <c r="E25" s="107"/>
      <c r="F25" s="107"/>
      <c r="G25" s="107"/>
      <c r="H25" s="90">
        <f t="shared" si="0"/>
        <v>0.14945438323226301</v>
      </c>
      <c r="I25" s="79">
        <f t="shared" si="1"/>
        <v>20.018843401114196</v>
      </c>
      <c r="J25" s="79">
        <f t="shared" si="2"/>
        <v>-9.8169149454229796</v>
      </c>
      <c r="K25" s="79">
        <f t="shared" si="3"/>
        <v>0</v>
      </c>
    </row>
    <row r="26" spans="1:11">
      <c r="A26" s="78" t="s">
        <v>268</v>
      </c>
      <c r="B26" s="107">
        <v>97.418006032803248</v>
      </c>
      <c r="C26" s="107">
        <v>114.51273900531712</v>
      </c>
      <c r="D26" s="107">
        <v>115.24786548289813</v>
      </c>
      <c r="E26" s="107"/>
      <c r="F26" s="107"/>
      <c r="G26" s="107"/>
      <c r="H26" s="90">
        <f t="shared" si="0"/>
        <v>0.18302427011379288</v>
      </c>
      <c r="I26" s="79">
        <f t="shared" si="1"/>
        <v>17.829859450094887</v>
      </c>
      <c r="J26" s="79">
        <f t="shared" si="2"/>
        <v>0.73512647758101934</v>
      </c>
      <c r="K26" s="79">
        <f t="shared" si="3"/>
        <v>0</v>
      </c>
    </row>
    <row r="27" spans="1:11">
      <c r="A27" s="78" t="s">
        <v>25</v>
      </c>
      <c r="B27" s="107">
        <v>131.08679234198505</v>
      </c>
      <c r="C27" s="107">
        <v>145.3171707390305</v>
      </c>
      <c r="D27" s="107">
        <v>149.67009282953566</v>
      </c>
      <c r="E27" s="107"/>
      <c r="F27" s="107"/>
      <c r="G27" s="107"/>
      <c r="H27" s="90">
        <f t="shared" si="0"/>
        <v>0.14176333218276999</v>
      </c>
      <c r="I27" s="79">
        <f t="shared" si="1"/>
        <v>18.583300487550616</v>
      </c>
      <c r="J27" s="79">
        <f t="shared" si="2"/>
        <v>4.3529220905051602</v>
      </c>
      <c r="K27" s="79">
        <f t="shared" si="3"/>
        <v>0</v>
      </c>
    </row>
    <row r="28" spans="1:11">
      <c r="A28" s="78" t="s">
        <v>26</v>
      </c>
      <c r="B28" s="107">
        <v>111.50579359907876</v>
      </c>
      <c r="C28" s="107">
        <v>133.23452634063042</v>
      </c>
      <c r="D28" s="107">
        <v>132.62418634518988</v>
      </c>
      <c r="E28" s="107"/>
      <c r="F28" s="107"/>
      <c r="G28" s="107"/>
      <c r="H28" s="90">
        <f t="shared" si="0"/>
        <v>0.18939278457622316</v>
      </c>
      <c r="I28" s="79">
        <f t="shared" si="1"/>
        <v>21.118392746111127</v>
      </c>
      <c r="J28" s="79">
        <f t="shared" si="2"/>
        <v>-0.61033999544054041</v>
      </c>
      <c r="K28" s="79">
        <f t="shared" si="3"/>
        <v>0</v>
      </c>
    </row>
    <row r="29" spans="1:11">
      <c r="A29" s="78" t="s">
        <v>27</v>
      </c>
      <c r="B29" s="107">
        <v>104.23427866550031</v>
      </c>
      <c r="C29" s="107">
        <v>125.10696168699619</v>
      </c>
      <c r="D29" s="107">
        <v>123.99327668413541</v>
      </c>
      <c r="E29" s="107"/>
      <c r="F29" s="107"/>
      <c r="G29" s="107"/>
      <c r="H29" s="90">
        <f t="shared" si="0"/>
        <v>0.18956334011811965</v>
      </c>
      <c r="I29" s="79">
        <f t="shared" si="1"/>
        <v>19.758998018635097</v>
      </c>
      <c r="J29" s="79">
        <f t="shared" si="2"/>
        <v>-1.1136850028607768</v>
      </c>
      <c r="K29" s="79">
        <f t="shared" si="3"/>
        <v>0</v>
      </c>
    </row>
    <row r="30" spans="1:11">
      <c r="A30" s="78" t="s">
        <v>28</v>
      </c>
      <c r="B30" s="107">
        <v>130.91738616632989</v>
      </c>
      <c r="C30" s="107">
        <v>160.19864224891745</v>
      </c>
      <c r="D30" s="107">
        <v>161.50038327491896</v>
      </c>
      <c r="E30" s="107"/>
      <c r="F30" s="107"/>
      <c r="G30" s="107"/>
      <c r="H30" s="90">
        <f t="shared" si="0"/>
        <v>0.23360531403929438</v>
      </c>
      <c r="I30" s="79">
        <f t="shared" si="1"/>
        <v>30.582997108589069</v>
      </c>
      <c r="J30" s="79">
        <f t="shared" si="2"/>
        <v>1.3017410260015083</v>
      </c>
      <c r="K30" s="79">
        <f t="shared" si="3"/>
        <v>0</v>
      </c>
    </row>
    <row r="31" spans="1:11">
      <c r="A31" s="78" t="s">
        <v>29</v>
      </c>
      <c r="B31" s="107">
        <v>191.89906953704832</v>
      </c>
      <c r="C31" s="107">
        <v>220.96007507307058</v>
      </c>
      <c r="D31" s="107">
        <v>214.87385889269618</v>
      </c>
      <c r="E31" s="107"/>
      <c r="F31" s="107"/>
      <c r="G31" s="107"/>
      <c r="H31" s="90">
        <f t="shared" si="0"/>
        <v>0.11972329730974704</v>
      </c>
      <c r="I31" s="79">
        <f t="shared" si="1"/>
        <v>22.974789355647857</v>
      </c>
      <c r="J31" s="79">
        <f t="shared" si="2"/>
        <v>-6.0862161803744073</v>
      </c>
      <c r="K31" s="79">
        <f t="shared" si="3"/>
        <v>0</v>
      </c>
    </row>
    <row r="32" spans="1:11">
      <c r="A32" s="78" t="s">
        <v>30</v>
      </c>
      <c r="B32" s="107">
        <v>75.010570493725069</v>
      </c>
      <c r="C32" s="107">
        <v>86.452905236996244</v>
      </c>
      <c r="D32" s="107">
        <v>86.036449923590581</v>
      </c>
      <c r="E32" s="107"/>
      <c r="F32" s="107"/>
      <c r="G32" s="107"/>
      <c r="H32" s="90">
        <f t="shared" si="0"/>
        <v>0.14699100883105362</v>
      </c>
      <c r="I32" s="79">
        <f t="shared" si="1"/>
        <v>11.025879429865512</v>
      </c>
      <c r="J32" s="79">
        <f t="shared" si="2"/>
        <v>-0.41645531340566322</v>
      </c>
      <c r="K32" s="79">
        <f t="shared" si="3"/>
        <v>0</v>
      </c>
    </row>
    <row r="33" spans="1:11">
      <c r="A33" s="78" t="s">
        <v>31</v>
      </c>
      <c r="B33" s="107">
        <v>81.437392714230029</v>
      </c>
      <c r="C33" s="107">
        <v>94.871197413089376</v>
      </c>
      <c r="D33" s="107">
        <v>96.579280986569657</v>
      </c>
      <c r="E33" s="107"/>
      <c r="F33" s="107"/>
      <c r="G33" s="107"/>
      <c r="H33" s="90">
        <f t="shared" si="0"/>
        <v>0.1859328714694202</v>
      </c>
      <c r="I33" s="79">
        <f t="shared" si="1"/>
        <v>15.141888272339628</v>
      </c>
      <c r="J33" s="79">
        <f t="shared" si="2"/>
        <v>1.7080835734802804</v>
      </c>
      <c r="K33" s="79">
        <f t="shared" si="3"/>
        <v>0</v>
      </c>
    </row>
    <row r="34" spans="1:11">
      <c r="A34" s="78" t="s">
        <v>269</v>
      </c>
      <c r="B34" s="107">
        <v>130.83766299345965</v>
      </c>
      <c r="C34" s="107">
        <v>156.75983223314077</v>
      </c>
      <c r="D34" s="107">
        <v>153.27786288868776</v>
      </c>
      <c r="E34" s="107"/>
      <c r="F34" s="107"/>
      <c r="G34" s="107"/>
      <c r="H34" s="90">
        <f t="shared" si="0"/>
        <v>0.17151177559897157</v>
      </c>
      <c r="I34" s="79">
        <f t="shared" si="1"/>
        <v>22.440199895228119</v>
      </c>
      <c r="J34" s="79">
        <f t="shared" si="2"/>
        <v>-3.481969344453006</v>
      </c>
      <c r="K34" s="79">
        <f t="shared" si="3"/>
        <v>0</v>
      </c>
    </row>
    <row r="35" spans="1:11">
      <c r="A35" s="78" t="s">
        <v>270</v>
      </c>
      <c r="B35" s="107">
        <v>138.91404629207852</v>
      </c>
      <c r="C35" s="107">
        <v>154.9849346276373</v>
      </c>
      <c r="D35" s="107">
        <v>151.82085607901666</v>
      </c>
      <c r="E35" s="107"/>
      <c r="F35" s="107"/>
      <c r="G35" s="107"/>
      <c r="H35" s="90">
        <f t="shared" si="0"/>
        <v>9.2912200972106757E-2</v>
      </c>
      <c r="I35" s="79">
        <f t="shared" si="1"/>
        <v>12.90680978693814</v>
      </c>
      <c r="J35" s="79">
        <f t="shared" si="2"/>
        <v>-3.1640785486206369</v>
      </c>
      <c r="K35" s="79">
        <f t="shared" si="3"/>
        <v>0</v>
      </c>
    </row>
    <row r="36" spans="1:11">
      <c r="A36" s="78" t="s">
        <v>34</v>
      </c>
      <c r="B36" s="107">
        <v>156.72974481296717</v>
      </c>
      <c r="C36" s="107">
        <v>200.11839844398227</v>
      </c>
      <c r="D36" s="107">
        <v>182.08569654258105</v>
      </c>
      <c r="E36" s="107"/>
      <c r="F36" s="107"/>
      <c r="G36" s="107"/>
      <c r="H36" s="90">
        <f t="shared" si="0"/>
        <v>0.16178136294340492</v>
      </c>
      <c r="I36" s="79">
        <f t="shared" si="1"/>
        <v>25.355951729613878</v>
      </c>
      <c r="J36" s="79">
        <f t="shared" si="2"/>
        <v>-18.032701901401225</v>
      </c>
      <c r="K36" s="79">
        <f t="shared" si="3"/>
        <v>0</v>
      </c>
    </row>
    <row r="37" spans="1:11">
      <c r="A37" s="78" t="s">
        <v>35</v>
      </c>
      <c r="B37" s="107">
        <v>131.4639706115355</v>
      </c>
      <c r="C37" s="107">
        <v>148.3806234600666</v>
      </c>
      <c r="D37" s="107">
        <v>150.57749297980726</v>
      </c>
      <c r="E37" s="107"/>
      <c r="F37" s="107"/>
      <c r="G37" s="107"/>
      <c r="H37" s="90">
        <f t="shared" si="0"/>
        <v>0.14538981501441595</v>
      </c>
      <c r="I37" s="79">
        <f t="shared" si="1"/>
        <v>19.113522368271759</v>
      </c>
      <c r="J37" s="79">
        <f t="shared" si="2"/>
        <v>2.1968695197406589</v>
      </c>
      <c r="K37" s="79">
        <f t="shared" si="3"/>
        <v>0</v>
      </c>
    </row>
    <row r="38" spans="1:11">
      <c r="A38" s="78" t="s">
        <v>36</v>
      </c>
      <c r="B38" s="107">
        <v>106.24125855891921</v>
      </c>
      <c r="C38" s="107">
        <v>137.38447681160605</v>
      </c>
      <c r="D38" s="107">
        <v>124.57014545198368</v>
      </c>
      <c r="E38" s="107"/>
      <c r="F38" s="107"/>
      <c r="G38" s="107"/>
      <c r="H38" s="90">
        <f t="shared" si="0"/>
        <v>0.17252136450265826</v>
      </c>
      <c r="I38" s="79">
        <f t="shared" si="1"/>
        <v>18.328886893064464</v>
      </c>
      <c r="J38" s="79">
        <f t="shared" si="2"/>
        <v>-12.814331359622372</v>
      </c>
      <c r="K38" s="79">
        <f t="shared" si="3"/>
        <v>0</v>
      </c>
    </row>
    <row r="39" spans="1:11">
      <c r="A39" s="78" t="s">
        <v>37</v>
      </c>
      <c r="B39" s="107">
        <v>113.66558431893687</v>
      </c>
      <c r="C39" s="107">
        <v>141.49029406665511</v>
      </c>
      <c r="D39" s="107">
        <v>144.25274431638775</v>
      </c>
      <c r="E39" s="107"/>
      <c r="F39" s="107"/>
      <c r="G39" s="107"/>
      <c r="H39" s="90">
        <f t="shared" si="0"/>
        <v>0.26909781162630259</v>
      </c>
      <c r="I39" s="79">
        <f t="shared" si="1"/>
        <v>30.587159997450883</v>
      </c>
      <c r="J39" s="79">
        <f t="shared" si="2"/>
        <v>2.7624502497326375</v>
      </c>
      <c r="K39" s="79">
        <f t="shared" si="3"/>
        <v>0</v>
      </c>
    </row>
    <row r="40" spans="1:11">
      <c r="A40" s="78" t="s">
        <v>38</v>
      </c>
      <c r="B40" s="107">
        <v>71.401796107995708</v>
      </c>
      <c r="C40" s="107">
        <v>82.146226634222387</v>
      </c>
      <c r="D40" s="107">
        <v>81.649371429521082</v>
      </c>
      <c r="E40" s="107"/>
      <c r="F40" s="107"/>
      <c r="G40" s="107"/>
      <c r="H40" s="90">
        <f t="shared" si="0"/>
        <v>0.14351985356258892</v>
      </c>
      <c r="I40" s="79">
        <f t="shared" si="1"/>
        <v>10.247575321525375</v>
      </c>
      <c r="J40" s="79">
        <f t="shared" si="2"/>
        <v>-0.49685520470130484</v>
      </c>
      <c r="K40" s="79">
        <f t="shared" si="3"/>
        <v>0</v>
      </c>
    </row>
    <row r="41" spans="1:11">
      <c r="A41" s="78" t="s">
        <v>39</v>
      </c>
      <c r="B41" s="107">
        <v>114.04426847804076</v>
      </c>
      <c r="C41" s="107">
        <v>142.64696036863805</v>
      </c>
      <c r="D41" s="107">
        <v>134.26935665305325</v>
      </c>
      <c r="E41" s="107"/>
      <c r="F41" s="107"/>
      <c r="G41" s="107"/>
      <c r="H41" s="90">
        <f t="shared" si="0"/>
        <v>0.17734418787478856</v>
      </c>
      <c r="I41" s="79">
        <f t="shared" si="1"/>
        <v>20.225088175012488</v>
      </c>
      <c r="J41" s="79">
        <f t="shared" si="2"/>
        <v>-8.3776037155847973</v>
      </c>
      <c r="K41" s="79">
        <f t="shared" si="3"/>
        <v>0</v>
      </c>
    </row>
    <row r="42" spans="1:11">
      <c r="A42" s="78" t="s">
        <v>40</v>
      </c>
      <c r="B42" s="107">
        <v>79.036968643682215</v>
      </c>
      <c r="C42" s="107">
        <v>92.590307605160447</v>
      </c>
      <c r="D42" s="107">
        <v>90.444442830193566</v>
      </c>
      <c r="E42" s="107"/>
      <c r="F42" s="107"/>
      <c r="G42" s="107"/>
      <c r="H42" s="90">
        <f t="shared" si="0"/>
        <v>0.14433086671047576</v>
      </c>
      <c r="I42" s="79">
        <f t="shared" si="1"/>
        <v>11.407474186511351</v>
      </c>
      <c r="J42" s="79">
        <f t="shared" si="2"/>
        <v>-2.1458647749668813</v>
      </c>
      <c r="K42" s="79">
        <f t="shared" si="3"/>
        <v>0</v>
      </c>
    </row>
    <row r="43" spans="1:11">
      <c r="A43" s="78" t="s">
        <v>271</v>
      </c>
      <c r="B43" s="107">
        <v>88.999336869822343</v>
      </c>
      <c r="C43" s="107">
        <v>105.12483370749491</v>
      </c>
      <c r="D43" s="107">
        <v>100.32505244448643</v>
      </c>
      <c r="E43" s="107"/>
      <c r="F43" s="107"/>
      <c r="G43" s="107"/>
      <c r="H43" s="90">
        <f t="shared" si="0"/>
        <v>0.12725617934917874</v>
      </c>
      <c r="I43" s="79">
        <f t="shared" si="1"/>
        <v>11.325715574664088</v>
      </c>
      <c r="J43" s="79">
        <f t="shared" si="2"/>
        <v>-4.7997812630084837</v>
      </c>
      <c r="K43" s="79">
        <f t="shared" si="3"/>
        <v>0</v>
      </c>
    </row>
    <row r="44" spans="1:11">
      <c r="A44" s="78" t="s">
        <v>42</v>
      </c>
      <c r="B44" s="107">
        <v>94.836133990452723</v>
      </c>
      <c r="C44" s="107">
        <v>109.6047666758236</v>
      </c>
      <c r="D44" s="107">
        <v>109.41620928101165</v>
      </c>
      <c r="E44" s="107"/>
      <c r="F44" s="107"/>
      <c r="G44" s="107"/>
      <c r="H44" s="90">
        <f t="shared" si="0"/>
        <v>0.15373966311223439</v>
      </c>
      <c r="I44" s="79">
        <f t="shared" si="1"/>
        <v>14.580075290558923</v>
      </c>
      <c r="J44" s="79">
        <f t="shared" si="2"/>
        <v>-0.18855739481195144</v>
      </c>
      <c r="K44" s="79">
        <f t="shared" si="3"/>
        <v>0</v>
      </c>
    </row>
    <row r="45" spans="1:11">
      <c r="A45" s="78" t="s">
        <v>272</v>
      </c>
      <c r="B45" s="107">
        <v>78.928632281636567</v>
      </c>
      <c r="C45" s="107">
        <v>91.804150440172648</v>
      </c>
      <c r="D45" s="107">
        <v>88.856666320629117</v>
      </c>
      <c r="E45" s="107"/>
      <c r="F45" s="107"/>
      <c r="G45" s="107"/>
      <c r="H45" s="90">
        <f t="shared" si="0"/>
        <v>0.12578494966904924</v>
      </c>
      <c r="I45" s="79">
        <f t="shared" si="1"/>
        <v>9.9280340389925499</v>
      </c>
      <c r="J45" s="79">
        <f t="shared" si="2"/>
        <v>-2.9474841195435317</v>
      </c>
      <c r="K45" s="79">
        <f t="shared" si="3"/>
        <v>0</v>
      </c>
    </row>
    <row r="46" spans="1:11">
      <c r="A46" s="78" t="s">
        <v>273</v>
      </c>
      <c r="B46" s="107">
        <v>79.548744663104557</v>
      </c>
      <c r="C46" s="107">
        <v>92.767633555658037</v>
      </c>
      <c r="D46" s="107">
        <v>90.700087691052985</v>
      </c>
      <c r="E46" s="107"/>
      <c r="F46" s="107"/>
      <c r="G46" s="107"/>
      <c r="H46" s="90">
        <f t="shared" si="0"/>
        <v>0.14018251419523059</v>
      </c>
      <c r="I46" s="79">
        <f t="shared" si="1"/>
        <v>11.151343027948428</v>
      </c>
      <c r="J46" s="79">
        <f t="shared" si="2"/>
        <v>-2.0675458646050515</v>
      </c>
      <c r="K46" s="79">
        <f t="shared" si="3"/>
        <v>0</v>
      </c>
    </row>
    <row r="47" spans="1:11">
      <c r="A47" s="78" t="s">
        <v>45</v>
      </c>
      <c r="B47" s="107">
        <v>159.13777510767534</v>
      </c>
      <c r="C47" s="107">
        <v>186.08146185515236</v>
      </c>
      <c r="D47" s="107">
        <v>190.51226044914691</v>
      </c>
      <c r="E47" s="107"/>
      <c r="F47" s="107"/>
      <c r="G47" s="107"/>
      <c r="H47" s="90">
        <f t="shared" si="0"/>
        <v>0.19715297213526492</v>
      </c>
      <c r="I47" s="79">
        <f t="shared" si="1"/>
        <v>31.374485341471569</v>
      </c>
      <c r="J47" s="79">
        <f t="shared" si="2"/>
        <v>4.4307985939945524</v>
      </c>
      <c r="K47" s="79">
        <f t="shared" si="3"/>
        <v>0</v>
      </c>
    </row>
    <row r="48" spans="1:11">
      <c r="A48" s="78" t="s">
        <v>46</v>
      </c>
      <c r="B48" s="107">
        <v>312.52104833750212</v>
      </c>
      <c r="C48" s="107">
        <v>341.13988807469366</v>
      </c>
      <c r="D48" s="107">
        <v>373.63663937299384</v>
      </c>
      <c r="E48" s="107"/>
      <c r="F48" s="107"/>
      <c r="G48" s="107"/>
      <c r="H48" s="90">
        <f t="shared" si="0"/>
        <v>0.19555671965329807</v>
      </c>
      <c r="I48" s="79">
        <f t="shared" si="1"/>
        <v>61.115591035491718</v>
      </c>
      <c r="J48" s="79">
        <f t="shared" si="2"/>
        <v>32.496751298300182</v>
      </c>
      <c r="K48" s="79">
        <f t="shared" si="3"/>
        <v>0</v>
      </c>
    </row>
    <row r="49" spans="1:11">
      <c r="A49" s="78" t="s">
        <v>47</v>
      </c>
      <c r="B49" s="107">
        <v>111.4584672958145</v>
      </c>
      <c r="C49" s="107">
        <v>132.6639040034662</v>
      </c>
      <c r="D49" s="107">
        <v>126.69649163224601</v>
      </c>
      <c r="E49" s="107"/>
      <c r="F49" s="107"/>
      <c r="G49" s="107"/>
      <c r="H49" s="90">
        <f t="shared" si="0"/>
        <v>0.13671482038228</v>
      </c>
      <c r="I49" s="79">
        <f t="shared" si="1"/>
        <v>15.238024336431508</v>
      </c>
      <c r="J49" s="79">
        <f t="shared" si="2"/>
        <v>-5.9674123712201919</v>
      </c>
      <c r="K49" s="79">
        <f t="shared" si="3"/>
        <v>0</v>
      </c>
    </row>
    <row r="50" spans="1:11">
      <c r="A50" s="78" t="s">
        <v>48</v>
      </c>
      <c r="B50" s="107">
        <v>95.116465563643501</v>
      </c>
      <c r="C50" s="107">
        <v>110.3609389091293</v>
      </c>
      <c r="D50" s="107">
        <v>108.26207339266725</v>
      </c>
      <c r="E50" s="107"/>
      <c r="F50" s="107"/>
      <c r="G50" s="107"/>
      <c r="H50" s="90">
        <f t="shared" si="0"/>
        <v>0.13820538590374629</v>
      </c>
      <c r="I50" s="79">
        <f t="shared" si="1"/>
        <v>13.145607829023746</v>
      </c>
      <c r="J50" s="79">
        <f t="shared" si="2"/>
        <v>-2.0988655164620553</v>
      </c>
      <c r="K50" s="79">
        <f t="shared" si="3"/>
        <v>0</v>
      </c>
    </row>
    <row r="51" spans="1:11">
      <c r="A51" s="78" t="s">
        <v>49</v>
      </c>
      <c r="B51" s="107">
        <v>92.90467016236893</v>
      </c>
      <c r="C51" s="107">
        <v>106.27636653670794</v>
      </c>
      <c r="D51" s="107">
        <v>98.767361997233493</v>
      </c>
      <c r="E51" s="107"/>
      <c r="F51" s="107"/>
      <c r="G51" s="107"/>
      <c r="H51" s="90">
        <f t="shared" si="0"/>
        <v>6.3104382423600155E-2</v>
      </c>
      <c r="I51" s="79">
        <f t="shared" si="1"/>
        <v>5.8626918348645631</v>
      </c>
      <c r="J51" s="79">
        <f t="shared" si="2"/>
        <v>-7.5090045394744465</v>
      </c>
      <c r="K51" s="79">
        <f t="shared" si="3"/>
        <v>0</v>
      </c>
    </row>
    <row r="52" spans="1:11">
      <c r="A52" s="78" t="s">
        <v>50</v>
      </c>
      <c r="B52" s="107">
        <v>71.321433295329157</v>
      </c>
      <c r="C52" s="107">
        <v>83.645651758001463</v>
      </c>
      <c r="D52" s="107">
        <v>79.637152569009288</v>
      </c>
      <c r="E52" s="107"/>
      <c r="F52" s="107"/>
      <c r="G52" s="107"/>
      <c r="H52" s="90">
        <f t="shared" si="0"/>
        <v>0.11659495455238877</v>
      </c>
      <c r="I52" s="79">
        <f t="shared" si="1"/>
        <v>8.3157192736801306</v>
      </c>
      <c r="J52" s="79">
        <f t="shared" si="2"/>
        <v>-4.0084991889921753</v>
      </c>
      <c r="K52" s="79">
        <f t="shared" si="3"/>
        <v>0</v>
      </c>
    </row>
    <row r="53" spans="1:11">
      <c r="A53" s="78" t="s">
        <v>51</v>
      </c>
      <c r="B53" s="107">
        <v>123.7499123550936</v>
      </c>
      <c r="C53" s="107">
        <v>135.14868730094545</v>
      </c>
      <c r="D53" s="107">
        <v>135.75515721334781</v>
      </c>
      <c r="E53" s="107"/>
      <c r="F53" s="107"/>
      <c r="G53" s="107"/>
      <c r="H53" s="90">
        <f t="shared" si="0"/>
        <v>9.7012148370706097E-2</v>
      </c>
      <c r="I53" s="79">
        <f t="shared" si="1"/>
        <v>12.005244858254216</v>
      </c>
      <c r="J53" s="79">
        <f t="shared" si="2"/>
        <v>0.60646991240236048</v>
      </c>
      <c r="K53" s="79">
        <f t="shared" si="3"/>
        <v>0</v>
      </c>
    </row>
    <row r="54" spans="1:11">
      <c r="A54" s="78" t="s">
        <v>52</v>
      </c>
      <c r="B54" s="107">
        <v>109.81596556374272</v>
      </c>
      <c r="C54" s="107">
        <v>119.37083904087402</v>
      </c>
      <c r="D54" s="107">
        <v>118.61829096116708</v>
      </c>
      <c r="E54" s="107"/>
      <c r="F54" s="107"/>
      <c r="G54" s="107"/>
      <c r="H54" s="90">
        <f t="shared" si="0"/>
        <v>8.0155242930637818E-2</v>
      </c>
      <c r="I54" s="79">
        <f t="shared" si="1"/>
        <v>8.8023253974243545</v>
      </c>
      <c r="J54" s="79">
        <f t="shared" si="2"/>
        <v>-0.7525480797069406</v>
      </c>
      <c r="K54" s="79">
        <f t="shared" si="3"/>
        <v>0</v>
      </c>
    </row>
    <row r="55" spans="1:11">
      <c r="A55" s="78" t="s">
        <v>53</v>
      </c>
      <c r="B55" s="107">
        <v>161.96804333736361</v>
      </c>
      <c r="C55" s="107">
        <v>175.77876923259566</v>
      </c>
      <c r="D55" s="107">
        <v>182.23752038538078</v>
      </c>
      <c r="E55" s="107"/>
      <c r="F55" s="107"/>
      <c r="G55" s="107"/>
      <c r="H55" s="90">
        <f t="shared" si="0"/>
        <v>0.12514491519662199</v>
      </c>
      <c r="I55" s="79">
        <f t="shared" si="1"/>
        <v>20.269477048017166</v>
      </c>
      <c r="J55" s="79">
        <f t="shared" si="2"/>
        <v>6.458751152785112</v>
      </c>
      <c r="K55" s="79">
        <f t="shared" si="3"/>
        <v>0</v>
      </c>
    </row>
    <row r="56" spans="1:11">
      <c r="A56" s="78" t="s">
        <v>54</v>
      </c>
      <c r="B56" s="107">
        <v>162.4172513677353</v>
      </c>
      <c r="C56" s="107">
        <v>186.30637240657606</v>
      </c>
      <c r="D56" s="107">
        <v>183.74235293393417</v>
      </c>
      <c r="E56" s="107"/>
      <c r="F56" s="107"/>
      <c r="G56" s="107"/>
      <c r="H56" s="90">
        <f t="shared" si="0"/>
        <v>0.13129825425943126</v>
      </c>
      <c r="I56" s="79">
        <f t="shared" si="1"/>
        <v>21.325101566198867</v>
      </c>
      <c r="J56" s="79">
        <f t="shared" si="2"/>
        <v>-2.5640194726418883</v>
      </c>
      <c r="K56" s="79">
        <f t="shared" si="3"/>
        <v>0</v>
      </c>
    </row>
    <row r="57" spans="1:11">
      <c r="A57" s="78" t="s">
        <v>55</v>
      </c>
      <c r="B57" s="107">
        <v>179.27643657898614</v>
      </c>
      <c r="C57" s="107">
        <v>209.39997831419785</v>
      </c>
      <c r="D57" s="107">
        <v>211.65844766346535</v>
      </c>
      <c r="E57" s="107"/>
      <c r="F57" s="107"/>
      <c r="G57" s="107"/>
      <c r="H57" s="90">
        <f t="shared" si="0"/>
        <v>0.18062614196491047</v>
      </c>
      <c r="I57" s="79">
        <f t="shared" si="1"/>
        <v>32.382011084479217</v>
      </c>
      <c r="J57" s="79">
        <f t="shared" si="2"/>
        <v>2.2584693492675001</v>
      </c>
      <c r="K57" s="79">
        <f t="shared" si="3"/>
        <v>0</v>
      </c>
    </row>
    <row r="58" spans="1:11">
      <c r="A58" s="78" t="s">
        <v>56</v>
      </c>
      <c r="B58" s="107">
        <v>106.09593508279042</v>
      </c>
      <c r="C58" s="107">
        <v>146.26729385948477</v>
      </c>
      <c r="D58" s="107">
        <v>132.00122154432921</v>
      </c>
      <c r="E58" s="107"/>
      <c r="F58" s="107"/>
      <c r="G58" s="107"/>
      <c r="H58" s="90">
        <f t="shared" si="0"/>
        <v>0.24416851070989648</v>
      </c>
      <c r="I58" s="79">
        <f t="shared" si="1"/>
        <v>25.905286461538793</v>
      </c>
      <c r="J58" s="79">
        <f t="shared" si="2"/>
        <v>-14.266072315155554</v>
      </c>
      <c r="K58" s="79">
        <f t="shared" si="3"/>
        <v>0</v>
      </c>
    </row>
    <row r="59" spans="1:11">
      <c r="A59" s="78" t="s">
        <v>57</v>
      </c>
      <c r="B59" s="107">
        <v>211.76126976815181</v>
      </c>
      <c r="C59" s="107">
        <v>245.84508990800873</v>
      </c>
      <c r="D59" s="107">
        <v>240.79920212105432</v>
      </c>
      <c r="E59" s="107"/>
      <c r="F59" s="107"/>
      <c r="G59" s="107"/>
      <c r="H59" s="90">
        <f t="shared" si="0"/>
        <v>0.13712579446040762</v>
      </c>
      <c r="I59" s="79">
        <f t="shared" si="1"/>
        <v>29.037932352902516</v>
      </c>
      <c r="J59" s="79">
        <f t="shared" si="2"/>
        <v>-5.0458877869544096</v>
      </c>
      <c r="K59" s="79">
        <f t="shared" si="3"/>
        <v>0</v>
      </c>
    </row>
    <row r="60" spans="1:11">
      <c r="A60" s="78" t="s">
        <v>274</v>
      </c>
      <c r="B60" s="107">
        <v>148.15360186884556</v>
      </c>
      <c r="C60" s="107">
        <v>169.63803738713545</v>
      </c>
      <c r="D60" s="107">
        <v>175.13768892359371</v>
      </c>
      <c r="E60" s="107"/>
      <c r="F60" s="107"/>
      <c r="G60" s="107"/>
      <c r="H60" s="90">
        <f t="shared" si="0"/>
        <v>0.18213588272147505</v>
      </c>
      <c r="I60" s="79">
        <f t="shared" si="1"/>
        <v>26.984087054748159</v>
      </c>
      <c r="J60" s="79">
        <f t="shared" si="2"/>
        <v>5.4996515364582592</v>
      </c>
      <c r="K60" s="79">
        <f t="shared" si="3"/>
        <v>0</v>
      </c>
    </row>
    <row r="61" spans="1:11">
      <c r="A61" s="78" t="s">
        <v>59</v>
      </c>
      <c r="B61" s="107">
        <v>121.11062097908713</v>
      </c>
      <c r="C61" s="107">
        <v>136.39246678226965</v>
      </c>
      <c r="D61" s="107">
        <v>139.27543098842648</v>
      </c>
      <c r="E61" s="107"/>
      <c r="F61" s="107"/>
      <c r="G61" s="107"/>
      <c r="H61" s="90">
        <f t="shared" si="0"/>
        <v>0.14998527678655013</v>
      </c>
      <c r="I61" s="79">
        <f t="shared" si="1"/>
        <v>18.164810009339348</v>
      </c>
      <c r="J61" s="79">
        <f t="shared" si="2"/>
        <v>2.8829642061568279</v>
      </c>
      <c r="K61" s="79">
        <f t="shared" si="3"/>
        <v>0</v>
      </c>
    </row>
    <row r="62" spans="1:11">
      <c r="A62" s="78" t="s">
        <v>60</v>
      </c>
      <c r="B62" s="107">
        <v>80.762349803611201</v>
      </c>
      <c r="C62" s="107">
        <v>93.23743658053067</v>
      </c>
      <c r="D62" s="107">
        <v>90.599740087570254</v>
      </c>
      <c r="E62" s="107"/>
      <c r="F62" s="107"/>
      <c r="G62" s="107"/>
      <c r="H62" s="90">
        <f t="shared" si="0"/>
        <v>0.12180663772018165</v>
      </c>
      <c r="I62" s="79">
        <f t="shared" si="1"/>
        <v>9.8373902839590528</v>
      </c>
      <c r="J62" s="79">
        <f t="shared" si="2"/>
        <v>-2.6376964929604156</v>
      </c>
      <c r="K62" s="79">
        <f t="shared" si="3"/>
        <v>0</v>
      </c>
    </row>
    <row r="63" spans="1:11">
      <c r="A63" s="78" t="s">
        <v>61</v>
      </c>
      <c r="B63" s="107">
        <v>80.060666935072447</v>
      </c>
      <c r="C63" s="107">
        <v>90.93388304918048</v>
      </c>
      <c r="D63" s="107">
        <v>91.760746794521637</v>
      </c>
      <c r="E63" s="107"/>
      <c r="F63" s="107"/>
      <c r="G63" s="107"/>
      <c r="H63" s="90">
        <f t="shared" si="0"/>
        <v>0.14614017478692395</v>
      </c>
      <c r="I63" s="79">
        <f t="shared" si="1"/>
        <v>11.70007985944919</v>
      </c>
      <c r="J63" s="79">
        <f t="shared" si="2"/>
        <v>0.82686374534115714</v>
      </c>
      <c r="K63" s="79">
        <f t="shared" si="3"/>
        <v>0</v>
      </c>
    </row>
    <row r="64" spans="1:11">
      <c r="A64" s="78" t="s">
        <v>62</v>
      </c>
      <c r="B64" s="107">
        <v>163.63270582185839</v>
      </c>
      <c r="C64" s="107">
        <v>186.712447812883</v>
      </c>
      <c r="D64" s="107">
        <v>189.60900904709146</v>
      </c>
      <c r="E64" s="107"/>
      <c r="F64" s="107"/>
      <c r="G64" s="107"/>
      <c r="H64" s="90">
        <f t="shared" si="0"/>
        <v>0.15874762380029714</v>
      </c>
      <c r="I64" s="79">
        <f t="shared" si="1"/>
        <v>25.976303225233067</v>
      </c>
      <c r="J64" s="79">
        <f t="shared" si="2"/>
        <v>2.8965612342084626</v>
      </c>
      <c r="K64" s="79">
        <f t="shared" si="3"/>
        <v>0</v>
      </c>
    </row>
    <row r="65" spans="1:11">
      <c r="A65" s="78" t="s">
        <v>63</v>
      </c>
      <c r="B65" s="107">
        <v>123.26743544785006</v>
      </c>
      <c r="C65" s="107">
        <v>149.21987258415086</v>
      </c>
      <c r="D65" s="107">
        <v>140.86519754143023</v>
      </c>
      <c r="E65" s="107"/>
      <c r="F65" s="107"/>
      <c r="G65" s="107"/>
      <c r="H65" s="90">
        <f t="shared" si="0"/>
        <v>0.14276083565497022</v>
      </c>
      <c r="I65" s="79">
        <f t="shared" si="1"/>
        <v>17.597762093580172</v>
      </c>
      <c r="J65" s="79">
        <f t="shared" si="2"/>
        <v>-8.3546750427206291</v>
      </c>
      <c r="K65" s="79">
        <f t="shared" si="3"/>
        <v>0</v>
      </c>
    </row>
    <row r="66" spans="1:11">
      <c r="A66" s="78" t="s">
        <v>64</v>
      </c>
      <c r="B66" s="107">
        <v>218.97421085022876</v>
      </c>
      <c r="C66" s="107">
        <v>275.50484125701001</v>
      </c>
      <c r="D66" s="107">
        <v>264.67014973217471</v>
      </c>
      <c r="E66" s="107"/>
      <c r="F66" s="107"/>
      <c r="G66" s="107"/>
      <c r="H66" s="90">
        <f t="shared" si="0"/>
        <v>0.20868182926436249</v>
      </c>
      <c r="I66" s="79">
        <f t="shared" si="1"/>
        <v>45.695938881945949</v>
      </c>
      <c r="J66" s="79">
        <f t="shared" si="2"/>
        <v>-10.834691524835307</v>
      </c>
      <c r="K66" s="79">
        <f t="shared" si="3"/>
        <v>0</v>
      </c>
    </row>
    <row r="67" spans="1:11">
      <c r="A67" s="78" t="s">
        <v>65</v>
      </c>
      <c r="B67" s="107">
        <v>103.51733917918814</v>
      </c>
      <c r="C67" s="107">
        <v>116.9327137539404</v>
      </c>
      <c r="D67" s="107">
        <v>117.56234977014742</v>
      </c>
      <c r="E67" s="107"/>
      <c r="F67" s="107"/>
      <c r="G67" s="107"/>
      <c r="H67" s="90">
        <f t="shared" si="0"/>
        <v>0.1356778555392292</v>
      </c>
      <c r="I67" s="79">
        <f t="shared" si="1"/>
        <v>14.045010590959279</v>
      </c>
      <c r="J67" s="79">
        <f t="shared" si="2"/>
        <v>0.62963601620701581</v>
      </c>
      <c r="K67" s="79">
        <f t="shared" si="3"/>
        <v>0</v>
      </c>
    </row>
    <row r="68" spans="1:11">
      <c r="A68" s="78" t="s">
        <v>66</v>
      </c>
      <c r="B68" s="107">
        <v>90.990192773028724</v>
      </c>
      <c r="C68" s="107">
        <v>108.05158860370636</v>
      </c>
      <c r="D68" s="107">
        <v>105.99467919081748</v>
      </c>
      <c r="E68" s="107"/>
      <c r="F68" s="107"/>
      <c r="G68" s="107"/>
      <c r="H68" s="90">
        <f t="shared" ref="H68:H92" si="4">(D68-B68)/B68</f>
        <v>0.16490223792817787</v>
      </c>
      <c r="I68" s="79">
        <f t="shared" ref="I68:I92" si="5">D68-B68</f>
        <v>15.004486417788755</v>
      </c>
      <c r="J68" s="79">
        <f t="shared" ref="J68:J92" si="6">D68-C68</f>
        <v>-2.056909412888885</v>
      </c>
      <c r="K68" s="79">
        <f t="shared" ref="K68:K92" si="7">G68-F68</f>
        <v>0</v>
      </c>
    </row>
    <row r="69" spans="1:11">
      <c r="A69" s="78" t="s">
        <v>67</v>
      </c>
      <c r="B69" s="107">
        <v>89.589149998576062</v>
      </c>
      <c r="C69" s="107">
        <v>109.42665936818544</v>
      </c>
      <c r="D69" s="107">
        <v>103.12225493053532</v>
      </c>
      <c r="E69" s="107"/>
      <c r="F69" s="107"/>
      <c r="G69" s="107"/>
      <c r="H69" s="90">
        <f t="shared" si="4"/>
        <v>0.15105740965478917</v>
      </c>
      <c r="I69" s="79">
        <f t="shared" si="5"/>
        <v>13.533104931959258</v>
      </c>
      <c r="J69" s="79">
        <f t="shared" si="6"/>
        <v>-6.3044044376501205</v>
      </c>
      <c r="K69" s="79">
        <f t="shared" si="7"/>
        <v>0</v>
      </c>
    </row>
    <row r="70" spans="1:11">
      <c r="A70" s="78" t="s">
        <v>68</v>
      </c>
      <c r="B70" s="107">
        <v>110.84436483417812</v>
      </c>
      <c r="C70" s="107">
        <v>122.79374519007622</v>
      </c>
      <c r="D70" s="107">
        <v>134.05129088946003</v>
      </c>
      <c r="E70" s="107"/>
      <c r="F70" s="107"/>
      <c r="G70" s="107"/>
      <c r="H70" s="90">
        <f t="shared" si="4"/>
        <v>0.20936496041092573</v>
      </c>
      <c r="I70" s="79">
        <f t="shared" si="5"/>
        <v>23.206926055281912</v>
      </c>
      <c r="J70" s="79">
        <f t="shared" si="6"/>
        <v>11.257545699383812</v>
      </c>
      <c r="K70" s="79">
        <f t="shared" si="7"/>
        <v>0</v>
      </c>
    </row>
    <row r="71" spans="1:11">
      <c r="A71" s="78" t="s">
        <v>69</v>
      </c>
      <c r="B71" s="107">
        <v>91.142423135407654</v>
      </c>
      <c r="C71" s="107">
        <v>110.07112652643553</v>
      </c>
      <c r="D71" s="107">
        <v>106.41731752101119</v>
      </c>
      <c r="E71" s="107"/>
      <c r="F71" s="107"/>
      <c r="G71" s="107"/>
      <c r="H71" s="90">
        <f t="shared" si="4"/>
        <v>0.16759368316234102</v>
      </c>
      <c r="I71" s="79">
        <f t="shared" si="5"/>
        <v>15.274894385603531</v>
      </c>
      <c r="J71" s="79">
        <f t="shared" si="6"/>
        <v>-3.6538090054243497</v>
      </c>
      <c r="K71" s="79">
        <f t="shared" si="7"/>
        <v>0</v>
      </c>
    </row>
    <row r="72" spans="1:11">
      <c r="A72" s="78" t="s">
        <v>70</v>
      </c>
      <c r="B72" s="107">
        <v>96.778088106844393</v>
      </c>
      <c r="C72" s="107">
        <v>112.95213448139612</v>
      </c>
      <c r="D72" s="107">
        <v>113.34554583311549</v>
      </c>
      <c r="E72" s="107"/>
      <c r="F72" s="107"/>
      <c r="G72" s="107"/>
      <c r="H72" s="90">
        <f t="shared" si="4"/>
        <v>0.17119017383336185</v>
      </c>
      <c r="I72" s="79">
        <f t="shared" si="5"/>
        <v>16.567457726271101</v>
      </c>
      <c r="J72" s="79">
        <f t="shared" si="6"/>
        <v>0.39341135171937935</v>
      </c>
      <c r="K72" s="79">
        <f t="shared" si="7"/>
        <v>0</v>
      </c>
    </row>
    <row r="73" spans="1:11">
      <c r="A73" s="78" t="s">
        <v>275</v>
      </c>
      <c r="B73" s="107">
        <v>91.464463460235052</v>
      </c>
      <c r="C73" s="107">
        <v>118.50882909772101</v>
      </c>
      <c r="D73" s="107">
        <v>99.160838853332663</v>
      </c>
      <c r="E73" s="107"/>
      <c r="F73" s="107"/>
      <c r="G73" s="107"/>
      <c r="H73" s="90">
        <f t="shared" si="4"/>
        <v>8.414607271428072E-2</v>
      </c>
      <c r="I73" s="79">
        <f t="shared" si="5"/>
        <v>7.6963753930976111</v>
      </c>
      <c r="J73" s="79">
        <f t="shared" si="6"/>
        <v>-19.347990244388342</v>
      </c>
      <c r="K73" s="79">
        <f t="shared" si="7"/>
        <v>0</v>
      </c>
    </row>
    <row r="74" spans="1:11">
      <c r="A74" s="78" t="s">
        <v>276</v>
      </c>
      <c r="B74" s="107">
        <v>81.065925724775042</v>
      </c>
      <c r="C74" s="107">
        <v>101.64285114268726</v>
      </c>
      <c r="D74" s="107">
        <v>90.73415169050736</v>
      </c>
      <c r="E74" s="107"/>
      <c r="F74" s="107"/>
      <c r="G74" s="107"/>
      <c r="H74" s="90">
        <f t="shared" si="4"/>
        <v>0.11926374588697942</v>
      </c>
      <c r="I74" s="79">
        <f t="shared" si="5"/>
        <v>9.6682259657323186</v>
      </c>
      <c r="J74" s="79">
        <f t="shared" si="6"/>
        <v>-10.908699452179903</v>
      </c>
      <c r="K74" s="79">
        <f t="shared" si="7"/>
        <v>0</v>
      </c>
    </row>
    <row r="75" spans="1:11">
      <c r="A75" s="78" t="s">
        <v>73</v>
      </c>
      <c r="B75" s="107">
        <v>121.30084903877506</v>
      </c>
      <c r="C75" s="107">
        <v>136.93821426635108</v>
      </c>
      <c r="D75" s="107">
        <v>135.55883353677734</v>
      </c>
      <c r="E75" s="107"/>
      <c r="F75" s="107"/>
      <c r="G75" s="107"/>
      <c r="H75" s="90">
        <f t="shared" si="4"/>
        <v>0.11754233058537436</v>
      </c>
      <c r="I75" s="79">
        <f t="shared" si="5"/>
        <v>14.257984498002287</v>
      </c>
      <c r="J75" s="79">
        <f t="shared" si="6"/>
        <v>-1.3793807295737395</v>
      </c>
      <c r="K75" s="79">
        <f t="shared" si="7"/>
        <v>0</v>
      </c>
    </row>
    <row r="76" spans="1:11">
      <c r="A76" s="78" t="s">
        <v>74</v>
      </c>
      <c r="B76" s="107">
        <v>101.14857948131785</v>
      </c>
      <c r="C76" s="107">
        <v>119.16401494098278</v>
      </c>
      <c r="D76" s="107">
        <v>111.69774968394928</v>
      </c>
      <c r="E76" s="107"/>
      <c r="F76" s="107"/>
      <c r="G76" s="107"/>
      <c r="H76" s="90">
        <f t="shared" si="4"/>
        <v>0.1042938047842764</v>
      </c>
      <c r="I76" s="79">
        <f t="shared" si="5"/>
        <v>10.54917020263143</v>
      </c>
      <c r="J76" s="79">
        <f t="shared" si="6"/>
        <v>-7.4662652570334984</v>
      </c>
      <c r="K76" s="79">
        <f t="shared" si="7"/>
        <v>0</v>
      </c>
    </row>
    <row r="77" spans="1:11">
      <c r="A77" s="78" t="s">
        <v>75</v>
      </c>
      <c r="B77" s="107">
        <v>112.4241873602687</v>
      </c>
      <c r="C77" s="107">
        <v>116.89351544371877</v>
      </c>
      <c r="D77" s="107">
        <v>125.92886089580077</v>
      </c>
      <c r="E77" s="107"/>
      <c r="F77" s="107"/>
      <c r="G77" s="107"/>
      <c r="H77" s="90">
        <f t="shared" si="4"/>
        <v>0.1201224918998586</v>
      </c>
      <c r="I77" s="79">
        <f t="shared" si="5"/>
        <v>13.504673535532064</v>
      </c>
      <c r="J77" s="79">
        <f t="shared" si="6"/>
        <v>9.035345452081998</v>
      </c>
      <c r="K77" s="79">
        <f t="shared" si="7"/>
        <v>0</v>
      </c>
    </row>
    <row r="78" spans="1:11">
      <c r="A78" s="78" t="s">
        <v>76</v>
      </c>
      <c r="B78" s="107">
        <v>104.92076364228468</v>
      </c>
      <c r="C78" s="107">
        <v>118.6909704974852</v>
      </c>
      <c r="D78" s="107">
        <v>114.54513530870382</v>
      </c>
      <c r="E78" s="107"/>
      <c r="F78" s="107"/>
      <c r="G78" s="107"/>
      <c r="H78" s="90">
        <f t="shared" si="4"/>
        <v>9.1729904856891142E-2</v>
      </c>
      <c r="I78" s="79">
        <f t="shared" si="5"/>
        <v>9.6243716664191368</v>
      </c>
      <c r="J78" s="79">
        <f t="shared" si="6"/>
        <v>-4.1458351887813762</v>
      </c>
      <c r="K78" s="79">
        <f t="shared" si="7"/>
        <v>0</v>
      </c>
    </row>
    <row r="79" spans="1:11">
      <c r="A79" s="78" t="s">
        <v>77</v>
      </c>
      <c r="B79" s="107">
        <v>99.18920545197787</v>
      </c>
      <c r="C79" s="107">
        <v>139.7425985190763</v>
      </c>
      <c r="D79" s="107">
        <v>107.62311690434265</v>
      </c>
      <c r="E79" s="107"/>
      <c r="F79" s="107"/>
      <c r="G79" s="107"/>
      <c r="H79" s="90">
        <f t="shared" si="4"/>
        <v>8.502852113729284E-2</v>
      </c>
      <c r="I79" s="79">
        <f t="shared" si="5"/>
        <v>8.4339114523647822</v>
      </c>
      <c r="J79" s="79">
        <f t="shared" si="6"/>
        <v>-32.119481614733644</v>
      </c>
      <c r="K79" s="79">
        <f t="shared" si="7"/>
        <v>0</v>
      </c>
    </row>
    <row r="80" spans="1:11">
      <c r="A80" s="78" t="s">
        <v>78</v>
      </c>
      <c r="B80" s="107">
        <v>86.981736471850937</v>
      </c>
      <c r="C80" s="107">
        <v>101.87267508265472</v>
      </c>
      <c r="D80" s="107">
        <v>97.760906620774463</v>
      </c>
      <c r="E80" s="107"/>
      <c r="F80" s="107"/>
      <c r="G80" s="107"/>
      <c r="H80" s="90">
        <f t="shared" si="4"/>
        <v>0.12392452238996041</v>
      </c>
      <c r="I80" s="79">
        <f t="shared" si="5"/>
        <v>10.779170148923527</v>
      </c>
      <c r="J80" s="79">
        <f t="shared" si="6"/>
        <v>-4.1117684618802599</v>
      </c>
      <c r="K80" s="79">
        <f t="shared" si="7"/>
        <v>0</v>
      </c>
    </row>
    <row r="81" spans="1:11">
      <c r="A81" s="78" t="s">
        <v>79</v>
      </c>
      <c r="B81" s="107">
        <v>104.96941643911269</v>
      </c>
      <c r="C81" s="107">
        <v>116.62050741200743</v>
      </c>
      <c r="D81" s="107">
        <v>118.08883815892196</v>
      </c>
      <c r="E81" s="107"/>
      <c r="F81" s="107"/>
      <c r="G81" s="107"/>
      <c r="H81" s="90">
        <f t="shared" si="4"/>
        <v>0.12498327765229754</v>
      </c>
      <c r="I81" s="79">
        <f t="shared" si="5"/>
        <v>13.119421719809267</v>
      </c>
      <c r="J81" s="79">
        <f t="shared" si="6"/>
        <v>1.4683307469145319</v>
      </c>
      <c r="K81" s="79">
        <f t="shared" si="7"/>
        <v>0</v>
      </c>
    </row>
    <row r="82" spans="1:11">
      <c r="A82" s="78" t="s">
        <v>80</v>
      </c>
      <c r="B82" s="107">
        <v>120.1847705373937</v>
      </c>
      <c r="C82" s="107">
        <v>128.7884133157925</v>
      </c>
      <c r="D82" s="107">
        <v>120.52588205376604</v>
      </c>
      <c r="E82" s="107"/>
      <c r="F82" s="107"/>
      <c r="G82" s="107"/>
      <c r="H82" s="90">
        <f t="shared" si="4"/>
        <v>2.8382257988852659E-3</v>
      </c>
      <c r="I82" s="79">
        <f t="shared" si="5"/>
        <v>0.34111151637233661</v>
      </c>
      <c r="J82" s="79">
        <f t="shared" si="6"/>
        <v>-8.2625312620264566</v>
      </c>
      <c r="K82" s="79">
        <f t="shared" si="7"/>
        <v>0</v>
      </c>
    </row>
    <row r="83" spans="1:11">
      <c r="A83" s="78" t="s">
        <v>81</v>
      </c>
      <c r="B83" s="107">
        <v>68.367553950901254</v>
      </c>
      <c r="C83" s="107">
        <v>75.272294076285789</v>
      </c>
      <c r="D83" s="107">
        <v>77.489104627293671</v>
      </c>
      <c r="E83" s="107"/>
      <c r="F83" s="107"/>
      <c r="G83" s="107"/>
      <c r="H83" s="90">
        <f t="shared" si="4"/>
        <v>0.13341929247524545</v>
      </c>
      <c r="I83" s="79">
        <f t="shared" si="5"/>
        <v>9.1215506763924168</v>
      </c>
      <c r="J83" s="79">
        <f t="shared" si="6"/>
        <v>2.2168105510078817</v>
      </c>
      <c r="K83" s="79">
        <f t="shared" si="7"/>
        <v>0</v>
      </c>
    </row>
    <row r="84" spans="1:11">
      <c r="A84" s="78" t="s">
        <v>82</v>
      </c>
      <c r="B84" s="107">
        <v>97.026313815996843</v>
      </c>
      <c r="C84" s="107">
        <v>110.10895615703618</v>
      </c>
      <c r="D84" s="107">
        <v>109.03775479895535</v>
      </c>
      <c r="E84" s="107"/>
      <c r="F84" s="107"/>
      <c r="G84" s="107"/>
      <c r="H84" s="90">
        <f t="shared" si="4"/>
        <v>0.12379570562411868</v>
      </c>
      <c r="I84" s="79">
        <f t="shared" si="5"/>
        <v>12.011440982958504</v>
      </c>
      <c r="J84" s="79">
        <f t="shared" si="6"/>
        <v>-1.0712013580808275</v>
      </c>
      <c r="K84" s="79">
        <f t="shared" si="7"/>
        <v>0</v>
      </c>
    </row>
    <row r="85" spans="1:11">
      <c r="A85" s="78" t="s">
        <v>83</v>
      </c>
      <c r="B85" s="107">
        <v>124.78094550094212</v>
      </c>
      <c r="C85" s="107">
        <v>145.65918998863793</v>
      </c>
      <c r="D85" s="107">
        <v>146.21934566462696</v>
      </c>
      <c r="E85" s="107"/>
      <c r="F85" s="107"/>
      <c r="G85" s="107"/>
      <c r="H85" s="90">
        <f t="shared" si="4"/>
        <v>0.17180828433074316</v>
      </c>
      <c r="I85" s="79">
        <f t="shared" si="5"/>
        <v>21.438400163684832</v>
      </c>
      <c r="J85" s="79">
        <f t="shared" si="6"/>
        <v>0.56015567598902294</v>
      </c>
      <c r="K85" s="79">
        <f t="shared" si="7"/>
        <v>0</v>
      </c>
    </row>
    <row r="86" spans="1:11">
      <c r="A86" s="78" t="s">
        <v>277</v>
      </c>
      <c r="B86" s="107">
        <v>86.346968958035916</v>
      </c>
      <c r="C86" s="107">
        <v>98.633612856815873</v>
      </c>
      <c r="D86" s="107">
        <v>98.907002145604224</v>
      </c>
      <c r="E86" s="107"/>
      <c r="F86" s="107"/>
      <c r="G86" s="107"/>
      <c r="H86" s="90">
        <f t="shared" si="4"/>
        <v>0.14546003570400259</v>
      </c>
      <c r="I86" s="79">
        <f t="shared" si="5"/>
        <v>12.560033187568308</v>
      </c>
      <c r="J86" s="79">
        <f t="shared" si="6"/>
        <v>0.27338928878835134</v>
      </c>
      <c r="K86" s="79">
        <f t="shared" si="7"/>
        <v>0</v>
      </c>
    </row>
    <row r="87" spans="1:11">
      <c r="A87" s="78" t="s">
        <v>85</v>
      </c>
      <c r="B87" s="107">
        <v>69.979943266138307</v>
      </c>
      <c r="C87" s="107">
        <v>80.624717206134022</v>
      </c>
      <c r="D87" s="107">
        <v>78.811282591691736</v>
      </c>
      <c r="E87" s="107"/>
      <c r="F87" s="107"/>
      <c r="G87" s="107"/>
      <c r="H87" s="90">
        <f t="shared" si="4"/>
        <v>0.12619814926067127</v>
      </c>
      <c r="I87" s="79">
        <f t="shared" si="5"/>
        <v>8.8313393255534294</v>
      </c>
      <c r="J87" s="79">
        <f t="shared" si="6"/>
        <v>-1.8134346144422864</v>
      </c>
      <c r="K87" s="79">
        <f t="shared" si="7"/>
        <v>0</v>
      </c>
    </row>
    <row r="88" spans="1:11">
      <c r="A88" s="78" t="s">
        <v>86</v>
      </c>
      <c r="B88" s="107">
        <v>62.773531388310197</v>
      </c>
      <c r="C88" s="107">
        <v>72.286872283608318</v>
      </c>
      <c r="D88" s="107">
        <v>72.201404955992132</v>
      </c>
      <c r="E88" s="107"/>
      <c r="F88" s="107"/>
      <c r="G88" s="107"/>
      <c r="H88" s="90">
        <f t="shared" si="4"/>
        <v>0.15018867600999122</v>
      </c>
      <c r="I88" s="79">
        <f t="shared" si="5"/>
        <v>9.4278735676819352</v>
      </c>
      <c r="J88" s="79">
        <f t="shared" si="6"/>
        <v>-8.5467327616186139E-2</v>
      </c>
      <c r="K88" s="79">
        <f t="shared" si="7"/>
        <v>0</v>
      </c>
    </row>
    <row r="89" spans="1:11">
      <c r="A89" s="78" t="s">
        <v>87</v>
      </c>
      <c r="B89" s="107">
        <v>67.634665597167682</v>
      </c>
      <c r="C89" s="107">
        <v>78.637589045483651</v>
      </c>
      <c r="D89" s="107">
        <v>76.924249182184198</v>
      </c>
      <c r="E89" s="107"/>
      <c r="F89" s="107"/>
      <c r="G89" s="107"/>
      <c r="H89" s="90">
        <f t="shared" si="4"/>
        <v>0.13734944207967714</v>
      </c>
      <c r="I89" s="79">
        <f t="shared" si="5"/>
        <v>9.2895835850165156</v>
      </c>
      <c r="J89" s="79">
        <f t="shared" si="6"/>
        <v>-1.7133398632994528</v>
      </c>
      <c r="K89" s="79">
        <f t="shared" si="7"/>
        <v>0</v>
      </c>
    </row>
    <row r="90" spans="1:11">
      <c r="A90" s="173" t="s">
        <v>278</v>
      </c>
      <c r="B90" s="107">
        <v>170.95137388320705</v>
      </c>
      <c r="C90" s="107">
        <v>220.67478833444295</v>
      </c>
      <c r="D90" s="107">
        <v>233.26341126607616</v>
      </c>
      <c r="E90" s="107"/>
      <c r="F90" s="107"/>
      <c r="G90" s="107"/>
      <c r="H90" s="90">
        <f t="shared" si="4"/>
        <v>0.36450153027398491</v>
      </c>
      <c r="I90" s="79">
        <f t="shared" si="5"/>
        <v>62.312037382869107</v>
      </c>
      <c r="J90" s="79">
        <f t="shared" si="6"/>
        <v>12.588622931633211</v>
      </c>
      <c r="K90" s="79">
        <f t="shared" si="7"/>
        <v>0</v>
      </c>
    </row>
    <row r="91" spans="1:11" s="156" customFormat="1">
      <c r="A91" s="99" t="s">
        <v>285</v>
      </c>
      <c r="B91" s="107">
        <v>60.02</v>
      </c>
      <c r="C91" s="107">
        <v>68.694679190685463</v>
      </c>
      <c r="D91" s="107">
        <v>68.694679190685463</v>
      </c>
      <c r="E91" s="107"/>
      <c r="F91" s="107"/>
      <c r="G91" s="107"/>
      <c r="H91" s="90">
        <f t="shared" si="4"/>
        <v>0.14452980990812161</v>
      </c>
      <c r="I91" s="79">
        <f t="shared" si="5"/>
        <v>8.6746791906854597</v>
      </c>
      <c r="J91" s="79">
        <f t="shared" si="6"/>
        <v>0</v>
      </c>
      <c r="K91" s="79">
        <f t="shared" si="7"/>
        <v>0</v>
      </c>
    </row>
    <row r="92" spans="1:11" s="115" customFormat="1">
      <c r="A92" s="78" t="s">
        <v>173</v>
      </c>
      <c r="B92" s="116">
        <v>96.705202284441015</v>
      </c>
      <c r="C92" s="163">
        <v>113.29154570465944</v>
      </c>
      <c r="D92" s="163">
        <v>110.67387376002139</v>
      </c>
      <c r="E92" s="163"/>
      <c r="F92" s="163"/>
      <c r="G92" s="163"/>
      <c r="H92" s="113">
        <f t="shared" si="4"/>
        <v>0.14444591547923177</v>
      </c>
      <c r="I92" s="79">
        <f t="shared" si="5"/>
        <v>13.968671475580379</v>
      </c>
      <c r="J92" s="114">
        <f t="shared" si="6"/>
        <v>-2.6176719446380474</v>
      </c>
      <c r="K92" s="79">
        <f t="shared" si="7"/>
        <v>0</v>
      </c>
    </row>
    <row r="93" spans="1:11">
      <c r="D93" s="143" t="s">
        <v>284</v>
      </c>
    </row>
    <row r="94" spans="1:11">
      <c r="F94" s="167"/>
      <c r="G94" s="167"/>
    </row>
    <row r="95" spans="1:11">
      <c r="B95" s="146"/>
      <c r="C95" s="142"/>
      <c r="D95" s="144"/>
      <c r="E95" s="146"/>
      <c r="F95" s="146"/>
      <c r="G95" s="146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H1" zoomScale="80" zoomScaleNormal="80" workbookViewId="0">
      <selection activeCell="R7" sqref="R7"/>
    </sheetView>
  </sheetViews>
  <sheetFormatPr defaultRowHeight="15"/>
  <cols>
    <col min="1" max="1" width="16.140625" customWidth="1"/>
    <col min="2" max="2" width="9.140625" style="148"/>
    <col min="3" max="3" width="9.140625" style="147"/>
    <col min="4" max="4" width="15.140625" style="148" customWidth="1"/>
    <col min="5" max="6" width="8.7109375" style="156"/>
    <col min="7" max="7" width="13.42578125" style="156" customWidth="1"/>
    <col min="8" max="8" width="30.5703125" customWidth="1"/>
    <col min="9" max="9" width="30" customWidth="1"/>
    <col min="10" max="10" width="33.42578125" customWidth="1"/>
    <col min="11" max="11" width="33.42578125" style="156" customWidth="1"/>
  </cols>
  <sheetData>
    <row r="1" spans="1:11" s="156" customFormat="1" ht="15.75" thickBot="1">
      <c r="B1" s="187" t="s">
        <v>281</v>
      </c>
      <c r="C1" s="187"/>
      <c r="D1" s="188"/>
      <c r="E1" s="189" t="s">
        <v>280</v>
      </c>
      <c r="F1" s="187"/>
      <c r="G1" s="188"/>
    </row>
    <row r="2" spans="1:11" ht="49.5" customHeight="1">
      <c r="A2" s="93" t="s">
        <v>174</v>
      </c>
      <c r="B2" s="93">
        <v>42979</v>
      </c>
      <c r="C2" s="93">
        <v>43313</v>
      </c>
      <c r="D2" s="93">
        <v>43344</v>
      </c>
      <c r="E2" s="93">
        <v>42979</v>
      </c>
      <c r="F2" s="93">
        <v>43313</v>
      </c>
      <c r="G2" s="93">
        <v>43344</v>
      </c>
      <c r="H2" s="92" t="s">
        <v>338</v>
      </c>
      <c r="I2" s="92" t="s">
        <v>339</v>
      </c>
      <c r="J2" s="92" t="s">
        <v>340</v>
      </c>
      <c r="K2" s="160" t="s">
        <v>342</v>
      </c>
    </row>
    <row r="3" spans="1:11">
      <c r="A3" s="80" t="s">
        <v>175</v>
      </c>
      <c r="B3" s="104">
        <v>88.432204495945228</v>
      </c>
      <c r="C3" s="104">
        <v>102.85649679974948</v>
      </c>
      <c r="D3" s="104">
        <v>99.228860012613808</v>
      </c>
      <c r="E3" s="104"/>
      <c r="F3" s="104"/>
      <c r="G3" s="104"/>
      <c r="H3" s="90">
        <f>(D3-B3)/B3</f>
        <v>0.12208963440647491</v>
      </c>
      <c r="I3" s="81">
        <f>(D3-B3)</f>
        <v>10.796655516668579</v>
      </c>
      <c r="J3" s="81">
        <f>(D3-C3)</f>
        <v>-3.6276367871356712</v>
      </c>
      <c r="K3" s="81">
        <f>G3-F3</f>
        <v>0</v>
      </c>
    </row>
    <row r="4" spans="1:11">
      <c r="A4" s="71" t="s">
        <v>176</v>
      </c>
      <c r="B4" s="105">
        <v>78.421271781914854</v>
      </c>
      <c r="C4" s="105">
        <v>94.162146064056927</v>
      </c>
      <c r="D4" s="105">
        <v>88.832330877622155</v>
      </c>
      <c r="E4" s="105"/>
      <c r="F4" s="105"/>
      <c r="G4" s="105"/>
      <c r="H4" s="90">
        <f t="shared" ref="H4:H67" si="0">(D4-B4)/B4</f>
        <v>0.13275810069313682</v>
      </c>
      <c r="I4" s="81">
        <f t="shared" ref="I4:I67" si="1">(D4-B4)</f>
        <v>10.411059095707301</v>
      </c>
      <c r="J4" s="81">
        <f t="shared" ref="J4:J67" si="2">(D4-C4)</f>
        <v>-5.3298151864347716</v>
      </c>
      <c r="K4" s="81">
        <f t="shared" ref="K4:K67" si="3">G4-F4</f>
        <v>0</v>
      </c>
    </row>
    <row r="5" spans="1:11">
      <c r="A5" s="71" t="s">
        <v>177</v>
      </c>
      <c r="B5" s="105">
        <v>80.473808699538395</v>
      </c>
      <c r="C5" s="105">
        <v>96.068900922221502</v>
      </c>
      <c r="D5" s="105">
        <v>90.016738922540071</v>
      </c>
      <c r="E5" s="105"/>
      <c r="F5" s="105"/>
      <c r="G5" s="105"/>
      <c r="H5" s="90">
        <f t="shared" si="0"/>
        <v>0.11858429937908997</v>
      </c>
      <c r="I5" s="81">
        <f t="shared" si="1"/>
        <v>9.5429302230016759</v>
      </c>
      <c r="J5" s="81">
        <f t="shared" si="2"/>
        <v>-6.0521619996814309</v>
      </c>
      <c r="K5" s="81">
        <f t="shared" si="3"/>
        <v>0</v>
      </c>
    </row>
    <row r="6" spans="1:11">
      <c r="A6" s="71" t="s">
        <v>178</v>
      </c>
      <c r="B6" s="105">
        <v>85.29100498280981</v>
      </c>
      <c r="C6" s="105">
        <v>97.600905018934995</v>
      </c>
      <c r="D6" s="105">
        <v>99.974049639366868</v>
      </c>
      <c r="E6" s="105"/>
      <c r="F6" s="105"/>
      <c r="G6" s="105"/>
      <c r="H6" s="90">
        <f t="shared" si="0"/>
        <v>0.17215232320824908</v>
      </c>
      <c r="I6" s="81">
        <f t="shared" si="1"/>
        <v>14.683044656557058</v>
      </c>
      <c r="J6" s="81">
        <f t="shared" si="2"/>
        <v>2.3731446204318729</v>
      </c>
      <c r="K6" s="81">
        <f t="shared" si="3"/>
        <v>0</v>
      </c>
    </row>
    <row r="7" spans="1:11">
      <c r="A7" s="71" t="s">
        <v>180</v>
      </c>
      <c r="B7" s="105">
        <v>81.956403469486787</v>
      </c>
      <c r="C7" s="105">
        <v>97.543938631299383</v>
      </c>
      <c r="D7" s="105">
        <v>92.376368794535836</v>
      </c>
      <c r="E7" s="105"/>
      <c r="F7" s="105"/>
      <c r="G7" s="105"/>
      <c r="H7" s="90">
        <f t="shared" si="0"/>
        <v>0.12714034393820745</v>
      </c>
      <c r="I7" s="81">
        <f t="shared" si="1"/>
        <v>10.419965325049048</v>
      </c>
      <c r="J7" s="81">
        <f t="shared" si="2"/>
        <v>-5.1675698367635476</v>
      </c>
      <c r="K7" s="81">
        <f t="shared" si="3"/>
        <v>0</v>
      </c>
    </row>
    <row r="8" spans="1:11">
      <c r="A8" s="71" t="s">
        <v>181</v>
      </c>
      <c r="B8" s="105">
        <v>107.04611473054321</v>
      </c>
      <c r="C8" s="105">
        <v>125.02055174387606</v>
      </c>
      <c r="D8" s="105">
        <v>122.74583242943062</v>
      </c>
      <c r="E8" s="105"/>
      <c r="F8" s="105"/>
      <c r="G8" s="105"/>
      <c r="H8" s="90">
        <f t="shared" si="0"/>
        <v>0.14666312493832015</v>
      </c>
      <c r="I8" s="81">
        <f t="shared" si="1"/>
        <v>15.699717698887412</v>
      </c>
      <c r="J8" s="81">
        <f t="shared" si="2"/>
        <v>-2.2747193144454343</v>
      </c>
      <c r="K8" s="81">
        <f t="shared" si="3"/>
        <v>0</v>
      </c>
    </row>
    <row r="9" spans="1:11">
      <c r="A9" s="71" t="s">
        <v>182</v>
      </c>
      <c r="B9" s="105">
        <v>87.491671964897748</v>
      </c>
      <c r="C9" s="105">
        <v>103.54808582766871</v>
      </c>
      <c r="D9" s="105">
        <v>97.519442150166611</v>
      </c>
      <c r="E9" s="105"/>
      <c r="F9" s="105"/>
      <c r="G9" s="105"/>
      <c r="H9" s="90">
        <f t="shared" si="0"/>
        <v>0.11461399651034299</v>
      </c>
      <c r="I9" s="81">
        <f t="shared" si="1"/>
        <v>10.027770185268864</v>
      </c>
      <c r="J9" s="81">
        <f t="shared" si="2"/>
        <v>-6.0286436775021031</v>
      </c>
      <c r="K9" s="81">
        <f t="shared" si="3"/>
        <v>0</v>
      </c>
    </row>
    <row r="10" spans="1:11">
      <c r="A10" s="71" t="s">
        <v>184</v>
      </c>
      <c r="B10" s="105">
        <v>91.13716035507268</v>
      </c>
      <c r="C10" s="105">
        <v>110.38794361014378</v>
      </c>
      <c r="D10" s="105">
        <v>101.21977363328011</v>
      </c>
      <c r="E10" s="105"/>
      <c r="F10" s="105"/>
      <c r="G10" s="105"/>
      <c r="H10" s="90">
        <f t="shared" si="0"/>
        <v>0.11063119850262304</v>
      </c>
      <c r="I10" s="81">
        <f t="shared" si="1"/>
        <v>10.082613278207432</v>
      </c>
      <c r="J10" s="81">
        <f t="shared" si="2"/>
        <v>-9.1681699768636662</v>
      </c>
      <c r="K10" s="81">
        <f t="shared" si="3"/>
        <v>0</v>
      </c>
    </row>
    <row r="11" spans="1:11">
      <c r="A11" s="71" t="s">
        <v>185</v>
      </c>
      <c r="B11" s="105">
        <v>81.266640547745553</v>
      </c>
      <c r="C11" s="105">
        <v>97.137795325336114</v>
      </c>
      <c r="D11" s="105">
        <v>91.821778291269823</v>
      </c>
      <c r="E11" s="105"/>
      <c r="F11" s="105"/>
      <c r="G11" s="105"/>
      <c r="H11" s="90">
        <f t="shared" si="0"/>
        <v>0.12988278674227888</v>
      </c>
      <c r="I11" s="81">
        <f t="shared" si="1"/>
        <v>10.55513774352427</v>
      </c>
      <c r="J11" s="81">
        <f t="shared" si="2"/>
        <v>-5.3160170340662916</v>
      </c>
      <c r="K11" s="81">
        <f t="shared" si="3"/>
        <v>0</v>
      </c>
    </row>
    <row r="12" spans="1:11">
      <c r="A12" s="71" t="s">
        <v>186</v>
      </c>
      <c r="B12" s="105">
        <v>84.567309293679799</v>
      </c>
      <c r="C12" s="105">
        <v>103.58596025219633</v>
      </c>
      <c r="D12" s="105">
        <v>95.865254847514805</v>
      </c>
      <c r="E12" s="105"/>
      <c r="F12" s="105"/>
      <c r="G12" s="105"/>
      <c r="H12" s="90">
        <f>(D12-B12)/B12</f>
        <v>0.13359707963038345</v>
      </c>
      <c r="I12" s="81">
        <f t="shared" si="1"/>
        <v>11.297945553835007</v>
      </c>
      <c r="J12" s="81">
        <f t="shared" si="2"/>
        <v>-7.7207054046815244</v>
      </c>
      <c r="K12" s="81">
        <f t="shared" si="3"/>
        <v>0</v>
      </c>
    </row>
    <row r="13" spans="1:11">
      <c r="A13" s="71" t="s">
        <v>190</v>
      </c>
      <c r="B13" s="105">
        <v>105.61398237111477</v>
      </c>
      <c r="C13" s="105">
        <v>114.02511970927223</v>
      </c>
      <c r="D13" s="105">
        <v>121.04841812520507</v>
      </c>
      <c r="E13" s="105"/>
      <c r="F13" s="105"/>
      <c r="G13" s="105"/>
      <c r="H13" s="90">
        <f t="shared" si="0"/>
        <v>0.14614007925442637</v>
      </c>
      <c r="I13" s="81">
        <f t="shared" si="1"/>
        <v>15.434435754090302</v>
      </c>
      <c r="J13" s="81">
        <f t="shared" si="2"/>
        <v>7.0232984159328424</v>
      </c>
      <c r="K13" s="81">
        <f t="shared" si="3"/>
        <v>0</v>
      </c>
    </row>
    <row r="14" spans="1:11">
      <c r="A14" s="71" t="s">
        <v>191</v>
      </c>
      <c r="B14" s="105">
        <v>79.245762415689484</v>
      </c>
      <c r="C14" s="105">
        <v>95.820587013234359</v>
      </c>
      <c r="D14" s="105">
        <v>92.45749073975685</v>
      </c>
      <c r="E14" s="105"/>
      <c r="F14" s="105"/>
      <c r="G14" s="105"/>
      <c r="H14" s="90">
        <f t="shared" si="0"/>
        <v>0.16671842028302122</v>
      </c>
      <c r="I14" s="81">
        <f t="shared" si="1"/>
        <v>13.211728324067366</v>
      </c>
      <c r="J14" s="81">
        <f t="shared" si="2"/>
        <v>-3.3630962734775096</v>
      </c>
      <c r="K14" s="81">
        <f t="shared" si="3"/>
        <v>0</v>
      </c>
    </row>
    <row r="15" spans="1:11">
      <c r="A15" s="71" t="s">
        <v>192</v>
      </c>
      <c r="B15" s="105">
        <v>81.588184384739279</v>
      </c>
      <c r="C15" s="105">
        <v>94.183752394873466</v>
      </c>
      <c r="D15" s="105">
        <v>94.230687648863466</v>
      </c>
      <c r="E15" s="105"/>
      <c r="F15" s="105"/>
      <c r="G15" s="105"/>
      <c r="H15" s="90">
        <f t="shared" si="0"/>
        <v>0.15495507541272011</v>
      </c>
      <c r="I15" s="81">
        <f t="shared" si="1"/>
        <v>12.642503264124187</v>
      </c>
      <c r="J15" s="81">
        <f t="shared" si="2"/>
        <v>4.6935253990000092E-2</v>
      </c>
      <c r="K15" s="81">
        <f t="shared" si="3"/>
        <v>0</v>
      </c>
    </row>
    <row r="16" spans="1:11">
      <c r="A16" s="71" t="s">
        <v>193</v>
      </c>
      <c r="B16" s="105">
        <v>87.432543757822884</v>
      </c>
      <c r="C16" s="105">
        <v>102.37244891376112</v>
      </c>
      <c r="D16" s="105">
        <v>99.089942920205829</v>
      </c>
      <c r="E16" s="105"/>
      <c r="F16" s="105"/>
      <c r="G16" s="105"/>
      <c r="H16" s="90">
        <f t="shared" si="0"/>
        <v>0.13333020705279339</v>
      </c>
      <c r="I16" s="81">
        <f t="shared" si="1"/>
        <v>11.657399162382944</v>
      </c>
      <c r="J16" s="81">
        <f t="shared" si="2"/>
        <v>-3.28250599355529</v>
      </c>
      <c r="K16" s="81">
        <f t="shared" si="3"/>
        <v>0</v>
      </c>
    </row>
    <row r="17" spans="1:11">
      <c r="A17" s="71" t="s">
        <v>194</v>
      </c>
      <c r="B17" s="105">
        <v>82.428952415127114</v>
      </c>
      <c r="C17" s="105">
        <v>98.052735505463147</v>
      </c>
      <c r="D17" s="105">
        <v>94.421965432009557</v>
      </c>
      <c r="E17" s="105"/>
      <c r="F17" s="105"/>
      <c r="G17" s="105"/>
      <c r="H17" s="90">
        <f t="shared" si="0"/>
        <v>0.14549515267989166</v>
      </c>
      <c r="I17" s="81">
        <f t="shared" si="1"/>
        <v>11.993013016882443</v>
      </c>
      <c r="J17" s="81">
        <f t="shared" si="2"/>
        <v>-3.6307700734535899</v>
      </c>
      <c r="K17" s="81">
        <f t="shared" si="3"/>
        <v>0</v>
      </c>
    </row>
    <row r="18" spans="1:11">
      <c r="A18" s="71" t="s">
        <v>195</v>
      </c>
      <c r="B18" s="105">
        <v>95.708942701987567</v>
      </c>
      <c r="C18" s="105">
        <v>115.65034067476709</v>
      </c>
      <c r="D18" s="105">
        <v>112.05082181133709</v>
      </c>
      <c r="E18" s="105"/>
      <c r="F18" s="105"/>
      <c r="G18" s="105"/>
      <c r="H18" s="90">
        <f t="shared" si="0"/>
        <v>0.17074558184425698</v>
      </c>
      <c r="I18" s="81">
        <f t="shared" si="1"/>
        <v>16.34187910934952</v>
      </c>
      <c r="J18" s="81">
        <f t="shared" si="2"/>
        <v>-3.5995188634300064</v>
      </c>
      <c r="K18" s="81">
        <f t="shared" si="3"/>
        <v>0</v>
      </c>
    </row>
    <row r="19" spans="1:11">
      <c r="A19" s="71" t="s">
        <v>196</v>
      </c>
      <c r="B19" s="105">
        <v>90.725382632085896</v>
      </c>
      <c r="C19" s="105">
        <v>111.34475101115389</v>
      </c>
      <c r="D19" s="105">
        <v>104.69182470984886</v>
      </c>
      <c r="E19" s="105"/>
      <c r="F19" s="105"/>
      <c r="G19" s="105"/>
      <c r="H19" s="90">
        <f t="shared" si="0"/>
        <v>0.15394194736439279</v>
      </c>
      <c r="I19" s="81">
        <f t="shared" si="1"/>
        <v>13.966442077762963</v>
      </c>
      <c r="J19" s="81">
        <f t="shared" si="2"/>
        <v>-6.6529263013050297</v>
      </c>
      <c r="K19" s="81">
        <f t="shared" si="3"/>
        <v>0</v>
      </c>
    </row>
    <row r="20" spans="1:11">
      <c r="A20" s="71" t="s">
        <v>197</v>
      </c>
      <c r="B20" s="105">
        <v>87.795211972152742</v>
      </c>
      <c r="C20" s="105">
        <v>108.19028352869341</v>
      </c>
      <c r="D20" s="105">
        <v>99.763167629167015</v>
      </c>
      <c r="E20" s="105"/>
      <c r="F20" s="105"/>
      <c r="G20" s="105"/>
      <c r="H20" s="90">
        <f t="shared" si="0"/>
        <v>0.13631672375038309</v>
      </c>
      <c r="I20" s="81">
        <f t="shared" si="1"/>
        <v>11.967955657014272</v>
      </c>
      <c r="J20" s="81">
        <f t="shared" si="2"/>
        <v>-8.4271158995263988</v>
      </c>
      <c r="K20" s="81">
        <f t="shared" si="3"/>
        <v>0</v>
      </c>
    </row>
    <row r="21" spans="1:11">
      <c r="A21" s="71" t="s">
        <v>198</v>
      </c>
      <c r="B21" s="105">
        <v>79.095711485808806</v>
      </c>
      <c r="C21" s="105">
        <v>93.090658365062964</v>
      </c>
      <c r="D21" s="105">
        <v>88.40879412046597</v>
      </c>
      <c r="E21" s="105"/>
      <c r="F21" s="105"/>
      <c r="G21" s="105"/>
      <c r="H21" s="90">
        <f t="shared" si="0"/>
        <v>0.11774447008202332</v>
      </c>
      <c r="I21" s="81">
        <f t="shared" si="1"/>
        <v>9.3130826346571638</v>
      </c>
      <c r="J21" s="81">
        <f t="shared" si="2"/>
        <v>-4.6818642445969942</v>
      </c>
      <c r="K21" s="81">
        <f t="shared" si="3"/>
        <v>0</v>
      </c>
    </row>
    <row r="22" spans="1:11">
      <c r="A22" s="71" t="s">
        <v>199</v>
      </c>
      <c r="B22" s="105">
        <v>78.865141597956324</v>
      </c>
      <c r="C22" s="105">
        <v>94.183507806093431</v>
      </c>
      <c r="D22" s="105">
        <v>91.093677802728479</v>
      </c>
      <c r="E22" s="105"/>
      <c r="F22" s="105"/>
      <c r="G22" s="105"/>
      <c r="H22" s="90">
        <f t="shared" si="0"/>
        <v>0.15505628921725081</v>
      </c>
      <c r="I22" s="81">
        <f t="shared" si="1"/>
        <v>12.228536204772155</v>
      </c>
      <c r="J22" s="81">
        <f t="shared" si="2"/>
        <v>-3.0898300033649519</v>
      </c>
      <c r="K22" s="81">
        <f t="shared" si="3"/>
        <v>0</v>
      </c>
    </row>
    <row r="23" spans="1:11">
      <c r="A23" s="71" t="s">
        <v>112</v>
      </c>
      <c r="B23" s="105">
        <v>80.793071621444511</v>
      </c>
      <c r="C23" s="105">
        <v>96.400656846194494</v>
      </c>
      <c r="D23" s="105">
        <v>92.243855376167659</v>
      </c>
      <c r="E23" s="105"/>
      <c r="F23" s="105"/>
      <c r="G23" s="105"/>
      <c r="H23" s="90">
        <f t="shared" si="0"/>
        <v>0.14172977366643183</v>
      </c>
      <c r="I23" s="81">
        <f t="shared" si="1"/>
        <v>11.450783754723147</v>
      </c>
      <c r="J23" s="81">
        <f t="shared" si="2"/>
        <v>-4.156801470026835</v>
      </c>
      <c r="K23" s="81">
        <f t="shared" si="3"/>
        <v>0</v>
      </c>
    </row>
    <row r="24" spans="1:11">
      <c r="A24" s="71" t="s">
        <v>201</v>
      </c>
      <c r="B24" s="105">
        <v>80.299612560926079</v>
      </c>
      <c r="C24" s="105">
        <v>94.591484405852583</v>
      </c>
      <c r="D24" s="105">
        <v>90.11791096416043</v>
      </c>
      <c r="E24" s="105"/>
      <c r="F24" s="105"/>
      <c r="G24" s="105"/>
      <c r="H24" s="90">
        <f t="shared" si="0"/>
        <v>0.12227080667151252</v>
      </c>
      <c r="I24" s="81">
        <f t="shared" si="1"/>
        <v>9.8182984032343512</v>
      </c>
      <c r="J24" s="81">
        <f t="shared" si="2"/>
        <v>-4.4735734416921531</v>
      </c>
      <c r="K24" s="81">
        <f t="shared" si="3"/>
        <v>0</v>
      </c>
    </row>
    <row r="25" spans="1:11">
      <c r="A25" s="71" t="s">
        <v>202</v>
      </c>
      <c r="B25" s="105">
        <v>81.8454105851972</v>
      </c>
      <c r="C25" s="105">
        <v>99.64025677085283</v>
      </c>
      <c r="D25" s="105">
        <v>93.256163000806666</v>
      </c>
      <c r="E25" s="105"/>
      <c r="F25" s="105"/>
      <c r="G25" s="105"/>
      <c r="H25" s="90">
        <f t="shared" si="0"/>
        <v>0.1394183538700855</v>
      </c>
      <c r="I25" s="81">
        <f t="shared" si="1"/>
        <v>11.410752415609466</v>
      </c>
      <c r="J25" s="81">
        <f t="shared" si="2"/>
        <v>-6.3840937700461637</v>
      </c>
      <c r="K25" s="81">
        <f t="shared" si="3"/>
        <v>0</v>
      </c>
    </row>
    <row r="26" spans="1:11">
      <c r="A26" s="71" t="s">
        <v>203</v>
      </c>
      <c r="B26" s="105">
        <v>98.624255337764779</v>
      </c>
      <c r="C26" s="105">
        <v>114.15067200615805</v>
      </c>
      <c r="D26" s="105">
        <v>105.26455473632095</v>
      </c>
      <c r="E26" s="105"/>
      <c r="F26" s="105"/>
      <c r="G26" s="105"/>
      <c r="H26" s="90">
        <f t="shared" si="0"/>
        <v>6.732927286309752E-2</v>
      </c>
      <c r="I26" s="81">
        <f t="shared" si="1"/>
        <v>6.6402993985561665</v>
      </c>
      <c r="J26" s="81">
        <f t="shared" si="2"/>
        <v>-8.8861172698371007</v>
      </c>
      <c r="K26" s="81">
        <f t="shared" si="3"/>
        <v>0</v>
      </c>
    </row>
    <row r="27" spans="1:11">
      <c r="A27" s="71" t="s">
        <v>204</v>
      </c>
      <c r="B27" s="105">
        <v>87.926001446386081</v>
      </c>
      <c r="C27" s="105">
        <v>104.52756901830477</v>
      </c>
      <c r="D27" s="105">
        <v>98.158214610334952</v>
      </c>
      <c r="E27" s="105"/>
      <c r="F27" s="105"/>
      <c r="G27" s="105"/>
      <c r="H27" s="90">
        <f t="shared" si="0"/>
        <v>0.1163730067969494</v>
      </c>
      <c r="I27" s="81">
        <f t="shared" si="1"/>
        <v>10.23221316394887</v>
      </c>
      <c r="J27" s="81">
        <f t="shared" si="2"/>
        <v>-6.3693544079698228</v>
      </c>
      <c r="K27" s="81">
        <f t="shared" si="3"/>
        <v>0</v>
      </c>
    </row>
    <row r="28" spans="1:11">
      <c r="A28" s="71" t="s">
        <v>205</v>
      </c>
      <c r="B28" s="105">
        <v>102.30297754491859</v>
      </c>
      <c r="C28" s="105">
        <v>124.68039035997955</v>
      </c>
      <c r="D28" s="105">
        <v>119.96678282623648</v>
      </c>
      <c r="E28" s="105"/>
      <c r="F28" s="105"/>
      <c r="G28" s="105"/>
      <c r="H28" s="90">
        <f t="shared" si="0"/>
        <v>0.17266169279933394</v>
      </c>
      <c r="I28" s="81">
        <f t="shared" si="1"/>
        <v>17.663805281317892</v>
      </c>
      <c r="J28" s="81">
        <f t="shared" si="2"/>
        <v>-4.7136075337430725</v>
      </c>
      <c r="K28" s="81">
        <f t="shared" si="3"/>
        <v>0</v>
      </c>
    </row>
    <row r="29" spans="1:11">
      <c r="A29" s="71" t="s">
        <v>206</v>
      </c>
      <c r="B29" s="105">
        <v>80.285919076671988</v>
      </c>
      <c r="C29" s="105">
        <v>96.187545264234771</v>
      </c>
      <c r="D29" s="105">
        <v>93.916554455721354</v>
      </c>
      <c r="E29" s="105"/>
      <c r="F29" s="105"/>
      <c r="G29" s="105"/>
      <c r="H29" s="90">
        <f t="shared" si="0"/>
        <v>0.16977616418680205</v>
      </c>
      <c r="I29" s="81">
        <f t="shared" si="1"/>
        <v>13.630635379049366</v>
      </c>
      <c r="J29" s="81">
        <f t="shared" si="2"/>
        <v>-2.2709908085134174</v>
      </c>
      <c r="K29" s="81">
        <f t="shared" si="3"/>
        <v>0</v>
      </c>
    </row>
    <row r="30" spans="1:11">
      <c r="A30" s="71" t="s">
        <v>207</v>
      </c>
      <c r="B30" s="105">
        <v>75.455622964606093</v>
      </c>
      <c r="C30" s="105">
        <v>89.582731511153838</v>
      </c>
      <c r="D30" s="105">
        <v>84.737609470240557</v>
      </c>
      <c r="E30" s="105"/>
      <c r="F30" s="105"/>
      <c r="G30" s="105"/>
      <c r="H30" s="90">
        <f t="shared" si="0"/>
        <v>0.12301252234029474</v>
      </c>
      <c r="I30" s="81">
        <f t="shared" si="1"/>
        <v>9.2819865056344639</v>
      </c>
      <c r="J30" s="81">
        <f t="shared" si="2"/>
        <v>-4.8451220409132816</v>
      </c>
      <c r="K30" s="81">
        <f t="shared" si="3"/>
        <v>0</v>
      </c>
    </row>
    <row r="31" spans="1:11">
      <c r="A31" s="71" t="s">
        <v>208</v>
      </c>
      <c r="B31" s="105">
        <v>84.850985001726201</v>
      </c>
      <c r="C31" s="105">
        <v>103.12100123513113</v>
      </c>
      <c r="D31" s="105">
        <v>97.770126943735107</v>
      </c>
      <c r="E31" s="105"/>
      <c r="F31" s="105"/>
      <c r="G31" s="105"/>
      <c r="H31" s="90">
        <f t="shared" si="0"/>
        <v>0.15225682933139881</v>
      </c>
      <c r="I31" s="81">
        <f t="shared" si="1"/>
        <v>12.919141942008906</v>
      </c>
      <c r="J31" s="81">
        <f t="shared" si="2"/>
        <v>-5.3508742913960248</v>
      </c>
      <c r="K31" s="81">
        <f t="shared" si="3"/>
        <v>0</v>
      </c>
    </row>
    <row r="32" spans="1:11">
      <c r="A32" s="71" t="s">
        <v>209</v>
      </c>
      <c r="B32" s="105">
        <v>77.765451593104601</v>
      </c>
      <c r="C32" s="105">
        <v>90.873843298988191</v>
      </c>
      <c r="D32" s="105">
        <v>91.804675832169053</v>
      </c>
      <c r="E32" s="105"/>
      <c r="F32" s="105"/>
      <c r="G32" s="105"/>
      <c r="H32" s="90">
        <f t="shared" si="0"/>
        <v>0.18053292241550231</v>
      </c>
      <c r="I32" s="81">
        <f t="shared" si="1"/>
        <v>14.039224239064453</v>
      </c>
      <c r="J32" s="81">
        <f t="shared" si="2"/>
        <v>0.93083253318086179</v>
      </c>
      <c r="K32" s="81">
        <f t="shared" si="3"/>
        <v>0</v>
      </c>
    </row>
    <row r="33" spans="1:11">
      <c r="A33" s="71" t="s">
        <v>210</v>
      </c>
      <c r="B33" s="105">
        <v>87.149415970298406</v>
      </c>
      <c r="C33" s="105">
        <v>103.96776503023754</v>
      </c>
      <c r="D33" s="105">
        <v>98.765281436274364</v>
      </c>
      <c r="E33" s="105"/>
      <c r="F33" s="105"/>
      <c r="G33" s="105"/>
      <c r="H33" s="90">
        <f t="shared" si="0"/>
        <v>0.13328678496175794</v>
      </c>
      <c r="I33" s="81">
        <f t="shared" si="1"/>
        <v>11.615865465975958</v>
      </c>
      <c r="J33" s="81">
        <f t="shared" si="2"/>
        <v>-5.2024835939631799</v>
      </c>
      <c r="K33" s="81">
        <f t="shared" si="3"/>
        <v>0</v>
      </c>
    </row>
    <row r="34" spans="1:11">
      <c r="A34" s="71" t="s">
        <v>212</v>
      </c>
      <c r="B34" s="105">
        <v>82.428362063269702</v>
      </c>
      <c r="C34" s="105">
        <v>100.17432226136005</v>
      </c>
      <c r="D34" s="105">
        <v>93.88840691810806</v>
      </c>
      <c r="E34" s="105"/>
      <c r="F34" s="105"/>
      <c r="G34" s="105"/>
      <c r="H34" s="90">
        <f t="shared" si="0"/>
        <v>0.13903036003605104</v>
      </c>
      <c r="I34" s="81">
        <f t="shared" si="1"/>
        <v>11.460044854838358</v>
      </c>
      <c r="J34" s="81">
        <f t="shared" si="2"/>
        <v>-6.2859153432519861</v>
      </c>
      <c r="K34" s="81">
        <f t="shared" si="3"/>
        <v>0</v>
      </c>
    </row>
    <row r="35" spans="1:11">
      <c r="A35" s="71" t="s">
        <v>230</v>
      </c>
      <c r="B35" s="105">
        <v>83.590234248648471</v>
      </c>
      <c r="C35" s="105">
        <v>99.602650164305857</v>
      </c>
      <c r="D35" s="105">
        <v>95.030000037751762</v>
      </c>
      <c r="E35" s="105"/>
      <c r="F35" s="105"/>
      <c r="G35" s="105"/>
      <c r="H35" s="90">
        <f t="shared" si="0"/>
        <v>0.13685529047656969</v>
      </c>
      <c r="I35" s="81">
        <f t="shared" si="1"/>
        <v>11.439765789103291</v>
      </c>
      <c r="J35" s="81">
        <f t="shared" si="2"/>
        <v>-4.5726501265540946</v>
      </c>
      <c r="K35" s="81">
        <f t="shared" si="3"/>
        <v>0</v>
      </c>
    </row>
    <row r="36" spans="1:11">
      <c r="A36" s="71" t="s">
        <v>213</v>
      </c>
      <c r="B36" s="105">
        <v>109.12563788582204</v>
      </c>
      <c r="C36" s="105">
        <v>125.74491384241891</v>
      </c>
      <c r="D36" s="105">
        <v>125.59908247607585</v>
      </c>
      <c r="E36" s="105"/>
      <c r="F36" s="105"/>
      <c r="G36" s="105"/>
      <c r="H36" s="90">
        <f t="shared" si="0"/>
        <v>0.15095851817599398</v>
      </c>
      <c r="I36" s="81">
        <f t="shared" si="1"/>
        <v>16.473444590253806</v>
      </c>
      <c r="J36" s="81">
        <f t="shared" si="2"/>
        <v>-0.14583136634306015</v>
      </c>
      <c r="K36" s="81">
        <f t="shared" si="3"/>
        <v>0</v>
      </c>
    </row>
    <row r="37" spans="1:11">
      <c r="A37" s="71" t="s">
        <v>214</v>
      </c>
      <c r="B37" s="105">
        <v>97.805491417050277</v>
      </c>
      <c r="C37" s="105">
        <v>115.39561347378006</v>
      </c>
      <c r="D37" s="105">
        <v>113.45556424635473</v>
      </c>
      <c r="E37" s="105"/>
      <c r="F37" s="105"/>
      <c r="G37" s="105"/>
      <c r="H37" s="90">
        <f t="shared" si="0"/>
        <v>0.16001220997470697</v>
      </c>
      <c r="I37" s="81">
        <f t="shared" si="1"/>
        <v>15.650072829304449</v>
      </c>
      <c r="J37" s="81">
        <f t="shared" si="2"/>
        <v>-1.9400492274253338</v>
      </c>
      <c r="K37" s="81">
        <f t="shared" si="3"/>
        <v>0</v>
      </c>
    </row>
    <row r="38" spans="1:11">
      <c r="A38" s="71" t="s">
        <v>218</v>
      </c>
      <c r="B38" s="105">
        <v>89.729298819957222</v>
      </c>
      <c r="C38" s="105">
        <v>102.28557894314311</v>
      </c>
      <c r="D38" s="105">
        <v>99.820536356290958</v>
      </c>
      <c r="E38" s="105"/>
      <c r="F38" s="105"/>
      <c r="G38" s="105"/>
      <c r="H38" s="90">
        <f t="shared" si="0"/>
        <v>0.11246312708385151</v>
      </c>
      <c r="I38" s="81">
        <f t="shared" si="1"/>
        <v>10.091237536333736</v>
      </c>
      <c r="J38" s="81">
        <f t="shared" si="2"/>
        <v>-2.4650425868521495</v>
      </c>
      <c r="K38" s="81">
        <f t="shared" si="3"/>
        <v>0</v>
      </c>
    </row>
    <row r="39" spans="1:11">
      <c r="A39" s="71" t="s">
        <v>219</v>
      </c>
      <c r="B39" s="105">
        <v>82.322697957771382</v>
      </c>
      <c r="C39" s="105">
        <v>102.25298531340968</v>
      </c>
      <c r="D39" s="105">
        <v>95.346586312042731</v>
      </c>
      <c r="E39" s="105"/>
      <c r="F39" s="105"/>
      <c r="G39" s="105"/>
      <c r="H39" s="90">
        <f t="shared" si="0"/>
        <v>0.15820531490539999</v>
      </c>
      <c r="I39" s="81">
        <f t="shared" si="1"/>
        <v>13.023888354271349</v>
      </c>
      <c r="J39" s="81">
        <f t="shared" si="2"/>
        <v>-6.9063990013669496</v>
      </c>
      <c r="K39" s="81">
        <f t="shared" si="3"/>
        <v>0</v>
      </c>
    </row>
    <row r="40" spans="1:11">
      <c r="A40" s="71" t="s">
        <v>220</v>
      </c>
      <c r="B40" s="105">
        <v>87.726547099547716</v>
      </c>
      <c r="C40" s="105">
        <v>102.86069833308792</v>
      </c>
      <c r="D40" s="105">
        <v>99.057126325612558</v>
      </c>
      <c r="E40" s="105"/>
      <c r="F40" s="105"/>
      <c r="G40" s="105"/>
      <c r="H40" s="90">
        <f t="shared" si="0"/>
        <v>0.12915792996169637</v>
      </c>
      <c r="I40" s="81">
        <f t="shared" si="1"/>
        <v>11.330579226064842</v>
      </c>
      <c r="J40" s="81">
        <f t="shared" si="2"/>
        <v>-3.8035720074753669</v>
      </c>
      <c r="K40" s="81">
        <f t="shared" si="3"/>
        <v>0</v>
      </c>
    </row>
    <row r="41" spans="1:11">
      <c r="A41" s="71" t="s">
        <v>130</v>
      </c>
      <c r="B41" s="105">
        <v>97.004862788682189</v>
      </c>
      <c r="C41" s="105">
        <v>113.60862685228584</v>
      </c>
      <c r="D41" s="105">
        <v>110.40281441376223</v>
      </c>
      <c r="E41" s="105"/>
      <c r="F41" s="105"/>
      <c r="G41" s="105"/>
      <c r="H41" s="90">
        <f t="shared" si="0"/>
        <v>0.13811628860572148</v>
      </c>
      <c r="I41" s="81">
        <f t="shared" si="1"/>
        <v>13.39795162508004</v>
      </c>
      <c r="J41" s="81">
        <f t="shared" si="2"/>
        <v>-3.2058124385236084</v>
      </c>
      <c r="K41" s="81">
        <f t="shared" si="3"/>
        <v>0</v>
      </c>
    </row>
    <row r="42" spans="1:11">
      <c r="A42" s="71" t="s">
        <v>223</v>
      </c>
      <c r="B42" s="105">
        <v>88.4790997045843</v>
      </c>
      <c r="C42" s="105">
        <v>101.03912491406128</v>
      </c>
      <c r="D42" s="105">
        <v>99.398404805673181</v>
      </c>
      <c r="E42" s="105"/>
      <c r="F42" s="105"/>
      <c r="G42" s="105"/>
      <c r="H42" s="90">
        <f t="shared" si="0"/>
        <v>0.12341112350313763</v>
      </c>
      <c r="I42" s="81">
        <f t="shared" si="1"/>
        <v>10.919305101088881</v>
      </c>
      <c r="J42" s="81">
        <f t="shared" si="2"/>
        <v>-1.6407201083880949</v>
      </c>
      <c r="K42" s="81">
        <f t="shared" si="3"/>
        <v>0</v>
      </c>
    </row>
    <row r="43" spans="1:11">
      <c r="A43" s="71" t="s">
        <v>224</v>
      </c>
      <c r="B43" s="105">
        <v>119.83548450807423</v>
      </c>
      <c r="C43" s="105">
        <v>139.07600596159574</v>
      </c>
      <c r="D43" s="105">
        <v>139.02855513135097</v>
      </c>
      <c r="E43" s="105"/>
      <c r="F43" s="105"/>
      <c r="G43" s="105"/>
      <c r="H43" s="90">
        <f t="shared" si="0"/>
        <v>0.16016183104749374</v>
      </c>
      <c r="I43" s="81">
        <f t="shared" si="1"/>
        <v>19.193070623276739</v>
      </c>
      <c r="J43" s="81">
        <f t="shared" si="2"/>
        <v>-4.7450830244770259E-2</v>
      </c>
      <c r="K43" s="81">
        <f t="shared" si="3"/>
        <v>0</v>
      </c>
    </row>
    <row r="44" spans="1:11">
      <c r="A44" s="71" t="s">
        <v>225</v>
      </c>
      <c r="B44" s="105">
        <v>82.495421444151049</v>
      </c>
      <c r="C44" s="105">
        <v>97.384793634368165</v>
      </c>
      <c r="D44" s="105">
        <v>93.780207672305195</v>
      </c>
      <c r="E44" s="105"/>
      <c r="F44" s="105"/>
      <c r="G44" s="105"/>
      <c r="H44" s="90">
        <f t="shared" si="0"/>
        <v>0.13679287929686965</v>
      </c>
      <c r="I44" s="81">
        <f t="shared" si="1"/>
        <v>11.284786228154147</v>
      </c>
      <c r="J44" s="81">
        <f t="shared" si="2"/>
        <v>-3.6045859620629699</v>
      </c>
      <c r="K44" s="81">
        <f t="shared" si="3"/>
        <v>0</v>
      </c>
    </row>
    <row r="45" spans="1:11">
      <c r="A45" s="71" t="s">
        <v>226</v>
      </c>
      <c r="B45" s="105">
        <v>89.256911951766682</v>
      </c>
      <c r="C45" s="105">
        <v>106.25146185624628</v>
      </c>
      <c r="D45" s="105">
        <v>97.671422406591802</v>
      </c>
      <c r="E45" s="105"/>
      <c r="F45" s="105"/>
      <c r="G45" s="105"/>
      <c r="H45" s="90">
        <f t="shared" si="0"/>
        <v>9.4272928234086964E-2</v>
      </c>
      <c r="I45" s="81">
        <f t="shared" si="1"/>
        <v>8.4145104548251197</v>
      </c>
      <c r="J45" s="81">
        <f t="shared" si="2"/>
        <v>-8.5800394496544783</v>
      </c>
      <c r="K45" s="81">
        <f t="shared" si="3"/>
        <v>0</v>
      </c>
    </row>
    <row r="46" spans="1:11">
      <c r="A46" s="71" t="s">
        <v>227</v>
      </c>
      <c r="B46" s="105">
        <v>78.324110370121161</v>
      </c>
      <c r="C46" s="105">
        <v>93.765853557217113</v>
      </c>
      <c r="D46" s="105">
        <v>90.75861417706011</v>
      </c>
      <c r="E46" s="105"/>
      <c r="F46" s="105"/>
      <c r="G46" s="105"/>
      <c r="H46" s="90">
        <f t="shared" si="0"/>
        <v>0.15875703851827502</v>
      </c>
      <c r="I46" s="81">
        <f t="shared" si="1"/>
        <v>12.434503806938949</v>
      </c>
      <c r="J46" s="81">
        <f t="shared" si="2"/>
        <v>-3.007239380157003</v>
      </c>
      <c r="K46" s="81">
        <f t="shared" si="3"/>
        <v>0</v>
      </c>
    </row>
    <row r="47" spans="1:11">
      <c r="A47" s="71" t="s">
        <v>228</v>
      </c>
      <c r="B47" s="105">
        <v>95.406194222921528</v>
      </c>
      <c r="C47" s="105">
        <v>111.50124840742188</v>
      </c>
      <c r="D47" s="105">
        <v>109.42851759143028</v>
      </c>
      <c r="E47" s="105"/>
      <c r="F47" s="105"/>
      <c r="G47" s="105"/>
      <c r="H47" s="90">
        <f t="shared" si="0"/>
        <v>0.14697497874975354</v>
      </c>
      <c r="I47" s="81">
        <f t="shared" si="1"/>
        <v>14.022323368508751</v>
      </c>
      <c r="J47" s="81">
        <f t="shared" si="2"/>
        <v>-2.0727308159916049</v>
      </c>
      <c r="K47" s="81">
        <f t="shared" si="3"/>
        <v>0</v>
      </c>
    </row>
    <row r="48" spans="1:11">
      <c r="A48" s="71" t="s">
        <v>279</v>
      </c>
      <c r="B48" s="105">
        <v>82.499480791174861</v>
      </c>
      <c r="C48" s="105">
        <v>97.33106219583108</v>
      </c>
      <c r="D48" s="105">
        <v>93.25274867386517</v>
      </c>
      <c r="E48" s="105"/>
      <c r="F48" s="105"/>
      <c r="G48" s="105"/>
      <c r="H48" s="90">
        <f t="shared" si="0"/>
        <v>0.13034346131109964</v>
      </c>
      <c r="I48" s="81">
        <f t="shared" si="1"/>
        <v>10.753267882690309</v>
      </c>
      <c r="J48" s="81">
        <f t="shared" si="2"/>
        <v>-4.0783135219659101</v>
      </c>
      <c r="K48" s="81">
        <f t="shared" si="3"/>
        <v>0</v>
      </c>
    </row>
    <row r="49" spans="1:11">
      <c r="A49" s="71" t="s">
        <v>229</v>
      </c>
      <c r="B49" s="105">
        <v>75.730885395495207</v>
      </c>
      <c r="C49" s="105">
        <v>87.954944860546689</v>
      </c>
      <c r="D49" s="105">
        <v>87.169106208232861</v>
      </c>
      <c r="E49" s="105"/>
      <c r="F49" s="105"/>
      <c r="G49" s="105"/>
      <c r="H49" s="90">
        <f t="shared" si="0"/>
        <v>0.15103772724962816</v>
      </c>
      <c r="I49" s="81">
        <f t="shared" si="1"/>
        <v>11.438220812737654</v>
      </c>
      <c r="J49" s="81">
        <f t="shared" si="2"/>
        <v>-0.78583865231382788</v>
      </c>
      <c r="K49" s="81">
        <f t="shared" si="3"/>
        <v>0</v>
      </c>
    </row>
    <row r="50" spans="1:11">
      <c r="A50" s="71" t="s">
        <v>231</v>
      </c>
      <c r="B50" s="105">
        <v>86.632348942392767</v>
      </c>
      <c r="C50" s="105">
        <v>102.69798145434879</v>
      </c>
      <c r="D50" s="105">
        <v>97.134321128564892</v>
      </c>
      <c r="E50" s="105"/>
      <c r="F50" s="105"/>
      <c r="G50" s="105"/>
      <c r="H50" s="90">
        <f t="shared" si="0"/>
        <v>0.12122460390812605</v>
      </c>
      <c r="I50" s="81">
        <f t="shared" si="1"/>
        <v>10.501972186172125</v>
      </c>
      <c r="J50" s="81">
        <f t="shared" si="2"/>
        <v>-5.5636603257838999</v>
      </c>
      <c r="K50" s="81">
        <f t="shared" si="3"/>
        <v>0</v>
      </c>
    </row>
    <row r="51" spans="1:11">
      <c r="A51" s="71" t="s">
        <v>232</v>
      </c>
      <c r="B51" s="105">
        <v>87.819936142182115</v>
      </c>
      <c r="C51" s="105">
        <v>95.603624730031129</v>
      </c>
      <c r="D51" s="105">
        <v>103.30316915252527</v>
      </c>
      <c r="E51" s="105"/>
      <c r="F51" s="105"/>
      <c r="G51" s="105"/>
      <c r="H51" s="90">
        <f t="shared" si="0"/>
        <v>0.17630658470618235</v>
      </c>
      <c r="I51" s="81">
        <f t="shared" si="1"/>
        <v>15.483233010343156</v>
      </c>
      <c r="J51" s="81">
        <f t="shared" si="2"/>
        <v>7.6995444224941423</v>
      </c>
      <c r="K51" s="81">
        <f t="shared" si="3"/>
        <v>0</v>
      </c>
    </row>
    <row r="52" spans="1:11">
      <c r="A52" s="71" t="s">
        <v>233</v>
      </c>
      <c r="B52" s="105">
        <v>75.506525233474775</v>
      </c>
      <c r="C52" s="105">
        <v>90.517539881305012</v>
      </c>
      <c r="D52" s="105">
        <v>85.090327521148751</v>
      </c>
      <c r="E52" s="105"/>
      <c r="F52" s="105"/>
      <c r="G52" s="105"/>
      <c r="H52" s="90">
        <f t="shared" si="0"/>
        <v>0.12692680874983675</v>
      </c>
      <c r="I52" s="81">
        <f t="shared" si="1"/>
        <v>9.5838022876739757</v>
      </c>
      <c r="J52" s="81">
        <f t="shared" si="2"/>
        <v>-5.4272123601562612</v>
      </c>
      <c r="K52" s="81">
        <f t="shared" si="3"/>
        <v>0</v>
      </c>
    </row>
    <row r="53" spans="1:11">
      <c r="A53" s="71" t="s">
        <v>234</v>
      </c>
      <c r="B53" s="105">
        <v>78.819613329365296</v>
      </c>
      <c r="C53" s="105">
        <v>92.815629462116391</v>
      </c>
      <c r="D53" s="105">
        <v>89.524050844169963</v>
      </c>
      <c r="E53" s="105"/>
      <c r="F53" s="105"/>
      <c r="G53" s="105"/>
      <c r="H53" s="90">
        <f t="shared" si="0"/>
        <v>0.13580931271603416</v>
      </c>
      <c r="I53" s="81">
        <f t="shared" si="1"/>
        <v>10.704437514804667</v>
      </c>
      <c r="J53" s="81">
        <f t="shared" si="2"/>
        <v>-3.2915786179464277</v>
      </c>
      <c r="K53" s="81">
        <f t="shared" si="3"/>
        <v>0</v>
      </c>
    </row>
    <row r="54" spans="1:11">
      <c r="A54" s="71" t="s">
        <v>235</v>
      </c>
      <c r="B54" s="105">
        <v>75.429105592764643</v>
      </c>
      <c r="C54" s="105">
        <v>89.389097060436342</v>
      </c>
      <c r="D54" s="105">
        <v>85.514040615192087</v>
      </c>
      <c r="E54" s="105"/>
      <c r="F54" s="105"/>
      <c r="G54" s="105"/>
      <c r="H54" s="90">
        <f t="shared" si="0"/>
        <v>0.13370084323782327</v>
      </c>
      <c r="I54" s="81">
        <f t="shared" si="1"/>
        <v>10.084935022427445</v>
      </c>
      <c r="J54" s="81">
        <f t="shared" si="2"/>
        <v>-3.8750564452442546</v>
      </c>
      <c r="K54" s="81">
        <f t="shared" si="3"/>
        <v>0</v>
      </c>
    </row>
    <row r="55" spans="1:11">
      <c r="A55" s="71" t="s">
        <v>237</v>
      </c>
      <c r="B55" s="105">
        <v>84.988473518561619</v>
      </c>
      <c r="C55" s="105">
        <v>112.86190074609746</v>
      </c>
      <c r="D55" s="105">
        <v>96.647910300291159</v>
      </c>
      <c r="E55" s="105"/>
      <c r="F55" s="105"/>
      <c r="G55" s="105"/>
      <c r="H55" s="90">
        <f t="shared" si="0"/>
        <v>0.13718844802152022</v>
      </c>
      <c r="I55" s="81">
        <f t="shared" si="1"/>
        <v>11.659436781729539</v>
      </c>
      <c r="J55" s="81">
        <f t="shared" si="2"/>
        <v>-16.213990445806303</v>
      </c>
      <c r="K55" s="81">
        <f t="shared" si="3"/>
        <v>0</v>
      </c>
    </row>
    <row r="56" spans="1:11">
      <c r="A56" s="71" t="s">
        <v>238</v>
      </c>
      <c r="B56" s="105">
        <v>99.155211271203768</v>
      </c>
      <c r="C56" s="105">
        <v>112.42498761186951</v>
      </c>
      <c r="D56" s="105">
        <v>112.53884642826577</v>
      </c>
      <c r="E56" s="105"/>
      <c r="F56" s="105"/>
      <c r="G56" s="105"/>
      <c r="H56" s="90">
        <f t="shared" si="0"/>
        <v>0.13497661883303172</v>
      </c>
      <c r="I56" s="81">
        <f t="shared" si="1"/>
        <v>13.383635157062002</v>
      </c>
      <c r="J56" s="81">
        <f t="shared" si="2"/>
        <v>0.1138588163962595</v>
      </c>
      <c r="K56" s="81">
        <f t="shared" si="3"/>
        <v>0</v>
      </c>
    </row>
    <row r="57" spans="1:11">
      <c r="A57" s="71" t="s">
        <v>239</v>
      </c>
      <c r="B57" s="105">
        <v>82.340342201025408</v>
      </c>
      <c r="C57" s="105">
        <v>96.995089320390136</v>
      </c>
      <c r="D57" s="105">
        <v>92.31978176122135</v>
      </c>
      <c r="E57" s="105"/>
      <c r="F57" s="105"/>
      <c r="G57" s="105"/>
      <c r="H57" s="90">
        <f t="shared" si="0"/>
        <v>0.12119745064736524</v>
      </c>
      <c r="I57" s="81">
        <f t="shared" si="1"/>
        <v>9.9794395601959422</v>
      </c>
      <c r="J57" s="81">
        <f t="shared" si="2"/>
        <v>-4.675307559168786</v>
      </c>
      <c r="K57" s="81">
        <f t="shared" si="3"/>
        <v>0</v>
      </c>
    </row>
    <row r="58" spans="1:11">
      <c r="A58" s="71" t="s">
        <v>240</v>
      </c>
      <c r="B58" s="105">
        <v>82.754583769227224</v>
      </c>
      <c r="C58" s="105">
        <v>100.91130147913684</v>
      </c>
      <c r="D58" s="105">
        <v>100.7507335454938</v>
      </c>
      <c r="E58" s="105"/>
      <c r="F58" s="105"/>
      <c r="G58" s="105"/>
      <c r="H58" s="90">
        <f t="shared" si="0"/>
        <v>0.21746408424276978</v>
      </c>
      <c r="I58" s="81">
        <f t="shared" si="1"/>
        <v>17.996149776266577</v>
      </c>
      <c r="J58" s="81">
        <f t="shared" si="2"/>
        <v>-0.16056793364303701</v>
      </c>
      <c r="K58" s="81">
        <f t="shared" si="3"/>
        <v>0</v>
      </c>
    </row>
    <row r="59" spans="1:11">
      <c r="A59" s="71" t="s">
        <v>241</v>
      </c>
      <c r="B59" s="105">
        <v>74.632656526703514</v>
      </c>
      <c r="C59" s="105">
        <v>91.485125508008608</v>
      </c>
      <c r="D59" s="105">
        <v>84.623881865733495</v>
      </c>
      <c r="E59" s="105"/>
      <c r="F59" s="105"/>
      <c r="G59" s="105"/>
      <c r="H59" s="90">
        <f t="shared" si="0"/>
        <v>0.13387203141368989</v>
      </c>
      <c r="I59" s="81">
        <f t="shared" si="1"/>
        <v>9.991225339029981</v>
      </c>
      <c r="J59" s="81">
        <f t="shared" si="2"/>
        <v>-6.8612436422751131</v>
      </c>
      <c r="K59" s="81">
        <f t="shared" si="3"/>
        <v>0</v>
      </c>
    </row>
    <row r="60" spans="1:11">
      <c r="A60" s="71" t="s">
        <v>242</v>
      </c>
      <c r="B60" s="105">
        <v>90.48260189674555</v>
      </c>
      <c r="C60" s="105">
        <v>103.62737866814921</v>
      </c>
      <c r="D60" s="105">
        <v>101.13589534205482</v>
      </c>
      <c r="E60" s="105"/>
      <c r="F60" s="105"/>
      <c r="G60" s="105"/>
      <c r="H60" s="90">
        <f t="shared" si="0"/>
        <v>0.11773858423596513</v>
      </c>
      <c r="I60" s="81">
        <f t="shared" si="1"/>
        <v>10.653293445309274</v>
      </c>
      <c r="J60" s="81">
        <f t="shared" si="2"/>
        <v>-2.4914833260943823</v>
      </c>
      <c r="K60" s="81">
        <f t="shared" si="3"/>
        <v>0</v>
      </c>
    </row>
    <row r="61" spans="1:11">
      <c r="A61" s="71" t="s">
        <v>245</v>
      </c>
      <c r="B61" s="105">
        <v>98.589215693081925</v>
      </c>
      <c r="C61" s="105">
        <v>114.71499719463066</v>
      </c>
      <c r="D61" s="105">
        <v>114.27977913246977</v>
      </c>
      <c r="E61" s="105"/>
      <c r="F61" s="105"/>
      <c r="G61" s="105"/>
      <c r="H61" s="90">
        <f t="shared" si="0"/>
        <v>0.15915091046300781</v>
      </c>
      <c r="I61" s="81">
        <f t="shared" si="1"/>
        <v>15.690563439387844</v>
      </c>
      <c r="J61" s="81">
        <f t="shared" si="2"/>
        <v>-0.43521806216088521</v>
      </c>
      <c r="K61" s="81">
        <f t="shared" si="3"/>
        <v>0</v>
      </c>
    </row>
    <row r="62" spans="1:11">
      <c r="A62" s="71" t="s">
        <v>246</v>
      </c>
      <c r="B62" s="105">
        <v>79.05062779513014</v>
      </c>
      <c r="C62" s="105">
        <v>92.634739429125915</v>
      </c>
      <c r="D62" s="105">
        <v>87.81212904287662</v>
      </c>
      <c r="E62" s="105"/>
      <c r="F62" s="105"/>
      <c r="G62" s="105"/>
      <c r="H62" s="90">
        <f t="shared" si="0"/>
        <v>0.11083405017924762</v>
      </c>
      <c r="I62" s="81">
        <f t="shared" si="1"/>
        <v>8.7615012477464802</v>
      </c>
      <c r="J62" s="81">
        <f t="shared" si="2"/>
        <v>-4.8226103862492948</v>
      </c>
      <c r="K62" s="81">
        <f t="shared" si="3"/>
        <v>0</v>
      </c>
    </row>
    <row r="63" spans="1:11">
      <c r="A63" s="71" t="s">
        <v>247</v>
      </c>
      <c r="B63" s="105">
        <v>81.147460522918806</v>
      </c>
      <c r="C63" s="105">
        <v>97.346674682367436</v>
      </c>
      <c r="D63" s="105">
        <v>92.002954193983669</v>
      </c>
      <c r="E63" s="105"/>
      <c r="F63" s="105"/>
      <c r="G63" s="105"/>
      <c r="H63" s="90">
        <f t="shared" si="0"/>
        <v>0.1337749031345091</v>
      </c>
      <c r="I63" s="81">
        <f t="shared" si="1"/>
        <v>10.855493671064863</v>
      </c>
      <c r="J63" s="81">
        <f t="shared" si="2"/>
        <v>-5.3437204883837666</v>
      </c>
      <c r="K63" s="81">
        <f t="shared" si="3"/>
        <v>0</v>
      </c>
    </row>
    <row r="64" spans="1:11">
      <c r="A64" s="71" t="s">
        <v>248</v>
      </c>
      <c r="B64" s="105">
        <v>80.471292876857703</v>
      </c>
      <c r="C64" s="105">
        <v>97.007140999429268</v>
      </c>
      <c r="D64" s="105">
        <v>89.00185402630504</v>
      </c>
      <c r="E64" s="105"/>
      <c r="F64" s="105"/>
      <c r="G64" s="105"/>
      <c r="H64" s="90">
        <f t="shared" si="0"/>
        <v>0.10600750708083372</v>
      </c>
      <c r="I64" s="81">
        <f t="shared" si="1"/>
        <v>8.5305611494473368</v>
      </c>
      <c r="J64" s="81">
        <f t="shared" si="2"/>
        <v>-8.0052869731242282</v>
      </c>
      <c r="K64" s="81">
        <f t="shared" si="3"/>
        <v>0</v>
      </c>
    </row>
    <row r="65" spans="1:11">
      <c r="A65" s="71" t="s">
        <v>243</v>
      </c>
      <c r="B65" s="105">
        <v>83.033349714835552</v>
      </c>
      <c r="C65" s="105">
        <v>96.687617667858746</v>
      </c>
      <c r="D65" s="105">
        <v>95.590767635969499</v>
      </c>
      <c r="E65" s="105"/>
      <c r="F65" s="105"/>
      <c r="G65" s="105"/>
      <c r="H65" s="90">
        <f t="shared" si="0"/>
        <v>0.15123342565680348</v>
      </c>
      <c r="I65" s="81">
        <f t="shared" si="1"/>
        <v>12.557417921133947</v>
      </c>
      <c r="J65" s="81">
        <f t="shared" si="2"/>
        <v>-1.0968500318892467</v>
      </c>
      <c r="K65" s="81">
        <f t="shared" si="3"/>
        <v>0</v>
      </c>
    </row>
    <row r="66" spans="1:11">
      <c r="A66" s="71" t="s">
        <v>249</v>
      </c>
      <c r="B66" s="105">
        <v>79.087860709570137</v>
      </c>
      <c r="C66" s="105">
        <v>91.476610241917015</v>
      </c>
      <c r="D66" s="105">
        <v>89.496251220278367</v>
      </c>
      <c r="E66" s="105"/>
      <c r="F66" s="105"/>
      <c r="G66" s="105"/>
      <c r="H66" s="90">
        <f t="shared" si="0"/>
        <v>0.13160541222540298</v>
      </c>
      <c r="I66" s="81">
        <f t="shared" si="1"/>
        <v>10.40839051070823</v>
      </c>
      <c r="J66" s="81">
        <f t="shared" si="2"/>
        <v>-1.9803590216386482</v>
      </c>
      <c r="K66" s="81">
        <f t="shared" si="3"/>
        <v>0</v>
      </c>
    </row>
    <row r="67" spans="1:11">
      <c r="A67" s="71" t="s">
        <v>250</v>
      </c>
      <c r="B67" s="105">
        <v>83.281111606593171</v>
      </c>
      <c r="C67" s="105">
        <v>98.48696052649035</v>
      </c>
      <c r="D67" s="105">
        <v>95.758144308793277</v>
      </c>
      <c r="E67" s="105"/>
      <c r="F67" s="105"/>
      <c r="G67" s="105"/>
      <c r="H67" s="90">
        <f t="shared" si="0"/>
        <v>0.14981827765627864</v>
      </c>
      <c r="I67" s="81">
        <f t="shared" si="1"/>
        <v>12.477032702200106</v>
      </c>
      <c r="J67" s="81">
        <f t="shared" si="2"/>
        <v>-2.7288162176970729</v>
      </c>
      <c r="K67" s="81">
        <f t="shared" si="3"/>
        <v>0</v>
      </c>
    </row>
    <row r="68" spans="1:11">
      <c r="A68" s="71" t="s">
        <v>252</v>
      </c>
      <c r="B68" s="105">
        <v>83.960528829623144</v>
      </c>
      <c r="C68" s="105">
        <v>101.43922505613713</v>
      </c>
      <c r="D68" s="105">
        <v>96.652048033216502</v>
      </c>
      <c r="E68" s="105"/>
      <c r="F68" s="105"/>
      <c r="G68" s="105"/>
      <c r="H68" s="90">
        <f t="shared" ref="H68:H84" si="4">(D68-B68)/B68</f>
        <v>0.15116054389494873</v>
      </c>
      <c r="I68" s="81">
        <f t="shared" ref="I68:I84" si="5">(D68-B68)</f>
        <v>12.691519203593359</v>
      </c>
      <c r="J68" s="81">
        <f t="shared" ref="J68:J84" si="6">(D68-C68)</f>
        <v>-4.7871770229206305</v>
      </c>
      <c r="K68" s="81">
        <f t="shared" ref="K68:K84" si="7">G68-F68</f>
        <v>0</v>
      </c>
    </row>
    <row r="69" spans="1:11">
      <c r="A69" s="71" t="s">
        <v>253</v>
      </c>
      <c r="B69" s="105">
        <v>113.43208953401687</v>
      </c>
      <c r="C69" s="105">
        <v>136.1068885587656</v>
      </c>
      <c r="D69" s="105">
        <v>121.74457110173351</v>
      </c>
      <c r="E69" s="105"/>
      <c r="F69" s="105"/>
      <c r="G69" s="105"/>
      <c r="H69" s="90">
        <f t="shared" si="4"/>
        <v>7.3281569632232119E-2</v>
      </c>
      <c r="I69" s="81">
        <f t="shared" si="5"/>
        <v>8.3124815677166453</v>
      </c>
      <c r="J69" s="81">
        <f t="shared" si="6"/>
        <v>-14.362317457032091</v>
      </c>
      <c r="K69" s="81">
        <f t="shared" si="7"/>
        <v>0</v>
      </c>
    </row>
    <row r="70" spans="1:11">
      <c r="A70" s="71" t="s">
        <v>179</v>
      </c>
      <c r="B70" s="105">
        <v>81.526862709584734</v>
      </c>
      <c r="C70" s="105">
        <v>95.982818660779301</v>
      </c>
      <c r="D70" s="105">
        <v>92.85544590357226</v>
      </c>
      <c r="E70" s="105"/>
      <c r="F70" s="105"/>
      <c r="G70" s="105"/>
      <c r="H70" s="90">
        <f t="shared" si="4"/>
        <v>0.13895522061657448</v>
      </c>
      <c r="I70" s="81">
        <f t="shared" si="5"/>
        <v>11.328583193987527</v>
      </c>
      <c r="J70" s="81">
        <f t="shared" si="6"/>
        <v>-3.1273727572070413</v>
      </c>
      <c r="K70" s="81">
        <f t="shared" si="7"/>
        <v>0</v>
      </c>
    </row>
    <row r="71" spans="1:11">
      <c r="A71" s="71" t="s">
        <v>189</v>
      </c>
      <c r="B71" s="105">
        <v>76.129107974787615</v>
      </c>
      <c r="C71" s="105">
        <v>95.207434593884301</v>
      </c>
      <c r="D71" s="105">
        <v>87.137105030606094</v>
      </c>
      <c r="E71" s="105"/>
      <c r="F71" s="105"/>
      <c r="G71" s="105"/>
      <c r="H71" s="90">
        <f t="shared" si="4"/>
        <v>0.14459642768261646</v>
      </c>
      <c r="I71" s="81">
        <f t="shared" si="5"/>
        <v>11.007997055818478</v>
      </c>
      <c r="J71" s="81">
        <f t="shared" si="6"/>
        <v>-8.0703295632782073</v>
      </c>
      <c r="K71" s="81">
        <f t="shared" si="7"/>
        <v>0</v>
      </c>
    </row>
    <row r="72" spans="1:11">
      <c r="A72" s="71" t="s">
        <v>217</v>
      </c>
      <c r="B72" s="105">
        <v>81.889414058400845</v>
      </c>
      <c r="C72" s="105">
        <v>96.992336223122336</v>
      </c>
      <c r="D72" s="105">
        <v>96.234142923309221</v>
      </c>
      <c r="E72" s="105"/>
      <c r="F72" s="105"/>
      <c r="G72" s="105"/>
      <c r="H72" s="90">
        <f t="shared" si="4"/>
        <v>0.17517195634930524</v>
      </c>
      <c r="I72" s="81">
        <f t="shared" si="5"/>
        <v>14.344728864908376</v>
      </c>
      <c r="J72" s="81">
        <f t="shared" si="6"/>
        <v>-0.75819329981311512</v>
      </c>
      <c r="K72" s="81">
        <f t="shared" si="7"/>
        <v>0</v>
      </c>
    </row>
    <row r="73" spans="1:11">
      <c r="A73" s="71" t="s">
        <v>222</v>
      </c>
      <c r="B73" s="105">
        <v>98.574137314945972</v>
      </c>
      <c r="C73" s="105">
        <v>117.88679302874201</v>
      </c>
      <c r="D73" s="105">
        <v>111.29627976142665</v>
      </c>
      <c r="E73" s="105"/>
      <c r="F73" s="105"/>
      <c r="G73" s="105"/>
      <c r="H73" s="90">
        <f t="shared" si="4"/>
        <v>0.12906166660970333</v>
      </c>
      <c r="I73" s="81">
        <f t="shared" si="5"/>
        <v>12.722142446480674</v>
      </c>
      <c r="J73" s="81">
        <f t="shared" si="6"/>
        <v>-6.5905132673153588</v>
      </c>
      <c r="K73" s="81">
        <f t="shared" si="7"/>
        <v>0</v>
      </c>
    </row>
    <row r="74" spans="1:11">
      <c r="A74" s="71" t="s">
        <v>188</v>
      </c>
      <c r="B74" s="105">
        <v>82.742643252237627</v>
      </c>
      <c r="C74" s="105">
        <v>98.190744329619164</v>
      </c>
      <c r="D74" s="105">
        <v>92.364491578837132</v>
      </c>
      <c r="E74" s="105"/>
      <c r="F74" s="105"/>
      <c r="G74" s="105"/>
      <c r="H74" s="90">
        <f t="shared" si="4"/>
        <v>0.11628645095694715</v>
      </c>
      <c r="I74" s="81">
        <f t="shared" si="5"/>
        <v>9.6218483265995047</v>
      </c>
      <c r="J74" s="81">
        <f t="shared" si="6"/>
        <v>-5.8262527507820323</v>
      </c>
      <c r="K74" s="81">
        <f t="shared" si="7"/>
        <v>0</v>
      </c>
    </row>
    <row r="75" spans="1:11">
      <c r="A75" s="71" t="s">
        <v>244</v>
      </c>
      <c r="B75" s="105">
        <v>72.659777860571054</v>
      </c>
      <c r="C75" s="105">
        <v>86.124439870158767</v>
      </c>
      <c r="D75" s="105">
        <v>86.963448560326341</v>
      </c>
      <c r="E75" s="105"/>
      <c r="F75" s="105"/>
      <c r="G75" s="105"/>
      <c r="H75" s="90">
        <f t="shared" si="4"/>
        <v>0.19685816721326913</v>
      </c>
      <c r="I75" s="81">
        <f t="shared" si="5"/>
        <v>14.303670699755287</v>
      </c>
      <c r="J75" s="81">
        <f t="shared" si="6"/>
        <v>0.8390086901675744</v>
      </c>
      <c r="K75" s="81">
        <f t="shared" si="7"/>
        <v>0</v>
      </c>
    </row>
    <row r="76" spans="1:11">
      <c r="A76" s="71" t="s">
        <v>187</v>
      </c>
      <c r="B76" s="105">
        <v>81.560518350618054</v>
      </c>
      <c r="C76" s="105">
        <v>99.494341271893859</v>
      </c>
      <c r="D76" s="105">
        <v>92.883594025618621</v>
      </c>
      <c r="E76" s="105"/>
      <c r="F76" s="105"/>
      <c r="G76" s="105"/>
      <c r="H76" s="90">
        <f t="shared" si="4"/>
        <v>0.13883035448995235</v>
      </c>
      <c r="I76" s="81">
        <f t="shared" si="5"/>
        <v>11.323075675000567</v>
      </c>
      <c r="J76" s="81">
        <f t="shared" si="6"/>
        <v>-6.6107472462752384</v>
      </c>
      <c r="K76" s="81">
        <f t="shared" si="7"/>
        <v>0</v>
      </c>
    </row>
    <row r="77" spans="1:11">
      <c r="A77" s="71" t="s">
        <v>183</v>
      </c>
      <c r="B77" s="105">
        <v>92.659421186845094</v>
      </c>
      <c r="C77" s="105">
        <v>124.95905243683876</v>
      </c>
      <c r="D77" s="105">
        <v>113.77590173914389</v>
      </c>
      <c r="E77" s="105"/>
      <c r="F77" s="105"/>
      <c r="G77" s="105"/>
      <c r="H77" s="90">
        <f t="shared" si="4"/>
        <v>0.22789350809474637</v>
      </c>
      <c r="I77" s="81">
        <f t="shared" si="5"/>
        <v>21.116480552298796</v>
      </c>
      <c r="J77" s="81">
        <f t="shared" si="6"/>
        <v>-11.18315069769487</v>
      </c>
      <c r="K77" s="81">
        <f t="shared" si="7"/>
        <v>0</v>
      </c>
    </row>
    <row r="78" spans="1:11">
      <c r="A78" s="71" t="s">
        <v>211</v>
      </c>
      <c r="B78" s="105">
        <v>77.821821978011727</v>
      </c>
      <c r="C78" s="105">
        <v>92.578709214382542</v>
      </c>
      <c r="D78" s="105">
        <v>90.677916877316221</v>
      </c>
      <c r="E78" s="105"/>
      <c r="F78" s="105"/>
      <c r="G78" s="105"/>
      <c r="H78" s="90">
        <f t="shared" si="4"/>
        <v>0.165199099334078</v>
      </c>
      <c r="I78" s="81">
        <f t="shared" si="5"/>
        <v>12.856094899304495</v>
      </c>
      <c r="J78" s="81">
        <f t="shared" si="6"/>
        <v>-1.9007923370663207</v>
      </c>
      <c r="K78" s="81">
        <f t="shared" si="7"/>
        <v>0</v>
      </c>
    </row>
    <row r="79" spans="1:11">
      <c r="A79" s="71" t="s">
        <v>251</v>
      </c>
      <c r="B79" s="105">
        <v>92.726099093018234</v>
      </c>
      <c r="C79" s="105">
        <v>109.25063735991425</v>
      </c>
      <c r="D79" s="105">
        <v>105.68797070824462</v>
      </c>
      <c r="E79" s="105"/>
      <c r="F79" s="105"/>
      <c r="G79" s="105"/>
      <c r="H79" s="90">
        <f t="shared" si="4"/>
        <v>0.13978665922550756</v>
      </c>
      <c r="I79" s="81">
        <f t="shared" si="5"/>
        <v>12.961871615226386</v>
      </c>
      <c r="J79" s="81">
        <f t="shared" si="6"/>
        <v>-3.5626666516696304</v>
      </c>
      <c r="K79" s="81">
        <f t="shared" si="7"/>
        <v>0</v>
      </c>
    </row>
    <row r="80" spans="1:11">
      <c r="A80" s="71" t="s">
        <v>216</v>
      </c>
      <c r="B80" s="105">
        <v>96.762932129226471</v>
      </c>
      <c r="C80" s="105">
        <v>121.58149871211337</v>
      </c>
      <c r="D80" s="105">
        <v>110.1554880508084</v>
      </c>
      <c r="E80" s="105"/>
      <c r="F80" s="105"/>
      <c r="G80" s="105"/>
      <c r="H80" s="90">
        <f t="shared" si="4"/>
        <v>0.13840585053475055</v>
      </c>
      <c r="I80" s="81">
        <f t="shared" si="5"/>
        <v>13.392555921581931</v>
      </c>
      <c r="J80" s="81">
        <f t="shared" si="6"/>
        <v>-11.426010661304971</v>
      </c>
      <c r="K80" s="81">
        <f t="shared" si="7"/>
        <v>0</v>
      </c>
    </row>
    <row r="81" spans="1:11">
      <c r="A81" s="71" t="s">
        <v>221</v>
      </c>
      <c r="B81" s="105">
        <v>76.398082733312648</v>
      </c>
      <c r="C81" s="105">
        <v>89.719066928357051</v>
      </c>
      <c r="D81" s="105">
        <v>87.929891502596448</v>
      </c>
      <c r="E81" s="105"/>
      <c r="F81" s="105"/>
      <c r="G81" s="105"/>
      <c r="H81" s="90">
        <f t="shared" si="4"/>
        <v>0.15094369330626495</v>
      </c>
      <c r="I81" s="81">
        <f t="shared" si="5"/>
        <v>11.531808769283799</v>
      </c>
      <c r="J81" s="81">
        <f t="shared" si="6"/>
        <v>-1.7891754257606038</v>
      </c>
      <c r="K81" s="81">
        <f t="shared" si="7"/>
        <v>0</v>
      </c>
    </row>
    <row r="82" spans="1:11">
      <c r="A82" s="71" t="s">
        <v>236</v>
      </c>
      <c r="B82" s="105">
        <v>84.474465507020398</v>
      </c>
      <c r="C82" s="105">
        <v>100.25280997427402</v>
      </c>
      <c r="D82" s="105">
        <v>93.458238745011073</v>
      </c>
      <c r="E82" s="105"/>
      <c r="F82" s="105"/>
      <c r="G82" s="105"/>
      <c r="H82" s="90">
        <f t="shared" si="4"/>
        <v>0.1063489799440526</v>
      </c>
      <c r="I82" s="81">
        <f t="shared" si="5"/>
        <v>8.9837732379906754</v>
      </c>
      <c r="J82" s="81">
        <f t="shared" si="6"/>
        <v>-6.7945712292629423</v>
      </c>
      <c r="K82" s="81">
        <f t="shared" si="7"/>
        <v>0</v>
      </c>
    </row>
    <row r="83" spans="1:11">
      <c r="A83" s="71" t="s">
        <v>200</v>
      </c>
      <c r="B83" s="105">
        <v>82.448473962719845</v>
      </c>
      <c r="C83" s="105">
        <v>98.817385478295506</v>
      </c>
      <c r="D83" s="105">
        <v>94.375314929119625</v>
      </c>
      <c r="E83" s="105"/>
      <c r="F83" s="105"/>
      <c r="G83" s="105"/>
      <c r="H83" s="90">
        <f t="shared" si="4"/>
        <v>0.1446581166777284</v>
      </c>
      <c r="I83" s="81">
        <f t="shared" si="5"/>
        <v>11.92684096639978</v>
      </c>
      <c r="J83" s="81">
        <f t="shared" si="6"/>
        <v>-4.442070549175881</v>
      </c>
      <c r="K83" s="81">
        <f t="shared" si="7"/>
        <v>0</v>
      </c>
    </row>
    <row r="84" spans="1:11" s="115" customFormat="1">
      <c r="A84" s="71" t="s">
        <v>173</v>
      </c>
      <c r="B84" s="106">
        <v>96.705202284441015</v>
      </c>
      <c r="C84" s="106">
        <v>113.29154570465944</v>
      </c>
      <c r="D84" s="106">
        <v>110.67387376002139</v>
      </c>
      <c r="E84" s="106"/>
      <c r="F84" s="106"/>
      <c r="G84" s="106"/>
      <c r="H84" s="113">
        <f t="shared" si="4"/>
        <v>0.14444591547923177</v>
      </c>
      <c r="I84" s="116">
        <f t="shared" si="5"/>
        <v>13.968671475580379</v>
      </c>
      <c r="J84" s="116">
        <f t="shared" si="6"/>
        <v>-2.6176719446380474</v>
      </c>
      <c r="K84" s="81">
        <f t="shared" si="7"/>
        <v>0</v>
      </c>
    </row>
    <row r="85" spans="1:11">
      <c r="B85" s="72"/>
      <c r="C85" s="72"/>
      <c r="D85" s="72"/>
      <c r="E85" s="72"/>
      <c r="F85" s="72"/>
      <c r="G85" s="72"/>
    </row>
    <row r="86" spans="1:11">
      <c r="D86" s="165">
        <f>D84-B84</f>
        <v>13.968671475580379</v>
      </c>
      <c r="E86" s="165">
        <f>D84-C84</f>
        <v>-2.6176719446380474</v>
      </c>
    </row>
    <row r="87" spans="1:11">
      <c r="D87" s="165">
        <f>G84-E84</f>
        <v>0</v>
      </c>
      <c r="E87" s="165">
        <f>G84-F84</f>
        <v>0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J1" zoomScale="80" zoomScaleNormal="80" workbookViewId="0">
      <selection activeCell="U9" sqref="U9"/>
    </sheetView>
  </sheetViews>
  <sheetFormatPr defaultRowHeight="15"/>
  <cols>
    <col min="2" max="2" width="19.140625" customWidth="1"/>
    <col min="3" max="3" width="11.140625" style="150" customWidth="1"/>
    <col min="4" max="4" width="11.140625" style="148" customWidth="1"/>
    <col min="5" max="5" width="11.140625" style="149" customWidth="1"/>
    <col min="6" max="8" width="11.140625" style="156" customWidth="1"/>
    <col min="9" max="9" width="31.140625" customWidth="1"/>
    <col min="10" max="10" width="25.140625" customWidth="1"/>
    <col min="11" max="11" width="29" customWidth="1"/>
    <col min="12" max="12" width="28.140625" customWidth="1"/>
  </cols>
  <sheetData>
    <row r="1" spans="1:12" s="156" customFormat="1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2" s="74" customFormat="1" ht="66.599999999999994" customHeight="1">
      <c r="A2" s="92" t="s">
        <v>91</v>
      </c>
      <c r="B2" s="92" t="s">
        <v>174</v>
      </c>
      <c r="C2" s="93">
        <v>42979</v>
      </c>
      <c r="D2" s="93">
        <v>43313</v>
      </c>
      <c r="E2" s="93">
        <v>43344</v>
      </c>
      <c r="F2" s="93">
        <v>42979</v>
      </c>
      <c r="G2" s="93">
        <v>43313</v>
      </c>
      <c r="H2" s="93">
        <v>43344</v>
      </c>
      <c r="I2" s="92" t="s">
        <v>343</v>
      </c>
      <c r="J2" s="92" t="s">
        <v>344</v>
      </c>
      <c r="K2" s="2" t="s">
        <v>345</v>
      </c>
      <c r="L2" s="160" t="s">
        <v>346</v>
      </c>
    </row>
    <row r="3" spans="1:12">
      <c r="A3" s="75">
        <v>1</v>
      </c>
      <c r="B3" s="89" t="s">
        <v>92</v>
      </c>
      <c r="C3" s="82">
        <v>40732</v>
      </c>
      <c r="D3" s="82">
        <v>40903</v>
      </c>
      <c r="E3" s="82">
        <v>41484</v>
      </c>
      <c r="F3" s="82"/>
      <c r="G3" s="82"/>
      <c r="H3" s="82"/>
      <c r="I3" s="90">
        <f>(E3-C3)/C3</f>
        <v>1.8462142786997936E-2</v>
      </c>
      <c r="J3" s="83">
        <f>E3-C3</f>
        <v>752</v>
      </c>
      <c r="K3" s="83">
        <f>E3-D3</f>
        <v>581</v>
      </c>
      <c r="L3" s="83">
        <f>H3-G3</f>
        <v>0</v>
      </c>
    </row>
    <row r="4" spans="1:12">
      <c r="A4" s="75">
        <v>2</v>
      </c>
      <c r="B4" s="89" t="s">
        <v>93</v>
      </c>
      <c r="C4" s="82">
        <v>6936</v>
      </c>
      <c r="D4" s="82">
        <v>7161</v>
      </c>
      <c r="E4" s="82">
        <v>7407</v>
      </c>
      <c r="F4" s="82"/>
      <c r="G4" s="82"/>
      <c r="H4" s="82"/>
      <c r="I4" s="90">
        <f t="shared" ref="I4:I67" si="0">(E4-C4)/C4</f>
        <v>6.7906574394463667E-2</v>
      </c>
      <c r="J4" s="83">
        <f t="shared" ref="J4:J67" si="1">E4-C4</f>
        <v>471</v>
      </c>
      <c r="K4" s="83">
        <f t="shared" ref="K4:K67" si="2">E4-D4</f>
        <v>246</v>
      </c>
      <c r="L4" s="83">
        <f t="shared" ref="L4:L67" si="3">H4-G4</f>
        <v>0</v>
      </c>
    </row>
    <row r="5" spans="1:12">
      <c r="A5" s="75">
        <v>3</v>
      </c>
      <c r="B5" s="89" t="s">
        <v>94</v>
      </c>
      <c r="C5" s="82">
        <v>13014</v>
      </c>
      <c r="D5" s="82">
        <v>13335</v>
      </c>
      <c r="E5" s="82">
        <v>13567</v>
      </c>
      <c r="F5" s="82"/>
      <c r="G5" s="82"/>
      <c r="H5" s="82"/>
      <c r="I5" s="90">
        <f t="shared" si="0"/>
        <v>4.2492700169048714E-2</v>
      </c>
      <c r="J5" s="83">
        <f t="shared" si="1"/>
        <v>553</v>
      </c>
      <c r="K5" s="83">
        <f t="shared" si="2"/>
        <v>232</v>
      </c>
      <c r="L5" s="83">
        <f t="shared" si="3"/>
        <v>0</v>
      </c>
    </row>
    <row r="6" spans="1:12">
      <c r="A6" s="75">
        <v>4</v>
      </c>
      <c r="B6" s="89" t="s">
        <v>95</v>
      </c>
      <c r="C6" s="82">
        <v>2747</v>
      </c>
      <c r="D6" s="82">
        <v>2825</v>
      </c>
      <c r="E6" s="82">
        <v>2885</v>
      </c>
      <c r="F6" s="82"/>
      <c r="G6" s="82"/>
      <c r="H6" s="82"/>
      <c r="I6" s="90">
        <f t="shared" si="0"/>
        <v>5.0236621769202766E-2</v>
      </c>
      <c r="J6" s="83">
        <f t="shared" si="1"/>
        <v>138</v>
      </c>
      <c r="K6" s="83">
        <f t="shared" si="2"/>
        <v>60</v>
      </c>
      <c r="L6" s="83">
        <f t="shared" si="3"/>
        <v>0</v>
      </c>
    </row>
    <row r="7" spans="1:12">
      <c r="A7" s="75">
        <v>5</v>
      </c>
      <c r="B7" s="89" t="s">
        <v>96</v>
      </c>
      <c r="C7" s="82">
        <v>6079</v>
      </c>
      <c r="D7" s="82">
        <v>6089</v>
      </c>
      <c r="E7" s="82">
        <v>6259</v>
      </c>
      <c r="F7" s="82"/>
      <c r="G7" s="82"/>
      <c r="H7" s="82"/>
      <c r="I7" s="90">
        <f t="shared" si="0"/>
        <v>2.9610133245599607E-2</v>
      </c>
      <c r="J7" s="83">
        <f t="shared" si="1"/>
        <v>180</v>
      </c>
      <c r="K7" s="83">
        <f t="shared" si="2"/>
        <v>170</v>
      </c>
      <c r="L7" s="83">
        <f t="shared" si="3"/>
        <v>0</v>
      </c>
    </row>
    <row r="8" spans="1:12">
      <c r="A8" s="75">
        <v>6</v>
      </c>
      <c r="B8" s="89" t="s">
        <v>97</v>
      </c>
      <c r="C8" s="82">
        <v>141600</v>
      </c>
      <c r="D8" s="82">
        <v>143226</v>
      </c>
      <c r="E8" s="82">
        <v>144749</v>
      </c>
      <c r="F8" s="82"/>
      <c r="G8" s="82"/>
      <c r="H8" s="82"/>
      <c r="I8" s="90">
        <f t="shared" si="0"/>
        <v>2.223870056497175E-2</v>
      </c>
      <c r="J8" s="83">
        <f t="shared" si="1"/>
        <v>3149</v>
      </c>
      <c r="K8" s="83">
        <f t="shared" si="2"/>
        <v>1523</v>
      </c>
      <c r="L8" s="83">
        <f t="shared" si="3"/>
        <v>0</v>
      </c>
    </row>
    <row r="9" spans="1:12">
      <c r="A9" s="75">
        <v>7</v>
      </c>
      <c r="B9" s="89" t="s">
        <v>98</v>
      </c>
      <c r="C9" s="82">
        <v>72295</v>
      </c>
      <c r="D9" s="82">
        <v>73634</v>
      </c>
      <c r="E9" s="82">
        <v>74454</v>
      </c>
      <c r="F9" s="82"/>
      <c r="G9" s="82"/>
      <c r="H9" s="82"/>
      <c r="I9" s="90">
        <f t="shared" si="0"/>
        <v>2.9863752679991702E-2</v>
      </c>
      <c r="J9" s="83">
        <f t="shared" si="1"/>
        <v>2159</v>
      </c>
      <c r="K9" s="83">
        <f t="shared" si="2"/>
        <v>820</v>
      </c>
      <c r="L9" s="83">
        <f t="shared" si="3"/>
        <v>0</v>
      </c>
    </row>
    <row r="10" spans="1:12">
      <c r="A10" s="75">
        <v>8</v>
      </c>
      <c r="B10" s="89" t="s">
        <v>99</v>
      </c>
      <c r="C10" s="82">
        <v>3906</v>
      </c>
      <c r="D10" s="82">
        <v>4035</v>
      </c>
      <c r="E10" s="82">
        <v>4090</v>
      </c>
      <c r="F10" s="82"/>
      <c r="G10" s="82"/>
      <c r="H10" s="82"/>
      <c r="I10" s="90">
        <f t="shared" si="0"/>
        <v>4.7107014848950336E-2</v>
      </c>
      <c r="J10" s="83">
        <f t="shared" si="1"/>
        <v>184</v>
      </c>
      <c r="K10" s="83">
        <f t="shared" si="2"/>
        <v>55</v>
      </c>
      <c r="L10" s="83">
        <f t="shared" si="3"/>
        <v>0</v>
      </c>
    </row>
    <row r="11" spans="1:12">
      <c r="A11" s="75">
        <v>9</v>
      </c>
      <c r="B11" s="89" t="s">
        <v>100</v>
      </c>
      <c r="C11" s="82">
        <v>27339</v>
      </c>
      <c r="D11" s="82">
        <v>27687</v>
      </c>
      <c r="E11" s="82">
        <v>28234</v>
      </c>
      <c r="F11" s="82"/>
      <c r="G11" s="82"/>
      <c r="H11" s="82"/>
      <c r="I11" s="90">
        <f t="shared" si="0"/>
        <v>3.2737115476059842E-2</v>
      </c>
      <c r="J11" s="83">
        <f t="shared" si="1"/>
        <v>895</v>
      </c>
      <c r="K11" s="83">
        <f t="shared" si="2"/>
        <v>547</v>
      </c>
      <c r="L11" s="83">
        <f t="shared" si="3"/>
        <v>0</v>
      </c>
    </row>
    <row r="12" spans="1:12">
      <c r="A12" s="75">
        <v>10</v>
      </c>
      <c r="B12" s="89" t="s">
        <v>101</v>
      </c>
      <c r="C12" s="82">
        <v>29194</v>
      </c>
      <c r="D12" s="82">
        <v>29883</v>
      </c>
      <c r="E12" s="82">
        <v>30176</v>
      </c>
      <c r="F12" s="82"/>
      <c r="G12" s="82"/>
      <c r="H12" s="82"/>
      <c r="I12" s="90">
        <f t="shared" si="0"/>
        <v>3.3637048708638762E-2</v>
      </c>
      <c r="J12" s="83">
        <f t="shared" si="1"/>
        <v>982</v>
      </c>
      <c r="K12" s="83">
        <f t="shared" si="2"/>
        <v>293</v>
      </c>
      <c r="L12" s="83">
        <f t="shared" si="3"/>
        <v>0</v>
      </c>
    </row>
    <row r="13" spans="1:12">
      <c r="A13" s="75">
        <v>11</v>
      </c>
      <c r="B13" s="89" t="s">
        <v>102</v>
      </c>
      <c r="C13" s="82">
        <v>4595</v>
      </c>
      <c r="D13" s="82">
        <v>4654</v>
      </c>
      <c r="E13" s="82">
        <v>4740</v>
      </c>
      <c r="F13" s="82"/>
      <c r="G13" s="82"/>
      <c r="H13" s="82"/>
      <c r="I13" s="90">
        <f t="shared" si="0"/>
        <v>3.1556039173014146E-2</v>
      </c>
      <c r="J13" s="83">
        <f t="shared" si="1"/>
        <v>145</v>
      </c>
      <c r="K13" s="83">
        <f t="shared" si="2"/>
        <v>86</v>
      </c>
      <c r="L13" s="83">
        <f t="shared" si="3"/>
        <v>0</v>
      </c>
    </row>
    <row r="14" spans="1:12">
      <c r="A14" s="75">
        <v>12</v>
      </c>
      <c r="B14" s="89" t="s">
        <v>103</v>
      </c>
      <c r="C14" s="82">
        <v>2667</v>
      </c>
      <c r="D14" s="82">
        <v>2746</v>
      </c>
      <c r="E14" s="82">
        <v>2799</v>
      </c>
      <c r="F14" s="82"/>
      <c r="G14" s="82"/>
      <c r="H14" s="82"/>
      <c r="I14" s="90">
        <f t="shared" si="0"/>
        <v>4.9493813273340834E-2</v>
      </c>
      <c r="J14" s="83">
        <f t="shared" si="1"/>
        <v>132</v>
      </c>
      <c r="K14" s="83">
        <f t="shared" si="2"/>
        <v>53</v>
      </c>
      <c r="L14" s="83">
        <f t="shared" si="3"/>
        <v>0</v>
      </c>
    </row>
    <row r="15" spans="1:12">
      <c r="A15" s="75">
        <v>13</v>
      </c>
      <c r="B15" s="89" t="s">
        <v>104</v>
      </c>
      <c r="C15" s="82">
        <v>2891</v>
      </c>
      <c r="D15" s="82">
        <v>2920</v>
      </c>
      <c r="E15" s="82">
        <v>2986</v>
      </c>
      <c r="F15" s="82"/>
      <c r="G15" s="82"/>
      <c r="H15" s="82"/>
      <c r="I15" s="90">
        <f t="shared" si="0"/>
        <v>3.2860601867865789E-2</v>
      </c>
      <c r="J15" s="83">
        <f t="shared" si="1"/>
        <v>95</v>
      </c>
      <c r="K15" s="83">
        <f t="shared" si="2"/>
        <v>66</v>
      </c>
      <c r="L15" s="83">
        <f t="shared" si="3"/>
        <v>0</v>
      </c>
    </row>
    <row r="16" spans="1:12">
      <c r="A16" s="75">
        <v>14</v>
      </c>
      <c r="B16" s="89" t="s">
        <v>105</v>
      </c>
      <c r="C16" s="82">
        <v>7153</v>
      </c>
      <c r="D16" s="82">
        <v>7379</v>
      </c>
      <c r="E16" s="82">
        <v>7470</v>
      </c>
      <c r="F16" s="82"/>
      <c r="G16" s="82"/>
      <c r="H16" s="82"/>
      <c r="I16" s="90">
        <f t="shared" si="0"/>
        <v>4.4317069760939465E-2</v>
      </c>
      <c r="J16" s="83">
        <f t="shared" si="1"/>
        <v>317</v>
      </c>
      <c r="K16" s="83">
        <f t="shared" si="2"/>
        <v>91</v>
      </c>
      <c r="L16" s="83">
        <f t="shared" si="3"/>
        <v>0</v>
      </c>
    </row>
    <row r="17" spans="1:12">
      <c r="A17" s="75">
        <v>15</v>
      </c>
      <c r="B17" s="89" t="s">
        <v>106</v>
      </c>
      <c r="C17" s="82">
        <v>6039</v>
      </c>
      <c r="D17" s="82">
        <v>6178</v>
      </c>
      <c r="E17" s="82">
        <v>6274</v>
      </c>
      <c r="F17" s="82"/>
      <c r="G17" s="82"/>
      <c r="H17" s="82"/>
      <c r="I17" s="90">
        <f t="shared" si="0"/>
        <v>3.89137274383176E-2</v>
      </c>
      <c r="J17" s="83">
        <f t="shared" si="1"/>
        <v>235</v>
      </c>
      <c r="K17" s="83">
        <f t="shared" si="2"/>
        <v>96</v>
      </c>
      <c r="L17" s="83">
        <f t="shared" si="3"/>
        <v>0</v>
      </c>
    </row>
    <row r="18" spans="1:12">
      <c r="A18" s="75">
        <v>16</v>
      </c>
      <c r="B18" s="89" t="s">
        <v>107</v>
      </c>
      <c r="C18" s="82">
        <v>76102</v>
      </c>
      <c r="D18" s="82">
        <v>77525</v>
      </c>
      <c r="E18" s="82">
        <v>78105</v>
      </c>
      <c r="F18" s="82"/>
      <c r="G18" s="82"/>
      <c r="H18" s="82"/>
      <c r="I18" s="90">
        <f t="shared" si="0"/>
        <v>2.6319939029197655E-2</v>
      </c>
      <c r="J18" s="83">
        <f t="shared" si="1"/>
        <v>2003</v>
      </c>
      <c r="K18" s="83">
        <f t="shared" si="2"/>
        <v>580</v>
      </c>
      <c r="L18" s="83">
        <f t="shared" si="3"/>
        <v>0</v>
      </c>
    </row>
    <row r="19" spans="1:12">
      <c r="A19" s="75">
        <v>17</v>
      </c>
      <c r="B19" s="89" t="s">
        <v>108</v>
      </c>
      <c r="C19" s="82">
        <v>14324</v>
      </c>
      <c r="D19" s="82">
        <v>14727</v>
      </c>
      <c r="E19" s="82">
        <v>14796</v>
      </c>
      <c r="F19" s="82"/>
      <c r="G19" s="82"/>
      <c r="H19" s="82"/>
      <c r="I19" s="90">
        <f t="shared" si="0"/>
        <v>3.2951689472214468E-2</v>
      </c>
      <c r="J19" s="83">
        <f t="shared" si="1"/>
        <v>472</v>
      </c>
      <c r="K19" s="83">
        <f t="shared" si="2"/>
        <v>69</v>
      </c>
      <c r="L19" s="83">
        <f t="shared" si="3"/>
        <v>0</v>
      </c>
    </row>
    <row r="20" spans="1:12">
      <c r="A20" s="75">
        <v>18</v>
      </c>
      <c r="B20" s="89" t="s">
        <v>109</v>
      </c>
      <c r="C20" s="82">
        <v>3166</v>
      </c>
      <c r="D20" s="82">
        <v>3113</v>
      </c>
      <c r="E20" s="82">
        <v>3181</v>
      </c>
      <c r="F20" s="82"/>
      <c r="G20" s="82"/>
      <c r="H20" s="82"/>
      <c r="I20" s="90">
        <f t="shared" si="0"/>
        <v>4.737839545167404E-3</v>
      </c>
      <c r="J20" s="83">
        <f t="shared" si="1"/>
        <v>15</v>
      </c>
      <c r="K20" s="83">
        <f t="shared" si="2"/>
        <v>68</v>
      </c>
      <c r="L20" s="83">
        <f t="shared" si="3"/>
        <v>0</v>
      </c>
    </row>
    <row r="21" spans="1:12">
      <c r="A21" s="75">
        <v>19</v>
      </c>
      <c r="B21" s="89" t="s">
        <v>110</v>
      </c>
      <c r="C21" s="82">
        <v>8708</v>
      </c>
      <c r="D21" s="82">
        <v>8713</v>
      </c>
      <c r="E21" s="82">
        <v>8798</v>
      </c>
      <c r="F21" s="82"/>
      <c r="G21" s="82"/>
      <c r="H21" s="82"/>
      <c r="I21" s="90">
        <f t="shared" si="0"/>
        <v>1.0335323840146991E-2</v>
      </c>
      <c r="J21" s="83">
        <f t="shared" si="1"/>
        <v>90</v>
      </c>
      <c r="K21" s="83">
        <f t="shared" si="2"/>
        <v>85</v>
      </c>
      <c r="L21" s="83">
        <f t="shared" si="3"/>
        <v>0</v>
      </c>
    </row>
    <row r="22" spans="1:12">
      <c r="A22" s="75">
        <v>20</v>
      </c>
      <c r="B22" s="89" t="s">
        <v>111</v>
      </c>
      <c r="C22" s="82">
        <v>25659</v>
      </c>
      <c r="D22" s="82">
        <v>25774</v>
      </c>
      <c r="E22" s="82">
        <v>26066</v>
      </c>
      <c r="F22" s="82"/>
      <c r="G22" s="82"/>
      <c r="H22" s="82"/>
      <c r="I22" s="90">
        <f t="shared" si="0"/>
        <v>1.5861880821544098E-2</v>
      </c>
      <c r="J22" s="83">
        <f t="shared" si="1"/>
        <v>407</v>
      </c>
      <c r="K22" s="83">
        <f t="shared" si="2"/>
        <v>292</v>
      </c>
      <c r="L22" s="83">
        <f t="shared" si="3"/>
        <v>0</v>
      </c>
    </row>
    <row r="23" spans="1:12">
      <c r="A23" s="75">
        <v>21</v>
      </c>
      <c r="B23" s="89" t="s">
        <v>112</v>
      </c>
      <c r="C23" s="82">
        <v>15026</v>
      </c>
      <c r="D23" s="82">
        <v>15922</v>
      </c>
      <c r="E23" s="82">
        <v>16177</v>
      </c>
      <c r="F23" s="82"/>
      <c r="G23" s="82"/>
      <c r="H23" s="82"/>
      <c r="I23" s="90">
        <f t="shared" si="0"/>
        <v>7.6600559031012913E-2</v>
      </c>
      <c r="J23" s="83">
        <f t="shared" si="1"/>
        <v>1151</v>
      </c>
      <c r="K23" s="83">
        <f t="shared" si="2"/>
        <v>255</v>
      </c>
      <c r="L23" s="83">
        <f t="shared" si="3"/>
        <v>0</v>
      </c>
    </row>
    <row r="24" spans="1:12">
      <c r="A24" s="75">
        <v>22</v>
      </c>
      <c r="B24" s="89" t="s">
        <v>113</v>
      </c>
      <c r="C24" s="82">
        <v>9472</v>
      </c>
      <c r="D24" s="82">
        <v>9668</v>
      </c>
      <c r="E24" s="82">
        <v>9802</v>
      </c>
      <c r="F24" s="82"/>
      <c r="G24" s="82"/>
      <c r="H24" s="82"/>
      <c r="I24" s="90">
        <f t="shared" si="0"/>
        <v>3.4839527027027029E-2</v>
      </c>
      <c r="J24" s="83">
        <f t="shared" si="1"/>
        <v>330</v>
      </c>
      <c r="K24" s="83">
        <f t="shared" si="2"/>
        <v>134</v>
      </c>
      <c r="L24" s="83">
        <f t="shared" si="3"/>
        <v>0</v>
      </c>
    </row>
    <row r="25" spans="1:12">
      <c r="A25" s="75">
        <v>23</v>
      </c>
      <c r="B25" s="89" t="s">
        <v>114</v>
      </c>
      <c r="C25" s="82">
        <v>7879</v>
      </c>
      <c r="D25" s="82">
        <v>8176</v>
      </c>
      <c r="E25" s="82">
        <v>8330</v>
      </c>
      <c r="F25" s="82"/>
      <c r="G25" s="82"/>
      <c r="H25" s="82"/>
      <c r="I25" s="90">
        <f t="shared" si="0"/>
        <v>5.7240766594745529E-2</v>
      </c>
      <c r="J25" s="83">
        <f t="shared" si="1"/>
        <v>451</v>
      </c>
      <c r="K25" s="83">
        <f t="shared" si="2"/>
        <v>154</v>
      </c>
      <c r="L25" s="83">
        <f t="shared" si="3"/>
        <v>0</v>
      </c>
    </row>
    <row r="26" spans="1:12">
      <c r="A26" s="75">
        <v>24</v>
      </c>
      <c r="B26" s="89" t="s">
        <v>115</v>
      </c>
      <c r="C26" s="82">
        <v>3917</v>
      </c>
      <c r="D26" s="82">
        <v>4085</v>
      </c>
      <c r="E26" s="82">
        <v>4131</v>
      </c>
      <c r="F26" s="82"/>
      <c r="G26" s="82"/>
      <c r="H26" s="82"/>
      <c r="I26" s="90">
        <f t="shared" si="0"/>
        <v>5.4633648200153179E-2</v>
      </c>
      <c r="J26" s="83">
        <f t="shared" si="1"/>
        <v>214</v>
      </c>
      <c r="K26" s="83">
        <f t="shared" si="2"/>
        <v>46</v>
      </c>
      <c r="L26" s="83">
        <f t="shared" si="3"/>
        <v>0</v>
      </c>
    </row>
    <row r="27" spans="1:12">
      <c r="A27" s="75">
        <v>25</v>
      </c>
      <c r="B27" s="89" t="s">
        <v>116</v>
      </c>
      <c r="C27" s="82">
        <v>10278</v>
      </c>
      <c r="D27" s="82">
        <v>10299</v>
      </c>
      <c r="E27" s="82">
        <v>10576</v>
      </c>
      <c r="F27" s="82"/>
      <c r="G27" s="82"/>
      <c r="H27" s="82"/>
      <c r="I27" s="90">
        <f t="shared" si="0"/>
        <v>2.8993967697995719E-2</v>
      </c>
      <c r="J27" s="83">
        <f t="shared" si="1"/>
        <v>298</v>
      </c>
      <c r="K27" s="83">
        <f t="shared" si="2"/>
        <v>277</v>
      </c>
      <c r="L27" s="83">
        <f t="shared" si="3"/>
        <v>0</v>
      </c>
    </row>
    <row r="28" spans="1:12">
      <c r="A28" s="75">
        <v>26</v>
      </c>
      <c r="B28" s="89" t="s">
        <v>117</v>
      </c>
      <c r="C28" s="82">
        <v>20342</v>
      </c>
      <c r="D28" s="82">
        <v>20505</v>
      </c>
      <c r="E28" s="82">
        <v>20893</v>
      </c>
      <c r="F28" s="82"/>
      <c r="G28" s="82"/>
      <c r="H28" s="82"/>
      <c r="I28" s="90">
        <f t="shared" si="0"/>
        <v>2.7086815455707403E-2</v>
      </c>
      <c r="J28" s="83">
        <f t="shared" si="1"/>
        <v>551</v>
      </c>
      <c r="K28" s="83">
        <f t="shared" si="2"/>
        <v>388</v>
      </c>
      <c r="L28" s="83">
        <f t="shared" si="3"/>
        <v>0</v>
      </c>
    </row>
    <row r="29" spans="1:12">
      <c r="A29" s="75">
        <v>27</v>
      </c>
      <c r="B29" s="89" t="s">
        <v>118</v>
      </c>
      <c r="C29" s="82">
        <v>32886</v>
      </c>
      <c r="D29" s="82">
        <v>33469</v>
      </c>
      <c r="E29" s="82">
        <v>33805</v>
      </c>
      <c r="F29" s="82"/>
      <c r="G29" s="82"/>
      <c r="H29" s="82"/>
      <c r="I29" s="90">
        <f t="shared" si="0"/>
        <v>2.7945022197895762E-2</v>
      </c>
      <c r="J29" s="83">
        <f t="shared" si="1"/>
        <v>919</v>
      </c>
      <c r="K29" s="83">
        <f t="shared" si="2"/>
        <v>336</v>
      </c>
      <c r="L29" s="83">
        <f t="shared" si="3"/>
        <v>0</v>
      </c>
    </row>
    <row r="30" spans="1:12">
      <c r="A30" s="75">
        <v>28</v>
      </c>
      <c r="B30" s="89" t="s">
        <v>119</v>
      </c>
      <c r="C30" s="82">
        <v>8615</v>
      </c>
      <c r="D30" s="82">
        <v>8876</v>
      </c>
      <c r="E30" s="82">
        <v>9124</v>
      </c>
      <c r="F30" s="82"/>
      <c r="G30" s="82"/>
      <c r="H30" s="82"/>
      <c r="I30" s="90">
        <f t="shared" si="0"/>
        <v>5.9082994776552523E-2</v>
      </c>
      <c r="J30" s="83">
        <f t="shared" si="1"/>
        <v>509</v>
      </c>
      <c r="K30" s="83">
        <f t="shared" si="2"/>
        <v>248</v>
      </c>
      <c r="L30" s="83">
        <f t="shared" si="3"/>
        <v>0</v>
      </c>
    </row>
    <row r="31" spans="1:12">
      <c r="A31" s="75">
        <v>29</v>
      </c>
      <c r="B31" s="89" t="s">
        <v>120</v>
      </c>
      <c r="C31" s="82">
        <v>2394</v>
      </c>
      <c r="D31" s="82">
        <v>2399</v>
      </c>
      <c r="E31" s="82">
        <v>2452</v>
      </c>
      <c r="F31" s="82"/>
      <c r="G31" s="82"/>
      <c r="H31" s="82"/>
      <c r="I31" s="90">
        <f t="shared" si="0"/>
        <v>2.4227234753550542E-2</v>
      </c>
      <c r="J31" s="83">
        <f t="shared" si="1"/>
        <v>58</v>
      </c>
      <c r="K31" s="83">
        <f t="shared" si="2"/>
        <v>53</v>
      </c>
      <c r="L31" s="83">
        <f t="shared" si="3"/>
        <v>0</v>
      </c>
    </row>
    <row r="32" spans="1:12">
      <c r="A32" s="75">
        <v>30</v>
      </c>
      <c r="B32" s="89" t="s">
        <v>121</v>
      </c>
      <c r="C32" s="82">
        <v>1422</v>
      </c>
      <c r="D32" s="82">
        <v>1489</v>
      </c>
      <c r="E32" s="82">
        <v>1497</v>
      </c>
      <c r="F32" s="82"/>
      <c r="G32" s="82"/>
      <c r="H32" s="82"/>
      <c r="I32" s="90">
        <f t="shared" si="0"/>
        <v>5.2742616033755275E-2</v>
      </c>
      <c r="J32" s="83">
        <f t="shared" si="1"/>
        <v>75</v>
      </c>
      <c r="K32" s="83">
        <f t="shared" si="2"/>
        <v>8</v>
      </c>
      <c r="L32" s="83">
        <f t="shared" si="3"/>
        <v>0</v>
      </c>
    </row>
    <row r="33" spans="1:12">
      <c r="A33" s="75">
        <v>31</v>
      </c>
      <c r="B33" s="89" t="s">
        <v>122</v>
      </c>
      <c r="C33" s="82">
        <v>22602</v>
      </c>
      <c r="D33" s="82">
        <v>23414</v>
      </c>
      <c r="E33" s="82">
        <v>23679</v>
      </c>
      <c r="F33" s="82"/>
      <c r="G33" s="82"/>
      <c r="H33" s="82"/>
      <c r="I33" s="90">
        <f t="shared" si="0"/>
        <v>4.7650650384921688E-2</v>
      </c>
      <c r="J33" s="83">
        <f t="shared" si="1"/>
        <v>1077</v>
      </c>
      <c r="K33" s="83">
        <f t="shared" si="2"/>
        <v>265</v>
      </c>
      <c r="L33" s="83">
        <f t="shared" si="3"/>
        <v>0</v>
      </c>
    </row>
    <row r="34" spans="1:12">
      <c r="A34" s="75">
        <v>32</v>
      </c>
      <c r="B34" s="89" t="s">
        <v>123</v>
      </c>
      <c r="C34" s="82">
        <v>9043</v>
      </c>
      <c r="D34" s="82">
        <v>9093</v>
      </c>
      <c r="E34" s="82">
        <v>9280</v>
      </c>
      <c r="F34" s="82"/>
      <c r="G34" s="82"/>
      <c r="H34" s="82"/>
      <c r="I34" s="90">
        <f t="shared" si="0"/>
        <v>2.6208116775406392E-2</v>
      </c>
      <c r="J34" s="83">
        <f t="shared" si="1"/>
        <v>237</v>
      </c>
      <c r="K34" s="83">
        <f t="shared" si="2"/>
        <v>187</v>
      </c>
      <c r="L34" s="83">
        <f t="shared" si="3"/>
        <v>0</v>
      </c>
    </row>
    <row r="35" spans="1:12">
      <c r="A35" s="75">
        <v>33</v>
      </c>
      <c r="B35" s="89" t="s">
        <v>124</v>
      </c>
      <c r="C35" s="82">
        <v>37254</v>
      </c>
      <c r="D35" s="82">
        <v>37745</v>
      </c>
      <c r="E35" s="82">
        <v>38197</v>
      </c>
      <c r="F35" s="82"/>
      <c r="G35" s="82"/>
      <c r="H35" s="82"/>
      <c r="I35" s="90">
        <f t="shared" si="0"/>
        <v>2.5312718097385514E-2</v>
      </c>
      <c r="J35" s="83">
        <f t="shared" si="1"/>
        <v>943</v>
      </c>
      <c r="K35" s="83">
        <f t="shared" si="2"/>
        <v>452</v>
      </c>
      <c r="L35" s="83">
        <f t="shared" si="3"/>
        <v>0</v>
      </c>
    </row>
    <row r="36" spans="1:12">
      <c r="A36" s="75">
        <v>34</v>
      </c>
      <c r="B36" s="89" t="s">
        <v>125</v>
      </c>
      <c r="C36" s="82">
        <v>513711</v>
      </c>
      <c r="D36" s="82">
        <v>520281</v>
      </c>
      <c r="E36" s="82">
        <v>525260</v>
      </c>
      <c r="F36" s="82"/>
      <c r="G36" s="82"/>
      <c r="H36" s="82"/>
      <c r="I36" s="90">
        <f t="shared" si="0"/>
        <v>2.2481511978524889E-2</v>
      </c>
      <c r="J36" s="83">
        <f t="shared" si="1"/>
        <v>11549</v>
      </c>
      <c r="K36" s="83">
        <f t="shared" si="2"/>
        <v>4979</v>
      </c>
      <c r="L36" s="83">
        <f t="shared" si="3"/>
        <v>0</v>
      </c>
    </row>
    <row r="37" spans="1:12">
      <c r="A37" s="75">
        <v>35</v>
      </c>
      <c r="B37" s="89" t="s">
        <v>126</v>
      </c>
      <c r="C37" s="82">
        <v>127390</v>
      </c>
      <c r="D37" s="82">
        <v>130320</v>
      </c>
      <c r="E37" s="82">
        <v>131383</v>
      </c>
      <c r="F37" s="82"/>
      <c r="G37" s="82"/>
      <c r="H37" s="82"/>
      <c r="I37" s="90">
        <f t="shared" si="0"/>
        <v>3.1344689536070336E-2</v>
      </c>
      <c r="J37" s="83">
        <f t="shared" si="1"/>
        <v>3993</v>
      </c>
      <c r="K37" s="83">
        <f t="shared" si="2"/>
        <v>1063</v>
      </c>
      <c r="L37" s="83">
        <f t="shared" si="3"/>
        <v>0</v>
      </c>
    </row>
    <row r="38" spans="1:12">
      <c r="A38" s="75">
        <v>36</v>
      </c>
      <c r="B38" s="89" t="s">
        <v>127</v>
      </c>
      <c r="C38" s="82">
        <v>3075</v>
      </c>
      <c r="D38" s="82">
        <v>2996</v>
      </c>
      <c r="E38" s="82">
        <v>3064</v>
      </c>
      <c r="F38" s="82"/>
      <c r="G38" s="82"/>
      <c r="H38" s="82"/>
      <c r="I38" s="90">
        <f t="shared" si="0"/>
        <v>-3.5772357723577236E-3</v>
      </c>
      <c r="J38" s="83">
        <f t="shared" si="1"/>
        <v>-11</v>
      </c>
      <c r="K38" s="83">
        <f t="shared" si="2"/>
        <v>68</v>
      </c>
      <c r="L38" s="83">
        <f t="shared" si="3"/>
        <v>0</v>
      </c>
    </row>
    <row r="39" spans="1:12">
      <c r="A39" s="75">
        <v>37</v>
      </c>
      <c r="B39" s="89" t="s">
        <v>128</v>
      </c>
      <c r="C39" s="82">
        <v>7568</v>
      </c>
      <c r="D39" s="82">
        <v>7659</v>
      </c>
      <c r="E39" s="82">
        <v>7920</v>
      </c>
      <c r="F39" s="82"/>
      <c r="G39" s="82"/>
      <c r="H39" s="82"/>
      <c r="I39" s="90">
        <f t="shared" si="0"/>
        <v>4.6511627906976744E-2</v>
      </c>
      <c r="J39" s="83">
        <f t="shared" si="1"/>
        <v>352</v>
      </c>
      <c r="K39" s="83">
        <f t="shared" si="2"/>
        <v>261</v>
      </c>
      <c r="L39" s="83">
        <f t="shared" si="3"/>
        <v>0</v>
      </c>
    </row>
    <row r="40" spans="1:12">
      <c r="A40" s="75">
        <v>38</v>
      </c>
      <c r="B40" s="89" t="s">
        <v>129</v>
      </c>
      <c r="C40" s="82">
        <v>30571</v>
      </c>
      <c r="D40" s="82">
        <v>31065</v>
      </c>
      <c r="E40" s="82">
        <v>31683</v>
      </c>
      <c r="F40" s="82"/>
      <c r="G40" s="82"/>
      <c r="H40" s="82"/>
      <c r="I40" s="90">
        <f t="shared" si="0"/>
        <v>3.6374341696378924E-2</v>
      </c>
      <c r="J40" s="83">
        <f t="shared" si="1"/>
        <v>1112</v>
      </c>
      <c r="K40" s="83">
        <f t="shared" si="2"/>
        <v>618</v>
      </c>
      <c r="L40" s="83">
        <f t="shared" si="3"/>
        <v>0</v>
      </c>
    </row>
    <row r="41" spans="1:12">
      <c r="A41" s="75">
        <v>39</v>
      </c>
      <c r="B41" s="89" t="s">
        <v>130</v>
      </c>
      <c r="C41" s="82">
        <v>8105</v>
      </c>
      <c r="D41" s="82">
        <v>8387</v>
      </c>
      <c r="E41" s="82">
        <v>8541</v>
      </c>
      <c r="F41" s="82"/>
      <c r="G41" s="82"/>
      <c r="H41" s="82"/>
      <c r="I41" s="90">
        <f t="shared" si="0"/>
        <v>5.3793954349167179E-2</v>
      </c>
      <c r="J41" s="83">
        <f t="shared" si="1"/>
        <v>436</v>
      </c>
      <c r="K41" s="83">
        <f t="shared" si="2"/>
        <v>154</v>
      </c>
      <c r="L41" s="83">
        <f t="shared" si="3"/>
        <v>0</v>
      </c>
    </row>
    <row r="42" spans="1:12">
      <c r="A42" s="75">
        <v>40</v>
      </c>
      <c r="B42" s="89" t="s">
        <v>131</v>
      </c>
      <c r="C42" s="82">
        <v>3858</v>
      </c>
      <c r="D42" s="82">
        <v>3912</v>
      </c>
      <c r="E42" s="82">
        <v>3986</v>
      </c>
      <c r="F42" s="82"/>
      <c r="G42" s="82"/>
      <c r="H42" s="82"/>
      <c r="I42" s="90">
        <f t="shared" si="0"/>
        <v>3.3177812337998963E-2</v>
      </c>
      <c r="J42" s="83">
        <f t="shared" si="1"/>
        <v>128</v>
      </c>
      <c r="K42" s="83">
        <f t="shared" si="2"/>
        <v>74</v>
      </c>
      <c r="L42" s="83">
        <f t="shared" si="3"/>
        <v>0</v>
      </c>
    </row>
    <row r="43" spans="1:12">
      <c r="A43" s="75">
        <v>41</v>
      </c>
      <c r="B43" s="89" t="s">
        <v>132</v>
      </c>
      <c r="C43" s="82">
        <v>44658</v>
      </c>
      <c r="D43" s="82">
        <v>46303</v>
      </c>
      <c r="E43" s="82">
        <v>46794</v>
      </c>
      <c r="F43" s="82"/>
      <c r="G43" s="82"/>
      <c r="H43" s="82"/>
      <c r="I43" s="90">
        <f t="shared" si="0"/>
        <v>4.7830176004299341E-2</v>
      </c>
      <c r="J43" s="83">
        <f t="shared" si="1"/>
        <v>2136</v>
      </c>
      <c r="K43" s="83">
        <f t="shared" si="2"/>
        <v>491</v>
      </c>
      <c r="L43" s="83">
        <f t="shared" si="3"/>
        <v>0</v>
      </c>
    </row>
    <row r="44" spans="1:12">
      <c r="A44" s="75">
        <v>42</v>
      </c>
      <c r="B44" s="89" t="s">
        <v>133</v>
      </c>
      <c r="C44" s="82">
        <v>44866</v>
      </c>
      <c r="D44" s="82">
        <v>45450</v>
      </c>
      <c r="E44" s="82">
        <v>46177</v>
      </c>
      <c r="F44" s="82"/>
      <c r="G44" s="82"/>
      <c r="H44" s="82"/>
      <c r="I44" s="90">
        <f t="shared" si="0"/>
        <v>2.9220345027414968E-2</v>
      </c>
      <c r="J44" s="83">
        <f t="shared" si="1"/>
        <v>1311</v>
      </c>
      <c r="K44" s="83">
        <f t="shared" si="2"/>
        <v>727</v>
      </c>
      <c r="L44" s="83">
        <f t="shared" si="3"/>
        <v>0</v>
      </c>
    </row>
    <row r="45" spans="1:12">
      <c r="A45" s="75">
        <v>43</v>
      </c>
      <c r="B45" s="89" t="s">
        <v>134</v>
      </c>
      <c r="C45" s="82">
        <v>10494</v>
      </c>
      <c r="D45" s="82">
        <v>10536</v>
      </c>
      <c r="E45" s="82">
        <v>10790</v>
      </c>
      <c r="F45" s="82"/>
      <c r="G45" s="82"/>
      <c r="H45" s="82"/>
      <c r="I45" s="90">
        <f t="shared" si="0"/>
        <v>2.8206594244330092E-2</v>
      </c>
      <c r="J45" s="83">
        <f t="shared" si="1"/>
        <v>296</v>
      </c>
      <c r="K45" s="83">
        <f t="shared" si="2"/>
        <v>254</v>
      </c>
      <c r="L45" s="83">
        <f t="shared" si="3"/>
        <v>0</v>
      </c>
    </row>
    <row r="46" spans="1:12">
      <c r="A46" s="75">
        <v>44</v>
      </c>
      <c r="B46" s="89" t="s">
        <v>135</v>
      </c>
      <c r="C46" s="82">
        <v>11927</v>
      </c>
      <c r="D46" s="82">
        <v>12110</v>
      </c>
      <c r="E46" s="82">
        <v>12570</v>
      </c>
      <c r="F46" s="82"/>
      <c r="G46" s="82"/>
      <c r="H46" s="82"/>
      <c r="I46" s="90">
        <f t="shared" si="0"/>
        <v>5.3911293703362118E-2</v>
      </c>
      <c r="J46" s="83">
        <f t="shared" si="1"/>
        <v>643</v>
      </c>
      <c r="K46" s="83">
        <f t="shared" si="2"/>
        <v>460</v>
      </c>
      <c r="L46" s="83">
        <f t="shared" si="3"/>
        <v>0</v>
      </c>
    </row>
    <row r="47" spans="1:12">
      <c r="A47" s="75">
        <v>45</v>
      </c>
      <c r="B47" s="89" t="s">
        <v>136</v>
      </c>
      <c r="C47" s="82">
        <v>27537</v>
      </c>
      <c r="D47" s="82">
        <v>27906</v>
      </c>
      <c r="E47" s="82">
        <v>28323</v>
      </c>
      <c r="F47" s="82"/>
      <c r="G47" s="82"/>
      <c r="H47" s="82"/>
      <c r="I47" s="90">
        <f t="shared" si="0"/>
        <v>2.8543414315284888E-2</v>
      </c>
      <c r="J47" s="83">
        <f t="shared" si="1"/>
        <v>786</v>
      </c>
      <c r="K47" s="83">
        <f t="shared" si="2"/>
        <v>417</v>
      </c>
      <c r="L47" s="83">
        <f t="shared" si="3"/>
        <v>0</v>
      </c>
    </row>
    <row r="48" spans="1:12">
      <c r="A48" s="75">
        <v>46</v>
      </c>
      <c r="B48" s="89" t="s">
        <v>137</v>
      </c>
      <c r="C48" s="82">
        <v>15630</v>
      </c>
      <c r="D48" s="82">
        <v>15836</v>
      </c>
      <c r="E48" s="82">
        <v>16241</v>
      </c>
      <c r="F48" s="82"/>
      <c r="G48" s="82"/>
      <c r="H48" s="82"/>
      <c r="I48" s="90">
        <f t="shared" si="0"/>
        <v>3.909149072296865E-2</v>
      </c>
      <c r="J48" s="83">
        <f t="shared" si="1"/>
        <v>611</v>
      </c>
      <c r="K48" s="83">
        <f t="shared" si="2"/>
        <v>405</v>
      </c>
      <c r="L48" s="83">
        <f t="shared" si="3"/>
        <v>0</v>
      </c>
    </row>
    <row r="49" spans="1:12">
      <c r="A49" s="75">
        <v>47</v>
      </c>
      <c r="B49" s="89" t="s">
        <v>138</v>
      </c>
      <c r="C49" s="82">
        <v>5759</v>
      </c>
      <c r="D49" s="82">
        <v>6074</v>
      </c>
      <c r="E49" s="82">
        <v>6151</v>
      </c>
      <c r="F49" s="82"/>
      <c r="G49" s="82"/>
      <c r="H49" s="82"/>
      <c r="I49" s="90">
        <f t="shared" si="0"/>
        <v>6.8067372807779122E-2</v>
      </c>
      <c r="J49" s="83">
        <f t="shared" si="1"/>
        <v>392</v>
      </c>
      <c r="K49" s="83">
        <f t="shared" si="2"/>
        <v>77</v>
      </c>
      <c r="L49" s="83">
        <f t="shared" si="3"/>
        <v>0</v>
      </c>
    </row>
    <row r="50" spans="1:12">
      <c r="A50" s="75">
        <v>48</v>
      </c>
      <c r="B50" s="89" t="s">
        <v>139</v>
      </c>
      <c r="C50" s="82">
        <v>35727</v>
      </c>
      <c r="D50" s="82">
        <v>37378</v>
      </c>
      <c r="E50" s="82">
        <v>37519</v>
      </c>
      <c r="F50" s="82"/>
      <c r="G50" s="82"/>
      <c r="H50" s="82"/>
      <c r="I50" s="90">
        <f t="shared" si="0"/>
        <v>5.0158143700842497E-2</v>
      </c>
      <c r="J50" s="83">
        <f t="shared" si="1"/>
        <v>1792</v>
      </c>
      <c r="K50" s="83">
        <f t="shared" si="2"/>
        <v>141</v>
      </c>
      <c r="L50" s="83">
        <f t="shared" si="3"/>
        <v>0</v>
      </c>
    </row>
    <row r="51" spans="1:12">
      <c r="A51" s="75">
        <v>49</v>
      </c>
      <c r="B51" s="89" t="s">
        <v>140</v>
      </c>
      <c r="C51" s="82">
        <v>2486</v>
      </c>
      <c r="D51" s="82">
        <v>2451</v>
      </c>
      <c r="E51" s="82">
        <v>2516</v>
      </c>
      <c r="F51" s="82"/>
      <c r="G51" s="82"/>
      <c r="H51" s="82"/>
      <c r="I51" s="90">
        <f t="shared" si="0"/>
        <v>1.2067578439259855E-2</v>
      </c>
      <c r="J51" s="83">
        <f t="shared" si="1"/>
        <v>30</v>
      </c>
      <c r="K51" s="83">
        <f t="shared" si="2"/>
        <v>65</v>
      </c>
      <c r="L51" s="83">
        <f t="shared" si="3"/>
        <v>0</v>
      </c>
    </row>
    <row r="52" spans="1:12">
      <c r="A52" s="75">
        <v>50</v>
      </c>
      <c r="B52" s="89" t="s">
        <v>141</v>
      </c>
      <c r="C52" s="82">
        <v>6218</v>
      </c>
      <c r="D52" s="82">
        <v>6346</v>
      </c>
      <c r="E52" s="82">
        <v>6559</v>
      </c>
      <c r="F52" s="82"/>
      <c r="G52" s="82"/>
      <c r="H52" s="82"/>
      <c r="I52" s="90">
        <f t="shared" si="0"/>
        <v>5.4840784818269539E-2</v>
      </c>
      <c r="J52" s="83">
        <f t="shared" si="1"/>
        <v>341</v>
      </c>
      <c r="K52" s="83">
        <f t="shared" si="2"/>
        <v>213</v>
      </c>
      <c r="L52" s="83">
        <f t="shared" si="3"/>
        <v>0</v>
      </c>
    </row>
    <row r="53" spans="1:12">
      <c r="A53" s="75">
        <v>51</v>
      </c>
      <c r="B53" s="89" t="s">
        <v>142</v>
      </c>
      <c r="C53" s="82">
        <v>6175</v>
      </c>
      <c r="D53" s="82">
        <v>6166</v>
      </c>
      <c r="E53" s="82">
        <v>6224</v>
      </c>
      <c r="F53" s="82"/>
      <c r="G53" s="82"/>
      <c r="H53" s="82"/>
      <c r="I53" s="90">
        <f t="shared" si="0"/>
        <v>7.9352226720647775E-3</v>
      </c>
      <c r="J53" s="83">
        <f t="shared" si="1"/>
        <v>49</v>
      </c>
      <c r="K53" s="83">
        <f t="shared" si="2"/>
        <v>58</v>
      </c>
      <c r="L53" s="83">
        <f t="shared" si="3"/>
        <v>0</v>
      </c>
    </row>
    <row r="54" spans="1:12">
      <c r="A54" s="75">
        <v>52</v>
      </c>
      <c r="B54" s="89" t="s">
        <v>143</v>
      </c>
      <c r="C54" s="82">
        <v>12654</v>
      </c>
      <c r="D54" s="82">
        <v>13114</v>
      </c>
      <c r="E54" s="82">
        <v>13453</v>
      </c>
      <c r="F54" s="82"/>
      <c r="G54" s="82"/>
      <c r="H54" s="82"/>
      <c r="I54" s="90">
        <f t="shared" si="0"/>
        <v>6.3142089457878928E-2</v>
      </c>
      <c r="J54" s="83">
        <f t="shared" si="1"/>
        <v>799</v>
      </c>
      <c r="K54" s="83">
        <f t="shared" si="2"/>
        <v>339</v>
      </c>
      <c r="L54" s="83">
        <f t="shared" si="3"/>
        <v>0</v>
      </c>
    </row>
    <row r="55" spans="1:12">
      <c r="A55" s="75">
        <v>53</v>
      </c>
      <c r="B55" s="89" t="s">
        <v>144</v>
      </c>
      <c r="C55" s="82">
        <v>6870</v>
      </c>
      <c r="D55" s="82">
        <v>7197</v>
      </c>
      <c r="E55" s="82">
        <v>7394</v>
      </c>
      <c r="F55" s="82"/>
      <c r="G55" s="82"/>
      <c r="H55" s="82"/>
      <c r="I55" s="90">
        <f t="shared" si="0"/>
        <v>7.627365356622999E-2</v>
      </c>
      <c r="J55" s="83">
        <f t="shared" si="1"/>
        <v>524</v>
      </c>
      <c r="K55" s="83">
        <f t="shared" si="2"/>
        <v>197</v>
      </c>
      <c r="L55" s="83">
        <f t="shared" si="3"/>
        <v>0</v>
      </c>
    </row>
    <row r="56" spans="1:12">
      <c r="A56" s="75">
        <v>54</v>
      </c>
      <c r="B56" s="89" t="s">
        <v>145</v>
      </c>
      <c r="C56" s="82">
        <v>22524</v>
      </c>
      <c r="D56" s="82">
        <v>22638</v>
      </c>
      <c r="E56" s="82">
        <v>22845</v>
      </c>
      <c r="F56" s="82"/>
      <c r="G56" s="82"/>
      <c r="H56" s="82"/>
      <c r="I56" s="90">
        <f t="shared" si="0"/>
        <v>1.4251465103889185E-2</v>
      </c>
      <c r="J56" s="83">
        <f t="shared" si="1"/>
        <v>321</v>
      </c>
      <c r="K56" s="83">
        <f t="shared" si="2"/>
        <v>207</v>
      </c>
      <c r="L56" s="83">
        <f t="shared" si="3"/>
        <v>0</v>
      </c>
    </row>
    <row r="57" spans="1:12">
      <c r="A57" s="75">
        <v>55</v>
      </c>
      <c r="B57" s="89" t="s">
        <v>146</v>
      </c>
      <c r="C57" s="82">
        <v>25452</v>
      </c>
      <c r="D57" s="82">
        <v>25831</v>
      </c>
      <c r="E57" s="82">
        <v>26242</v>
      </c>
      <c r="F57" s="82"/>
      <c r="G57" s="82"/>
      <c r="H57" s="82"/>
      <c r="I57" s="90">
        <f t="shared" si="0"/>
        <v>3.103881816753104E-2</v>
      </c>
      <c r="J57" s="83">
        <f t="shared" si="1"/>
        <v>790</v>
      </c>
      <c r="K57" s="83">
        <f t="shared" si="2"/>
        <v>411</v>
      </c>
      <c r="L57" s="83">
        <f t="shared" si="3"/>
        <v>0</v>
      </c>
    </row>
    <row r="58" spans="1:12">
      <c r="A58" s="75">
        <v>56</v>
      </c>
      <c r="B58" s="89" t="s">
        <v>147</v>
      </c>
      <c r="C58" s="82">
        <v>2372</v>
      </c>
      <c r="D58" s="82">
        <v>2378</v>
      </c>
      <c r="E58" s="82">
        <v>2461</v>
      </c>
      <c r="F58" s="82"/>
      <c r="G58" s="82"/>
      <c r="H58" s="82"/>
      <c r="I58" s="90">
        <f t="shared" si="0"/>
        <v>3.7521079258010119E-2</v>
      </c>
      <c r="J58" s="83">
        <f t="shared" si="1"/>
        <v>89</v>
      </c>
      <c r="K58" s="83">
        <f t="shared" si="2"/>
        <v>83</v>
      </c>
      <c r="L58" s="83">
        <f t="shared" si="3"/>
        <v>0</v>
      </c>
    </row>
    <row r="59" spans="1:12">
      <c r="A59" s="75">
        <v>57</v>
      </c>
      <c r="B59" s="89" t="s">
        <v>148</v>
      </c>
      <c r="C59" s="82">
        <v>4174</v>
      </c>
      <c r="D59" s="82">
        <v>4274</v>
      </c>
      <c r="E59" s="82">
        <v>4355</v>
      </c>
      <c r="F59" s="82"/>
      <c r="G59" s="82"/>
      <c r="H59" s="82"/>
      <c r="I59" s="90">
        <f t="shared" si="0"/>
        <v>4.3363679923334932E-2</v>
      </c>
      <c r="J59" s="83">
        <f t="shared" si="1"/>
        <v>181</v>
      </c>
      <c r="K59" s="83">
        <f t="shared" si="2"/>
        <v>81</v>
      </c>
      <c r="L59" s="83">
        <f t="shared" si="3"/>
        <v>0</v>
      </c>
    </row>
    <row r="60" spans="1:12">
      <c r="A60" s="75">
        <v>58</v>
      </c>
      <c r="B60" s="89" t="s">
        <v>149</v>
      </c>
      <c r="C60" s="82">
        <v>10221</v>
      </c>
      <c r="D60" s="82">
        <v>10422</v>
      </c>
      <c r="E60" s="82">
        <v>10514</v>
      </c>
      <c r="F60" s="82"/>
      <c r="G60" s="82"/>
      <c r="H60" s="82"/>
      <c r="I60" s="90">
        <f t="shared" si="0"/>
        <v>2.8666470991096763E-2</v>
      </c>
      <c r="J60" s="83">
        <f t="shared" si="1"/>
        <v>293</v>
      </c>
      <c r="K60" s="83">
        <f t="shared" si="2"/>
        <v>92</v>
      </c>
      <c r="L60" s="83">
        <f t="shared" si="3"/>
        <v>0</v>
      </c>
    </row>
    <row r="61" spans="1:12">
      <c r="A61" s="75">
        <v>59</v>
      </c>
      <c r="B61" s="89" t="s">
        <v>150</v>
      </c>
      <c r="C61" s="82">
        <v>23895</v>
      </c>
      <c r="D61" s="82">
        <v>24491</v>
      </c>
      <c r="E61" s="82">
        <v>24743</v>
      </c>
      <c r="F61" s="82"/>
      <c r="G61" s="82"/>
      <c r="H61" s="82"/>
      <c r="I61" s="90">
        <f t="shared" si="0"/>
        <v>3.5488595940573339E-2</v>
      </c>
      <c r="J61" s="83">
        <f t="shared" si="1"/>
        <v>848</v>
      </c>
      <c r="K61" s="83">
        <f t="shared" si="2"/>
        <v>252</v>
      </c>
      <c r="L61" s="83">
        <f t="shared" si="3"/>
        <v>0</v>
      </c>
    </row>
    <row r="62" spans="1:12">
      <c r="A62" s="75">
        <v>60</v>
      </c>
      <c r="B62" s="89" t="s">
        <v>151</v>
      </c>
      <c r="C62" s="82">
        <v>8841</v>
      </c>
      <c r="D62" s="82">
        <v>8859</v>
      </c>
      <c r="E62" s="82">
        <v>9048</v>
      </c>
      <c r="F62" s="82"/>
      <c r="G62" s="82"/>
      <c r="H62" s="82"/>
      <c r="I62" s="90">
        <f t="shared" si="0"/>
        <v>2.341364099083814E-2</v>
      </c>
      <c r="J62" s="83">
        <f t="shared" si="1"/>
        <v>207</v>
      </c>
      <c r="K62" s="83">
        <f t="shared" si="2"/>
        <v>189</v>
      </c>
      <c r="L62" s="83">
        <f t="shared" si="3"/>
        <v>0</v>
      </c>
    </row>
    <row r="63" spans="1:12">
      <c r="A63" s="75">
        <v>61</v>
      </c>
      <c r="B63" s="89" t="s">
        <v>152</v>
      </c>
      <c r="C63" s="82">
        <v>17908</v>
      </c>
      <c r="D63" s="82">
        <v>18681</v>
      </c>
      <c r="E63" s="82">
        <v>19252</v>
      </c>
      <c r="F63" s="82"/>
      <c r="G63" s="82"/>
      <c r="H63" s="82"/>
      <c r="I63" s="90">
        <f t="shared" si="0"/>
        <v>7.5050256868438692E-2</v>
      </c>
      <c r="J63" s="83">
        <f t="shared" si="1"/>
        <v>1344</v>
      </c>
      <c r="K63" s="83">
        <f t="shared" si="2"/>
        <v>571</v>
      </c>
      <c r="L63" s="83">
        <f t="shared" si="3"/>
        <v>0</v>
      </c>
    </row>
    <row r="64" spans="1:12">
      <c r="A64" s="75">
        <v>62</v>
      </c>
      <c r="B64" s="89" t="s">
        <v>153</v>
      </c>
      <c r="C64" s="82">
        <v>1342</v>
      </c>
      <c r="D64" s="82">
        <v>1367</v>
      </c>
      <c r="E64" s="82">
        <v>1379</v>
      </c>
      <c r="F64" s="82"/>
      <c r="G64" s="82"/>
      <c r="H64" s="82"/>
      <c r="I64" s="90">
        <f t="shared" si="0"/>
        <v>2.7570789865871834E-2</v>
      </c>
      <c r="J64" s="83">
        <f t="shared" si="1"/>
        <v>37</v>
      </c>
      <c r="K64" s="83">
        <f t="shared" si="2"/>
        <v>12</v>
      </c>
      <c r="L64" s="83">
        <f t="shared" si="3"/>
        <v>0</v>
      </c>
    </row>
    <row r="65" spans="1:12">
      <c r="A65" s="75">
        <v>63</v>
      </c>
      <c r="B65" s="89" t="s">
        <v>154</v>
      </c>
      <c r="C65" s="82">
        <v>12640</v>
      </c>
      <c r="D65" s="82">
        <v>13163</v>
      </c>
      <c r="E65" s="82">
        <v>13602</v>
      </c>
      <c r="F65" s="82"/>
      <c r="G65" s="82"/>
      <c r="H65" s="82"/>
      <c r="I65" s="90">
        <f t="shared" si="0"/>
        <v>7.6107594936708864E-2</v>
      </c>
      <c r="J65" s="83">
        <f t="shared" si="1"/>
        <v>962</v>
      </c>
      <c r="K65" s="83">
        <f t="shared" si="2"/>
        <v>439</v>
      </c>
      <c r="L65" s="83">
        <f t="shared" si="3"/>
        <v>0</v>
      </c>
    </row>
    <row r="66" spans="1:12">
      <c r="A66" s="75">
        <v>64</v>
      </c>
      <c r="B66" s="89" t="s">
        <v>155</v>
      </c>
      <c r="C66" s="82">
        <v>9038</v>
      </c>
      <c r="D66" s="82">
        <v>9006</v>
      </c>
      <c r="E66" s="82">
        <v>9256</v>
      </c>
      <c r="F66" s="82"/>
      <c r="G66" s="82"/>
      <c r="H66" s="82"/>
      <c r="I66" s="90">
        <f t="shared" si="0"/>
        <v>2.4120380615180348E-2</v>
      </c>
      <c r="J66" s="83">
        <f t="shared" si="1"/>
        <v>218</v>
      </c>
      <c r="K66" s="83">
        <f t="shared" si="2"/>
        <v>250</v>
      </c>
      <c r="L66" s="83">
        <f t="shared" si="3"/>
        <v>0</v>
      </c>
    </row>
    <row r="67" spans="1:12">
      <c r="A67" s="75">
        <v>65</v>
      </c>
      <c r="B67" s="89" t="s">
        <v>156</v>
      </c>
      <c r="C67" s="82">
        <v>8612</v>
      </c>
      <c r="D67" s="82">
        <v>8945</v>
      </c>
      <c r="E67" s="82">
        <v>9150</v>
      </c>
      <c r="F67" s="82"/>
      <c r="G67" s="82"/>
      <c r="H67" s="82"/>
      <c r="I67" s="90">
        <f t="shared" si="0"/>
        <v>6.2470970738504411E-2</v>
      </c>
      <c r="J67" s="83">
        <f t="shared" si="1"/>
        <v>538</v>
      </c>
      <c r="K67" s="83">
        <f t="shared" si="2"/>
        <v>205</v>
      </c>
      <c r="L67" s="83">
        <f t="shared" si="3"/>
        <v>0</v>
      </c>
    </row>
    <row r="68" spans="1:12">
      <c r="A68" s="75">
        <v>66</v>
      </c>
      <c r="B68" s="89" t="s">
        <v>157</v>
      </c>
      <c r="C68" s="82">
        <v>6065</v>
      </c>
      <c r="D68" s="82">
        <v>5988</v>
      </c>
      <c r="E68" s="82">
        <v>6105</v>
      </c>
      <c r="F68" s="82"/>
      <c r="G68" s="82"/>
      <c r="H68" s="82"/>
      <c r="I68" s="90">
        <f t="shared" ref="I68:I84" si="4">(E68-C68)/C68</f>
        <v>6.5952184666117067E-3</v>
      </c>
      <c r="J68" s="83">
        <f t="shared" ref="J68:J84" si="5">E68-C68</f>
        <v>40</v>
      </c>
      <c r="K68" s="83">
        <f t="shared" ref="K68:K84" si="6">E68-D68</f>
        <v>117</v>
      </c>
      <c r="L68" s="83">
        <f t="shared" ref="L68:L84" si="7">H68-G68</f>
        <v>0</v>
      </c>
    </row>
    <row r="69" spans="1:12">
      <c r="A69" s="75">
        <v>67</v>
      </c>
      <c r="B69" s="89" t="s">
        <v>158</v>
      </c>
      <c r="C69" s="82">
        <v>10958</v>
      </c>
      <c r="D69" s="82">
        <v>10993</v>
      </c>
      <c r="E69" s="82">
        <v>11217</v>
      </c>
      <c r="F69" s="82"/>
      <c r="G69" s="82"/>
      <c r="H69" s="82"/>
      <c r="I69" s="90">
        <f t="shared" si="4"/>
        <v>2.3635699945245482E-2</v>
      </c>
      <c r="J69" s="83">
        <f t="shared" si="5"/>
        <v>259</v>
      </c>
      <c r="K69" s="83">
        <f t="shared" si="6"/>
        <v>224</v>
      </c>
      <c r="L69" s="83">
        <f t="shared" si="7"/>
        <v>0</v>
      </c>
    </row>
    <row r="70" spans="1:12">
      <c r="A70" s="75">
        <v>68</v>
      </c>
      <c r="B70" s="89" t="s">
        <v>159</v>
      </c>
      <c r="C70" s="82">
        <v>7198</v>
      </c>
      <c r="D70" s="82">
        <v>7387</v>
      </c>
      <c r="E70" s="82">
        <v>7469</v>
      </c>
      <c r="F70" s="82"/>
      <c r="G70" s="82"/>
      <c r="H70" s="82"/>
      <c r="I70" s="90">
        <f t="shared" si="4"/>
        <v>3.7649347040844681E-2</v>
      </c>
      <c r="J70" s="83">
        <f t="shared" si="5"/>
        <v>271</v>
      </c>
      <c r="K70" s="83">
        <f t="shared" si="6"/>
        <v>82</v>
      </c>
      <c r="L70" s="83">
        <f t="shared" si="7"/>
        <v>0</v>
      </c>
    </row>
    <row r="71" spans="1:12">
      <c r="A71" s="75">
        <v>69</v>
      </c>
      <c r="B71" s="89" t="s">
        <v>160</v>
      </c>
      <c r="C71" s="82">
        <v>1213</v>
      </c>
      <c r="D71" s="82">
        <v>1245</v>
      </c>
      <c r="E71" s="82">
        <v>1285</v>
      </c>
      <c r="F71" s="82"/>
      <c r="G71" s="82"/>
      <c r="H71" s="82"/>
      <c r="I71" s="90">
        <f t="shared" si="4"/>
        <v>5.9356966199505361E-2</v>
      </c>
      <c r="J71" s="83">
        <f t="shared" si="5"/>
        <v>72</v>
      </c>
      <c r="K71" s="83">
        <f t="shared" si="6"/>
        <v>40</v>
      </c>
      <c r="L71" s="83">
        <f t="shared" si="7"/>
        <v>0</v>
      </c>
    </row>
    <row r="72" spans="1:12">
      <c r="A72" s="75">
        <v>70</v>
      </c>
      <c r="B72" s="89" t="s">
        <v>161</v>
      </c>
      <c r="C72" s="82">
        <v>4640</v>
      </c>
      <c r="D72" s="82">
        <v>4576</v>
      </c>
      <c r="E72" s="82">
        <v>4697</v>
      </c>
      <c r="F72" s="82"/>
      <c r="G72" s="82"/>
      <c r="H72" s="82"/>
      <c r="I72" s="90">
        <f t="shared" si="4"/>
        <v>1.228448275862069E-2</v>
      </c>
      <c r="J72" s="83">
        <f t="shared" si="5"/>
        <v>57</v>
      </c>
      <c r="K72" s="83">
        <f t="shared" si="6"/>
        <v>121</v>
      </c>
      <c r="L72" s="83">
        <f t="shared" si="7"/>
        <v>0</v>
      </c>
    </row>
    <row r="73" spans="1:12">
      <c r="A73" s="75">
        <v>71</v>
      </c>
      <c r="B73" s="89" t="s">
        <v>162</v>
      </c>
      <c r="C73" s="82">
        <v>4875</v>
      </c>
      <c r="D73" s="82">
        <v>4747</v>
      </c>
      <c r="E73" s="82">
        <v>4883</v>
      </c>
      <c r="F73" s="82"/>
      <c r="G73" s="82"/>
      <c r="H73" s="82"/>
      <c r="I73" s="90">
        <f t="shared" si="4"/>
        <v>1.6410256410256409E-3</v>
      </c>
      <c r="J73" s="83">
        <f t="shared" si="5"/>
        <v>8</v>
      </c>
      <c r="K73" s="83">
        <f t="shared" si="6"/>
        <v>136</v>
      </c>
      <c r="L73" s="83">
        <f t="shared" si="7"/>
        <v>0</v>
      </c>
    </row>
    <row r="74" spans="1:12">
      <c r="A74" s="75">
        <v>72</v>
      </c>
      <c r="B74" s="89" t="s">
        <v>163</v>
      </c>
      <c r="C74" s="82">
        <v>4177</v>
      </c>
      <c r="D74" s="82">
        <v>4465</v>
      </c>
      <c r="E74" s="82">
        <v>4556</v>
      </c>
      <c r="F74" s="82"/>
      <c r="G74" s="82"/>
      <c r="H74" s="82"/>
      <c r="I74" s="90">
        <f t="shared" si="4"/>
        <v>9.0734977256404115E-2</v>
      </c>
      <c r="J74" s="83">
        <f t="shared" si="5"/>
        <v>379</v>
      </c>
      <c r="K74" s="83">
        <f t="shared" si="6"/>
        <v>91</v>
      </c>
      <c r="L74" s="83">
        <f t="shared" si="7"/>
        <v>0</v>
      </c>
    </row>
    <row r="75" spans="1:12">
      <c r="A75" s="75">
        <v>73</v>
      </c>
      <c r="B75" s="89" t="s">
        <v>164</v>
      </c>
      <c r="C75" s="82">
        <v>2511</v>
      </c>
      <c r="D75" s="82">
        <v>2714</v>
      </c>
      <c r="E75" s="82">
        <v>2789</v>
      </c>
      <c r="F75" s="82"/>
      <c r="G75" s="82"/>
      <c r="H75" s="82"/>
      <c r="I75" s="90">
        <f t="shared" si="4"/>
        <v>0.11071286340103545</v>
      </c>
      <c r="J75" s="83">
        <f t="shared" si="5"/>
        <v>278</v>
      </c>
      <c r="K75" s="83">
        <f t="shared" si="6"/>
        <v>75</v>
      </c>
      <c r="L75" s="83">
        <f t="shared" si="7"/>
        <v>0</v>
      </c>
    </row>
    <row r="76" spans="1:12">
      <c r="A76" s="75">
        <v>74</v>
      </c>
      <c r="B76" s="89" t="s">
        <v>165</v>
      </c>
      <c r="C76" s="82">
        <v>4303</v>
      </c>
      <c r="D76" s="82">
        <v>4220</v>
      </c>
      <c r="E76" s="82">
        <v>4273</v>
      </c>
      <c r="F76" s="82"/>
      <c r="G76" s="82"/>
      <c r="H76" s="82"/>
      <c r="I76" s="90">
        <f t="shared" si="4"/>
        <v>-6.971880083662561E-3</v>
      </c>
      <c r="J76" s="83">
        <f t="shared" si="5"/>
        <v>-30</v>
      </c>
      <c r="K76" s="83">
        <f t="shared" si="6"/>
        <v>53</v>
      </c>
      <c r="L76" s="83">
        <f t="shared" si="7"/>
        <v>0</v>
      </c>
    </row>
    <row r="77" spans="1:12">
      <c r="A77" s="75">
        <v>75</v>
      </c>
      <c r="B77" s="89" t="s">
        <v>166</v>
      </c>
      <c r="C77" s="82">
        <v>1345</v>
      </c>
      <c r="D77" s="82">
        <v>1293</v>
      </c>
      <c r="E77" s="82">
        <v>1343</v>
      </c>
      <c r="F77" s="82"/>
      <c r="G77" s="82"/>
      <c r="H77" s="82"/>
      <c r="I77" s="90">
        <f t="shared" si="4"/>
        <v>-1.4869888475836431E-3</v>
      </c>
      <c r="J77" s="83">
        <f t="shared" si="5"/>
        <v>-2</v>
      </c>
      <c r="K77" s="83">
        <f t="shared" si="6"/>
        <v>50</v>
      </c>
      <c r="L77" s="83">
        <f t="shared" si="7"/>
        <v>0</v>
      </c>
    </row>
    <row r="78" spans="1:12">
      <c r="A78" s="75">
        <v>76</v>
      </c>
      <c r="B78" s="89" t="s">
        <v>167</v>
      </c>
      <c r="C78" s="82">
        <v>1972</v>
      </c>
      <c r="D78" s="82">
        <v>2033</v>
      </c>
      <c r="E78" s="82">
        <v>2072</v>
      </c>
      <c r="F78" s="82"/>
      <c r="G78" s="82"/>
      <c r="H78" s="82"/>
      <c r="I78" s="90">
        <f t="shared" si="4"/>
        <v>5.0709939148073022E-2</v>
      </c>
      <c r="J78" s="83">
        <f t="shared" si="5"/>
        <v>100</v>
      </c>
      <c r="K78" s="83">
        <f t="shared" si="6"/>
        <v>39</v>
      </c>
      <c r="L78" s="83">
        <f t="shared" si="7"/>
        <v>0</v>
      </c>
    </row>
    <row r="79" spans="1:12">
      <c r="A79" s="75">
        <v>77</v>
      </c>
      <c r="B79" s="89" t="s">
        <v>168</v>
      </c>
      <c r="C79" s="82">
        <v>6970</v>
      </c>
      <c r="D79" s="82">
        <v>7098</v>
      </c>
      <c r="E79" s="82">
        <v>7194</v>
      </c>
      <c r="F79" s="82"/>
      <c r="G79" s="82"/>
      <c r="H79" s="82"/>
      <c r="I79" s="90">
        <f t="shared" si="4"/>
        <v>3.21377331420373E-2</v>
      </c>
      <c r="J79" s="83">
        <f t="shared" si="5"/>
        <v>224</v>
      </c>
      <c r="K79" s="83">
        <f t="shared" si="6"/>
        <v>96</v>
      </c>
      <c r="L79" s="83">
        <f t="shared" si="7"/>
        <v>0</v>
      </c>
    </row>
    <row r="80" spans="1:12">
      <c r="A80" s="75">
        <v>78</v>
      </c>
      <c r="B80" s="89" t="s">
        <v>169</v>
      </c>
      <c r="C80" s="82">
        <v>5168</v>
      </c>
      <c r="D80" s="82">
        <v>5101</v>
      </c>
      <c r="E80" s="82">
        <v>5149</v>
      </c>
      <c r="F80" s="82"/>
      <c r="G80" s="82"/>
      <c r="H80" s="82"/>
      <c r="I80" s="90">
        <f t="shared" si="4"/>
        <v>-3.6764705882352941E-3</v>
      </c>
      <c r="J80" s="83">
        <f t="shared" si="5"/>
        <v>-19</v>
      </c>
      <c r="K80" s="83">
        <f t="shared" si="6"/>
        <v>48</v>
      </c>
      <c r="L80" s="83">
        <f t="shared" si="7"/>
        <v>0</v>
      </c>
    </row>
    <row r="81" spans="1:12">
      <c r="A81" s="75">
        <v>79</v>
      </c>
      <c r="B81" s="89" t="s">
        <v>170</v>
      </c>
      <c r="C81" s="82">
        <v>1630</v>
      </c>
      <c r="D81" s="82">
        <v>1560</v>
      </c>
      <c r="E81" s="82">
        <v>1657</v>
      </c>
      <c r="F81" s="82"/>
      <c r="G81" s="82"/>
      <c r="H81" s="82"/>
      <c r="I81" s="90">
        <f t="shared" si="4"/>
        <v>1.6564417177914112E-2</v>
      </c>
      <c r="J81" s="83">
        <f t="shared" si="5"/>
        <v>27</v>
      </c>
      <c r="K81" s="83">
        <f t="shared" si="6"/>
        <v>97</v>
      </c>
      <c r="L81" s="83">
        <f t="shared" si="7"/>
        <v>0</v>
      </c>
    </row>
    <row r="82" spans="1:12">
      <c r="A82" s="75">
        <v>80</v>
      </c>
      <c r="B82" s="89" t="s">
        <v>171</v>
      </c>
      <c r="C82" s="82">
        <v>6646</v>
      </c>
      <c r="D82" s="82">
        <v>6871</v>
      </c>
      <c r="E82" s="82">
        <v>7009</v>
      </c>
      <c r="F82" s="82"/>
      <c r="G82" s="82"/>
      <c r="H82" s="82"/>
      <c r="I82" s="90">
        <f t="shared" si="4"/>
        <v>5.4619319891664159E-2</v>
      </c>
      <c r="J82" s="83">
        <f t="shared" si="5"/>
        <v>363</v>
      </c>
      <c r="K82" s="83">
        <f t="shared" si="6"/>
        <v>138</v>
      </c>
      <c r="L82" s="83">
        <f t="shared" si="7"/>
        <v>0</v>
      </c>
    </row>
    <row r="83" spans="1:12">
      <c r="A83" s="75">
        <v>81</v>
      </c>
      <c r="B83" s="89" t="s">
        <v>172</v>
      </c>
      <c r="C83" s="82">
        <v>7969</v>
      </c>
      <c r="D83" s="82">
        <v>8124</v>
      </c>
      <c r="E83" s="82">
        <v>8196</v>
      </c>
      <c r="F83" s="82"/>
      <c r="G83" s="82"/>
      <c r="H83" s="82"/>
      <c r="I83" s="90">
        <f t="shared" si="4"/>
        <v>2.8485380850796837E-2</v>
      </c>
      <c r="J83" s="83">
        <f t="shared" si="5"/>
        <v>227</v>
      </c>
      <c r="K83" s="83">
        <f t="shared" si="6"/>
        <v>72</v>
      </c>
      <c r="L83" s="83">
        <f t="shared" si="7"/>
        <v>0</v>
      </c>
    </row>
    <row r="84" spans="1:12" s="115" customFormat="1">
      <c r="A84" s="190" t="s">
        <v>173</v>
      </c>
      <c r="B84" s="190"/>
      <c r="C84" s="117">
        <v>1826214</v>
      </c>
      <c r="D84" s="117">
        <v>1857604</v>
      </c>
      <c r="E84" s="117">
        <v>1881752</v>
      </c>
      <c r="F84" s="117"/>
      <c r="G84" s="117"/>
      <c r="H84" s="117"/>
      <c r="I84" s="112">
        <f t="shared" si="4"/>
        <v>3.0411550891626064E-2</v>
      </c>
      <c r="J84" s="118">
        <f t="shared" si="5"/>
        <v>55538</v>
      </c>
      <c r="K84" s="118">
        <f t="shared" si="6"/>
        <v>24148</v>
      </c>
      <c r="L84" s="83">
        <f t="shared" si="7"/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7"/>
  <sheetViews>
    <sheetView topLeftCell="K1" zoomScale="80" zoomScaleNormal="80" workbookViewId="0">
      <selection activeCell="X8" sqref="X8"/>
    </sheetView>
  </sheetViews>
  <sheetFormatPr defaultRowHeight="15"/>
  <cols>
    <col min="2" max="2" width="34.5703125" customWidth="1"/>
    <col min="3" max="3" width="11.42578125" style="151" customWidth="1"/>
    <col min="4" max="4" width="11.42578125" style="150" customWidth="1"/>
    <col min="5" max="5" width="11.42578125" style="152" customWidth="1"/>
    <col min="6" max="8" width="11.42578125" style="156" customWidth="1"/>
    <col min="9" max="9" width="24.42578125" customWidth="1"/>
    <col min="10" max="10" width="23.5703125" customWidth="1"/>
    <col min="11" max="11" width="30.85546875" customWidth="1"/>
    <col min="12" max="12" width="30.85546875" style="156" customWidth="1"/>
  </cols>
  <sheetData>
    <row r="1" spans="1:12" s="156" customFormat="1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2" ht="45">
      <c r="A2" s="95" t="s">
        <v>1</v>
      </c>
      <c r="B2" s="94" t="s">
        <v>90</v>
      </c>
      <c r="C2" s="93">
        <v>42979</v>
      </c>
      <c r="D2" s="93">
        <v>43313</v>
      </c>
      <c r="E2" s="93">
        <v>43344</v>
      </c>
      <c r="F2" s="93">
        <v>42979</v>
      </c>
      <c r="G2" s="93">
        <v>43313</v>
      </c>
      <c r="H2" s="93">
        <v>43344</v>
      </c>
      <c r="I2" s="92" t="s">
        <v>347</v>
      </c>
      <c r="J2" s="92" t="s">
        <v>348</v>
      </c>
      <c r="K2" s="2" t="s">
        <v>349</v>
      </c>
      <c r="L2" s="162" t="s">
        <v>350</v>
      </c>
    </row>
    <row r="3" spans="1:12">
      <c r="A3" s="84">
        <v>1</v>
      </c>
      <c r="B3" s="85" t="s">
        <v>2</v>
      </c>
      <c r="C3" s="82">
        <v>16722</v>
      </c>
      <c r="D3" s="82">
        <v>17486</v>
      </c>
      <c r="E3" s="82">
        <v>17518</v>
      </c>
      <c r="F3" s="82"/>
      <c r="G3" s="82"/>
      <c r="H3" s="82"/>
      <c r="I3" s="90">
        <f>(E3-C3)/C3</f>
        <v>4.7601961487860306E-2</v>
      </c>
      <c r="J3" s="83">
        <f>E3-C3</f>
        <v>796</v>
      </c>
      <c r="K3" s="83">
        <f>E3-D3</f>
        <v>32</v>
      </c>
      <c r="L3" s="83">
        <f>H3-G3</f>
        <v>0</v>
      </c>
    </row>
    <row r="4" spans="1:12">
      <c r="A4" s="84">
        <v>2</v>
      </c>
      <c r="B4" s="85" t="s">
        <v>3</v>
      </c>
      <c r="C4" s="82">
        <v>3443</v>
      </c>
      <c r="D4" s="82">
        <v>3709</v>
      </c>
      <c r="E4" s="82">
        <v>3884</v>
      </c>
      <c r="F4" s="82"/>
      <c r="G4" s="82"/>
      <c r="H4" s="82"/>
      <c r="I4" s="90">
        <f t="shared" ref="I4:I67" si="0">(E4-C4)/C4</f>
        <v>0.12808597153645077</v>
      </c>
      <c r="J4" s="83">
        <f t="shared" ref="J4:J67" si="1">E4-C4</f>
        <v>441</v>
      </c>
      <c r="K4" s="83">
        <f t="shared" ref="K4:K67" si="2">E4-D4</f>
        <v>175</v>
      </c>
      <c r="L4" s="83">
        <f t="shared" ref="L4:L67" si="3">H4-G4</f>
        <v>0</v>
      </c>
    </row>
    <row r="5" spans="1:12">
      <c r="A5" s="84">
        <v>3</v>
      </c>
      <c r="B5" s="85" t="s">
        <v>4</v>
      </c>
      <c r="C5" s="82">
        <v>1132</v>
      </c>
      <c r="D5" s="82">
        <v>1124</v>
      </c>
      <c r="E5" s="82">
        <v>1162</v>
      </c>
      <c r="F5" s="82"/>
      <c r="G5" s="82"/>
      <c r="H5" s="82"/>
      <c r="I5" s="90">
        <f t="shared" si="0"/>
        <v>2.6501766784452298E-2</v>
      </c>
      <c r="J5" s="83">
        <f t="shared" si="1"/>
        <v>30</v>
      </c>
      <c r="K5" s="83">
        <f t="shared" si="2"/>
        <v>38</v>
      </c>
      <c r="L5" s="83">
        <f t="shared" si="3"/>
        <v>0</v>
      </c>
    </row>
    <row r="6" spans="1:12">
      <c r="A6" s="84">
        <v>5</v>
      </c>
      <c r="B6" s="85" t="s">
        <v>5</v>
      </c>
      <c r="C6" s="82">
        <v>420</v>
      </c>
      <c r="D6" s="82">
        <v>412</v>
      </c>
      <c r="E6" s="82">
        <v>416</v>
      </c>
      <c r="F6" s="82"/>
      <c r="G6" s="82"/>
      <c r="H6" s="82"/>
      <c r="I6" s="90">
        <f t="shared" si="0"/>
        <v>-9.5238095238095247E-3</v>
      </c>
      <c r="J6" s="83">
        <f t="shared" si="1"/>
        <v>-4</v>
      </c>
      <c r="K6" s="83">
        <f t="shared" si="2"/>
        <v>4</v>
      </c>
      <c r="L6" s="83">
        <f t="shared" si="3"/>
        <v>0</v>
      </c>
    </row>
    <row r="7" spans="1:12">
      <c r="A7" s="84">
        <v>6</v>
      </c>
      <c r="B7" s="85" t="s">
        <v>6</v>
      </c>
      <c r="C7" s="82">
        <v>29</v>
      </c>
      <c r="D7" s="82">
        <v>27</v>
      </c>
      <c r="E7" s="82">
        <v>27</v>
      </c>
      <c r="F7" s="82"/>
      <c r="G7" s="82"/>
      <c r="H7" s="82"/>
      <c r="I7" s="90">
        <f t="shared" si="0"/>
        <v>-6.8965517241379309E-2</v>
      </c>
      <c r="J7" s="83">
        <f t="shared" si="1"/>
        <v>-2</v>
      </c>
      <c r="K7" s="83">
        <f t="shared" si="2"/>
        <v>0</v>
      </c>
      <c r="L7" s="83">
        <f t="shared" si="3"/>
        <v>0</v>
      </c>
    </row>
    <row r="8" spans="1:12">
      <c r="A8" s="84">
        <v>7</v>
      </c>
      <c r="B8" s="85" t="s">
        <v>7</v>
      </c>
      <c r="C8" s="82">
        <v>736</v>
      </c>
      <c r="D8" s="82">
        <v>757</v>
      </c>
      <c r="E8" s="82">
        <v>762</v>
      </c>
      <c r="F8" s="82"/>
      <c r="G8" s="82"/>
      <c r="H8" s="82"/>
      <c r="I8" s="90">
        <f t="shared" si="0"/>
        <v>3.5326086956521736E-2</v>
      </c>
      <c r="J8" s="83">
        <f t="shared" si="1"/>
        <v>26</v>
      </c>
      <c r="K8" s="83">
        <f t="shared" si="2"/>
        <v>5</v>
      </c>
      <c r="L8" s="83">
        <f t="shared" si="3"/>
        <v>0</v>
      </c>
    </row>
    <row r="9" spans="1:12">
      <c r="A9" s="84">
        <v>8</v>
      </c>
      <c r="B9" s="85" t="s">
        <v>300</v>
      </c>
      <c r="C9" s="82">
        <v>4918</v>
      </c>
      <c r="D9" s="82">
        <v>4988</v>
      </c>
      <c r="E9" s="82">
        <v>5011</v>
      </c>
      <c r="F9" s="82"/>
      <c r="G9" s="82"/>
      <c r="H9" s="82"/>
      <c r="I9" s="90">
        <f t="shared" si="0"/>
        <v>1.8910126067507117E-2</v>
      </c>
      <c r="J9" s="83">
        <f t="shared" si="1"/>
        <v>93</v>
      </c>
      <c r="K9" s="83">
        <f t="shared" si="2"/>
        <v>23</v>
      </c>
      <c r="L9" s="83">
        <f t="shared" si="3"/>
        <v>0</v>
      </c>
    </row>
    <row r="10" spans="1:12">
      <c r="A10" s="84">
        <v>9</v>
      </c>
      <c r="B10" s="85" t="s">
        <v>8</v>
      </c>
      <c r="C10" s="82">
        <v>538</v>
      </c>
      <c r="D10" s="82">
        <v>641</v>
      </c>
      <c r="E10" s="82">
        <v>636</v>
      </c>
      <c r="F10" s="82"/>
      <c r="G10" s="82"/>
      <c r="H10" s="82"/>
      <c r="I10" s="90">
        <f t="shared" si="0"/>
        <v>0.18215613382899629</v>
      </c>
      <c r="J10" s="83">
        <f t="shared" si="1"/>
        <v>98</v>
      </c>
      <c r="K10" s="83">
        <f t="shared" si="2"/>
        <v>-5</v>
      </c>
      <c r="L10" s="83">
        <f t="shared" si="3"/>
        <v>0</v>
      </c>
    </row>
    <row r="11" spans="1:12">
      <c r="A11" s="86">
        <v>10</v>
      </c>
      <c r="B11" s="85" t="s">
        <v>9</v>
      </c>
      <c r="C11" s="82">
        <v>41898</v>
      </c>
      <c r="D11" s="82">
        <v>42680</v>
      </c>
      <c r="E11" s="82">
        <v>42917</v>
      </c>
      <c r="F11" s="82"/>
      <c r="G11" s="82"/>
      <c r="H11" s="82"/>
      <c r="I11" s="90">
        <f t="shared" si="0"/>
        <v>2.4320969974700464E-2</v>
      </c>
      <c r="J11" s="83">
        <f t="shared" si="1"/>
        <v>1019</v>
      </c>
      <c r="K11" s="83">
        <f t="shared" si="2"/>
        <v>237</v>
      </c>
      <c r="L11" s="83">
        <f t="shared" si="3"/>
        <v>0</v>
      </c>
    </row>
    <row r="12" spans="1:12">
      <c r="A12" s="86">
        <v>11</v>
      </c>
      <c r="B12" s="85" t="s">
        <v>10</v>
      </c>
      <c r="C12" s="82">
        <v>654</v>
      </c>
      <c r="D12" s="82">
        <v>665</v>
      </c>
      <c r="E12" s="82">
        <v>660</v>
      </c>
      <c r="F12" s="82"/>
      <c r="G12" s="82"/>
      <c r="H12" s="82"/>
      <c r="I12" s="90">
        <f t="shared" si="0"/>
        <v>9.1743119266055051E-3</v>
      </c>
      <c r="J12" s="83">
        <f t="shared" si="1"/>
        <v>6</v>
      </c>
      <c r="K12" s="83">
        <f t="shared" si="2"/>
        <v>-5</v>
      </c>
      <c r="L12" s="83">
        <f t="shared" si="3"/>
        <v>0</v>
      </c>
    </row>
    <row r="13" spans="1:12">
      <c r="A13" s="86">
        <v>12</v>
      </c>
      <c r="B13" s="85" t="s">
        <v>11</v>
      </c>
      <c r="C13" s="82">
        <v>54</v>
      </c>
      <c r="D13" s="82">
        <v>64</v>
      </c>
      <c r="E13" s="82">
        <v>64</v>
      </c>
      <c r="F13" s="82"/>
      <c r="G13" s="82"/>
      <c r="H13" s="82"/>
      <c r="I13" s="90">
        <f t="shared" si="0"/>
        <v>0.18518518518518517</v>
      </c>
      <c r="J13" s="83">
        <f t="shared" si="1"/>
        <v>10</v>
      </c>
      <c r="K13" s="83">
        <f t="shared" si="2"/>
        <v>0</v>
      </c>
      <c r="L13" s="83">
        <f t="shared" si="3"/>
        <v>0</v>
      </c>
    </row>
    <row r="14" spans="1:12">
      <c r="A14" s="86">
        <v>13</v>
      </c>
      <c r="B14" s="85" t="s">
        <v>12</v>
      </c>
      <c r="C14" s="82">
        <v>16302</v>
      </c>
      <c r="D14" s="82">
        <v>16630</v>
      </c>
      <c r="E14" s="82">
        <v>16595</v>
      </c>
      <c r="F14" s="82"/>
      <c r="G14" s="82"/>
      <c r="H14" s="82"/>
      <c r="I14" s="90">
        <f t="shared" si="0"/>
        <v>1.7973254815360079E-2</v>
      </c>
      <c r="J14" s="83">
        <f t="shared" si="1"/>
        <v>293</v>
      </c>
      <c r="K14" s="83">
        <f t="shared" si="2"/>
        <v>-35</v>
      </c>
      <c r="L14" s="83">
        <f t="shared" si="3"/>
        <v>0</v>
      </c>
    </row>
    <row r="15" spans="1:12">
      <c r="A15" s="86">
        <v>14</v>
      </c>
      <c r="B15" s="85" t="s">
        <v>13</v>
      </c>
      <c r="C15" s="82">
        <v>32508</v>
      </c>
      <c r="D15" s="82">
        <v>33257</v>
      </c>
      <c r="E15" s="82">
        <v>33287</v>
      </c>
      <c r="F15" s="82"/>
      <c r="G15" s="82"/>
      <c r="H15" s="82"/>
      <c r="I15" s="90">
        <f t="shared" si="0"/>
        <v>2.3963332102866986E-2</v>
      </c>
      <c r="J15" s="83">
        <f t="shared" si="1"/>
        <v>779</v>
      </c>
      <c r="K15" s="83">
        <f t="shared" si="2"/>
        <v>30</v>
      </c>
      <c r="L15" s="83">
        <f t="shared" si="3"/>
        <v>0</v>
      </c>
    </row>
    <row r="16" spans="1:12">
      <c r="A16" s="86">
        <v>15</v>
      </c>
      <c r="B16" s="85" t="s">
        <v>14</v>
      </c>
      <c r="C16" s="82">
        <v>6380</v>
      </c>
      <c r="D16" s="82">
        <v>6431</v>
      </c>
      <c r="E16" s="82">
        <v>6438</v>
      </c>
      <c r="F16" s="82"/>
      <c r="G16" s="82"/>
      <c r="H16" s="82"/>
      <c r="I16" s="90">
        <f t="shared" si="0"/>
        <v>9.0909090909090905E-3</v>
      </c>
      <c r="J16" s="83">
        <f t="shared" si="1"/>
        <v>58</v>
      </c>
      <c r="K16" s="83">
        <f t="shared" si="2"/>
        <v>7</v>
      </c>
      <c r="L16" s="83">
        <f t="shared" si="3"/>
        <v>0</v>
      </c>
    </row>
    <row r="17" spans="1:12">
      <c r="A17" s="86">
        <v>16</v>
      </c>
      <c r="B17" s="85" t="s">
        <v>15</v>
      </c>
      <c r="C17" s="82">
        <v>10401</v>
      </c>
      <c r="D17" s="82">
        <v>10461</v>
      </c>
      <c r="E17" s="82">
        <v>10506</v>
      </c>
      <c r="F17" s="82"/>
      <c r="G17" s="82"/>
      <c r="H17" s="82"/>
      <c r="I17" s="90">
        <f t="shared" si="0"/>
        <v>1.0095183155465821E-2</v>
      </c>
      <c r="J17" s="83">
        <f t="shared" si="1"/>
        <v>105</v>
      </c>
      <c r="K17" s="83">
        <f t="shared" si="2"/>
        <v>45</v>
      </c>
      <c r="L17" s="83">
        <f t="shared" si="3"/>
        <v>0</v>
      </c>
    </row>
    <row r="18" spans="1:12">
      <c r="A18" s="86">
        <v>17</v>
      </c>
      <c r="B18" s="85" t="s">
        <v>16</v>
      </c>
      <c r="C18" s="82">
        <v>2476</v>
      </c>
      <c r="D18" s="82">
        <v>2601</v>
      </c>
      <c r="E18" s="82">
        <v>2627</v>
      </c>
      <c r="F18" s="82"/>
      <c r="G18" s="82"/>
      <c r="H18" s="82"/>
      <c r="I18" s="90">
        <f t="shared" si="0"/>
        <v>6.0985460420032313E-2</v>
      </c>
      <c r="J18" s="83">
        <f t="shared" si="1"/>
        <v>151</v>
      </c>
      <c r="K18" s="83">
        <f t="shared" si="2"/>
        <v>26</v>
      </c>
      <c r="L18" s="83">
        <f t="shared" si="3"/>
        <v>0</v>
      </c>
    </row>
    <row r="19" spans="1:12">
      <c r="A19" s="86">
        <v>18</v>
      </c>
      <c r="B19" s="85" t="s">
        <v>17</v>
      </c>
      <c r="C19" s="82">
        <v>7793</v>
      </c>
      <c r="D19" s="82">
        <v>7665</v>
      </c>
      <c r="E19" s="82">
        <v>7661</v>
      </c>
      <c r="F19" s="82"/>
      <c r="G19" s="82"/>
      <c r="H19" s="82"/>
      <c r="I19" s="90">
        <f t="shared" si="0"/>
        <v>-1.6938277941742588E-2</v>
      </c>
      <c r="J19" s="83">
        <f t="shared" si="1"/>
        <v>-132</v>
      </c>
      <c r="K19" s="83">
        <f t="shared" si="2"/>
        <v>-4</v>
      </c>
      <c r="L19" s="83">
        <f t="shared" si="3"/>
        <v>0</v>
      </c>
    </row>
    <row r="20" spans="1:12">
      <c r="A20" s="86">
        <v>19</v>
      </c>
      <c r="B20" s="85" t="s">
        <v>18</v>
      </c>
      <c r="C20" s="82">
        <v>260</v>
      </c>
      <c r="D20" s="82">
        <v>257</v>
      </c>
      <c r="E20" s="82">
        <v>256</v>
      </c>
      <c r="F20" s="82"/>
      <c r="G20" s="82"/>
      <c r="H20" s="82"/>
      <c r="I20" s="90">
        <f t="shared" si="0"/>
        <v>-1.5384615384615385E-2</v>
      </c>
      <c r="J20" s="83">
        <f t="shared" si="1"/>
        <v>-4</v>
      </c>
      <c r="K20" s="83">
        <f t="shared" si="2"/>
        <v>-1</v>
      </c>
      <c r="L20" s="83">
        <f t="shared" si="3"/>
        <v>0</v>
      </c>
    </row>
    <row r="21" spans="1:12">
      <c r="A21" s="86">
        <v>20</v>
      </c>
      <c r="B21" s="85" t="s">
        <v>19</v>
      </c>
      <c r="C21" s="82">
        <v>4397</v>
      </c>
      <c r="D21" s="82">
        <v>4659</v>
      </c>
      <c r="E21" s="82">
        <v>4692</v>
      </c>
      <c r="F21" s="82"/>
      <c r="G21" s="82"/>
      <c r="H21" s="82"/>
      <c r="I21" s="90">
        <f t="shared" si="0"/>
        <v>6.7091198544462133E-2</v>
      </c>
      <c r="J21" s="83">
        <f t="shared" si="1"/>
        <v>295</v>
      </c>
      <c r="K21" s="83">
        <f t="shared" si="2"/>
        <v>33</v>
      </c>
      <c r="L21" s="83">
        <f t="shared" si="3"/>
        <v>0</v>
      </c>
    </row>
    <row r="22" spans="1:12">
      <c r="A22" s="86">
        <v>21</v>
      </c>
      <c r="B22" s="85" t="s">
        <v>20</v>
      </c>
      <c r="C22" s="82">
        <v>353</v>
      </c>
      <c r="D22" s="82">
        <v>409</v>
      </c>
      <c r="E22" s="82">
        <v>412</v>
      </c>
      <c r="F22" s="82"/>
      <c r="G22" s="82"/>
      <c r="H22" s="82"/>
      <c r="I22" s="90">
        <f t="shared" si="0"/>
        <v>0.16713881019830029</v>
      </c>
      <c r="J22" s="83">
        <f t="shared" si="1"/>
        <v>59</v>
      </c>
      <c r="K22" s="83">
        <f t="shared" si="2"/>
        <v>3</v>
      </c>
      <c r="L22" s="83">
        <f t="shared" si="3"/>
        <v>0</v>
      </c>
    </row>
    <row r="23" spans="1:12">
      <c r="A23" s="86">
        <v>22</v>
      </c>
      <c r="B23" s="85" t="s">
        <v>21</v>
      </c>
      <c r="C23" s="82">
        <v>13022</v>
      </c>
      <c r="D23" s="82">
        <v>13328</v>
      </c>
      <c r="E23" s="82">
        <v>13371</v>
      </c>
      <c r="F23" s="82"/>
      <c r="G23" s="82"/>
      <c r="H23" s="82"/>
      <c r="I23" s="90">
        <f t="shared" si="0"/>
        <v>2.68007986484411E-2</v>
      </c>
      <c r="J23" s="83">
        <f t="shared" si="1"/>
        <v>349</v>
      </c>
      <c r="K23" s="83">
        <f t="shared" si="2"/>
        <v>43</v>
      </c>
      <c r="L23" s="83">
        <f t="shared" si="3"/>
        <v>0</v>
      </c>
    </row>
    <row r="24" spans="1:12">
      <c r="A24" s="86">
        <v>23</v>
      </c>
      <c r="B24" s="85" t="s">
        <v>22</v>
      </c>
      <c r="C24" s="82">
        <v>14030</v>
      </c>
      <c r="D24" s="82">
        <v>14219</v>
      </c>
      <c r="E24" s="82">
        <v>14215</v>
      </c>
      <c r="F24" s="82"/>
      <c r="G24" s="82"/>
      <c r="H24" s="82"/>
      <c r="I24" s="90">
        <f t="shared" si="0"/>
        <v>1.3186029935851747E-2</v>
      </c>
      <c r="J24" s="83">
        <f t="shared" si="1"/>
        <v>185</v>
      </c>
      <c r="K24" s="83">
        <f t="shared" si="2"/>
        <v>-4</v>
      </c>
      <c r="L24" s="83">
        <f t="shared" si="3"/>
        <v>0</v>
      </c>
    </row>
    <row r="25" spans="1:12">
      <c r="A25" s="86">
        <v>24</v>
      </c>
      <c r="B25" s="85" t="s">
        <v>23</v>
      </c>
      <c r="C25" s="82">
        <v>6626</v>
      </c>
      <c r="D25" s="82">
        <v>6634</v>
      </c>
      <c r="E25" s="82">
        <v>6630</v>
      </c>
      <c r="F25" s="82"/>
      <c r="G25" s="82"/>
      <c r="H25" s="82"/>
      <c r="I25" s="90">
        <f t="shared" si="0"/>
        <v>6.036824630244491E-4</v>
      </c>
      <c r="J25" s="83">
        <f t="shared" si="1"/>
        <v>4</v>
      </c>
      <c r="K25" s="83">
        <f t="shared" si="2"/>
        <v>-4</v>
      </c>
      <c r="L25" s="83">
        <f t="shared" si="3"/>
        <v>0</v>
      </c>
    </row>
    <row r="26" spans="1:12">
      <c r="A26" s="86">
        <v>25</v>
      </c>
      <c r="B26" s="85" t="s">
        <v>24</v>
      </c>
      <c r="C26" s="82">
        <v>34923</v>
      </c>
      <c r="D26" s="82">
        <v>35630</v>
      </c>
      <c r="E26" s="82">
        <v>35668</v>
      </c>
      <c r="F26" s="82"/>
      <c r="G26" s="82"/>
      <c r="H26" s="82"/>
      <c r="I26" s="90">
        <f t="shared" si="0"/>
        <v>2.1332646107150015E-2</v>
      </c>
      <c r="J26" s="83">
        <f t="shared" si="1"/>
        <v>745</v>
      </c>
      <c r="K26" s="83">
        <f t="shared" si="2"/>
        <v>38</v>
      </c>
      <c r="L26" s="83">
        <f t="shared" si="3"/>
        <v>0</v>
      </c>
    </row>
    <row r="27" spans="1:12">
      <c r="A27" s="86">
        <v>26</v>
      </c>
      <c r="B27" s="85" t="s">
        <v>25</v>
      </c>
      <c r="C27" s="82">
        <v>1628</v>
      </c>
      <c r="D27" s="82">
        <v>1723</v>
      </c>
      <c r="E27" s="82">
        <v>1723</v>
      </c>
      <c r="F27" s="82"/>
      <c r="G27" s="82"/>
      <c r="H27" s="82"/>
      <c r="I27" s="90">
        <f t="shared" si="0"/>
        <v>5.8353808353808351E-2</v>
      </c>
      <c r="J27" s="83">
        <f t="shared" si="1"/>
        <v>95</v>
      </c>
      <c r="K27" s="83">
        <f t="shared" si="2"/>
        <v>0</v>
      </c>
      <c r="L27" s="83">
        <f t="shared" si="3"/>
        <v>0</v>
      </c>
    </row>
    <row r="28" spans="1:12">
      <c r="A28" s="86">
        <v>27</v>
      </c>
      <c r="B28" s="85" t="s">
        <v>26</v>
      </c>
      <c r="C28" s="82">
        <v>5865</v>
      </c>
      <c r="D28" s="82">
        <v>6228</v>
      </c>
      <c r="E28" s="82">
        <v>6225</v>
      </c>
      <c r="F28" s="82"/>
      <c r="G28" s="82"/>
      <c r="H28" s="82"/>
      <c r="I28" s="90">
        <f t="shared" si="0"/>
        <v>6.1381074168797956E-2</v>
      </c>
      <c r="J28" s="83">
        <f t="shared" si="1"/>
        <v>360</v>
      </c>
      <c r="K28" s="83">
        <f t="shared" si="2"/>
        <v>-3</v>
      </c>
      <c r="L28" s="83">
        <f t="shared" si="3"/>
        <v>0</v>
      </c>
    </row>
    <row r="29" spans="1:12">
      <c r="A29" s="86">
        <v>28</v>
      </c>
      <c r="B29" s="85" t="s">
        <v>27</v>
      </c>
      <c r="C29" s="82">
        <v>10899</v>
      </c>
      <c r="D29" s="82">
        <v>11675</v>
      </c>
      <c r="E29" s="82">
        <v>11757</v>
      </c>
      <c r="F29" s="82"/>
      <c r="G29" s="82"/>
      <c r="H29" s="82"/>
      <c r="I29" s="90">
        <f t="shared" si="0"/>
        <v>7.872281860721167E-2</v>
      </c>
      <c r="J29" s="83">
        <f t="shared" si="1"/>
        <v>858</v>
      </c>
      <c r="K29" s="83">
        <f t="shared" si="2"/>
        <v>82</v>
      </c>
      <c r="L29" s="83">
        <f t="shared" si="3"/>
        <v>0</v>
      </c>
    </row>
    <row r="30" spans="1:12">
      <c r="A30" s="86">
        <v>29</v>
      </c>
      <c r="B30" s="85" t="s">
        <v>28</v>
      </c>
      <c r="C30" s="82">
        <v>3503</v>
      </c>
      <c r="D30" s="82">
        <v>3649</v>
      </c>
      <c r="E30" s="82">
        <v>3665</v>
      </c>
      <c r="F30" s="82"/>
      <c r="G30" s="82"/>
      <c r="H30" s="82"/>
      <c r="I30" s="90">
        <f t="shared" si="0"/>
        <v>4.6246074793034539E-2</v>
      </c>
      <c r="J30" s="83">
        <f t="shared" si="1"/>
        <v>162</v>
      </c>
      <c r="K30" s="83">
        <f t="shared" si="2"/>
        <v>16</v>
      </c>
      <c r="L30" s="83">
        <f t="shared" si="3"/>
        <v>0</v>
      </c>
    </row>
    <row r="31" spans="1:12">
      <c r="A31" s="86">
        <v>30</v>
      </c>
      <c r="B31" s="85" t="s">
        <v>29</v>
      </c>
      <c r="C31" s="82">
        <v>1029</v>
      </c>
      <c r="D31" s="82">
        <v>1092</v>
      </c>
      <c r="E31" s="82">
        <v>1111</v>
      </c>
      <c r="F31" s="82"/>
      <c r="G31" s="82"/>
      <c r="H31" s="82"/>
      <c r="I31" s="90">
        <f t="shared" si="0"/>
        <v>7.9689018464528666E-2</v>
      </c>
      <c r="J31" s="83">
        <f t="shared" si="1"/>
        <v>82</v>
      </c>
      <c r="K31" s="83">
        <f t="shared" si="2"/>
        <v>19</v>
      </c>
      <c r="L31" s="83">
        <f t="shared" si="3"/>
        <v>0</v>
      </c>
    </row>
    <row r="32" spans="1:12">
      <c r="A32" s="86">
        <v>31</v>
      </c>
      <c r="B32" s="85" t="s">
        <v>30</v>
      </c>
      <c r="C32" s="82">
        <v>22012</v>
      </c>
      <c r="D32" s="82">
        <v>22133</v>
      </c>
      <c r="E32" s="82">
        <v>22121</v>
      </c>
      <c r="F32" s="82"/>
      <c r="G32" s="82"/>
      <c r="H32" s="82"/>
      <c r="I32" s="90">
        <f t="shared" si="0"/>
        <v>4.9518444484826455E-3</v>
      </c>
      <c r="J32" s="83">
        <f t="shared" si="1"/>
        <v>109</v>
      </c>
      <c r="K32" s="83">
        <f t="shared" si="2"/>
        <v>-12</v>
      </c>
      <c r="L32" s="83">
        <f t="shared" si="3"/>
        <v>0</v>
      </c>
    </row>
    <row r="33" spans="1:12">
      <c r="A33" s="86">
        <v>32</v>
      </c>
      <c r="B33" s="85" t="s">
        <v>31</v>
      </c>
      <c r="C33" s="82">
        <v>6531</v>
      </c>
      <c r="D33" s="82">
        <v>6833</v>
      </c>
      <c r="E33" s="82">
        <v>6865</v>
      </c>
      <c r="F33" s="82"/>
      <c r="G33" s="82"/>
      <c r="H33" s="82"/>
      <c r="I33" s="90">
        <f t="shared" si="0"/>
        <v>5.1140713520134745E-2</v>
      </c>
      <c r="J33" s="83">
        <f t="shared" si="1"/>
        <v>334</v>
      </c>
      <c r="K33" s="83">
        <f t="shared" si="2"/>
        <v>32</v>
      </c>
      <c r="L33" s="83">
        <f t="shared" si="3"/>
        <v>0</v>
      </c>
    </row>
    <row r="34" spans="1:12">
      <c r="A34" s="86">
        <v>33</v>
      </c>
      <c r="B34" s="85" t="s">
        <v>32</v>
      </c>
      <c r="C34" s="82">
        <v>19158</v>
      </c>
      <c r="D34" s="82">
        <v>18972</v>
      </c>
      <c r="E34" s="82">
        <v>19038</v>
      </c>
      <c r="F34" s="82"/>
      <c r="G34" s="82"/>
      <c r="H34" s="82"/>
      <c r="I34" s="90">
        <f t="shared" si="0"/>
        <v>-6.2637018477920449E-3</v>
      </c>
      <c r="J34" s="83">
        <f t="shared" si="1"/>
        <v>-120</v>
      </c>
      <c r="K34" s="83">
        <f t="shared" si="2"/>
        <v>66</v>
      </c>
      <c r="L34" s="83">
        <f t="shared" si="3"/>
        <v>0</v>
      </c>
    </row>
    <row r="35" spans="1:12">
      <c r="A35" s="86">
        <v>35</v>
      </c>
      <c r="B35" s="85" t="s">
        <v>33</v>
      </c>
      <c r="C35" s="82">
        <v>14609</v>
      </c>
      <c r="D35" s="82">
        <v>13684</v>
      </c>
      <c r="E35" s="82">
        <v>13709</v>
      </c>
      <c r="F35" s="82"/>
      <c r="G35" s="82"/>
      <c r="H35" s="82"/>
      <c r="I35" s="90">
        <f t="shared" si="0"/>
        <v>-6.1605859401738655E-2</v>
      </c>
      <c r="J35" s="83">
        <f t="shared" si="1"/>
        <v>-900</v>
      </c>
      <c r="K35" s="83">
        <f t="shared" si="2"/>
        <v>25</v>
      </c>
      <c r="L35" s="83">
        <f t="shared" si="3"/>
        <v>0</v>
      </c>
    </row>
    <row r="36" spans="1:12">
      <c r="A36" s="86">
        <v>36</v>
      </c>
      <c r="B36" s="85" t="s">
        <v>34</v>
      </c>
      <c r="C36" s="82">
        <v>926</v>
      </c>
      <c r="D36" s="82">
        <v>948</v>
      </c>
      <c r="E36" s="82">
        <v>936</v>
      </c>
      <c r="F36" s="82"/>
      <c r="G36" s="82"/>
      <c r="H36" s="82"/>
      <c r="I36" s="90">
        <f t="shared" si="0"/>
        <v>1.079913606911447E-2</v>
      </c>
      <c r="J36" s="83">
        <f t="shared" si="1"/>
        <v>10</v>
      </c>
      <c r="K36" s="83">
        <f t="shared" si="2"/>
        <v>-12</v>
      </c>
      <c r="L36" s="83">
        <f t="shared" si="3"/>
        <v>0</v>
      </c>
    </row>
    <row r="37" spans="1:12">
      <c r="A37" s="86">
        <v>37</v>
      </c>
      <c r="B37" s="85" t="s">
        <v>35</v>
      </c>
      <c r="C37" s="82">
        <v>519</v>
      </c>
      <c r="D37" s="82">
        <v>585</v>
      </c>
      <c r="E37" s="82">
        <v>585</v>
      </c>
      <c r="F37" s="82"/>
      <c r="G37" s="82"/>
      <c r="H37" s="82"/>
      <c r="I37" s="90">
        <f t="shared" si="0"/>
        <v>0.12716763005780346</v>
      </c>
      <c r="J37" s="83">
        <f t="shared" si="1"/>
        <v>66</v>
      </c>
      <c r="K37" s="83">
        <f t="shared" si="2"/>
        <v>0</v>
      </c>
      <c r="L37" s="83">
        <f t="shared" si="3"/>
        <v>0</v>
      </c>
    </row>
    <row r="38" spans="1:12">
      <c r="A38" s="86">
        <v>38</v>
      </c>
      <c r="B38" s="85" t="s">
        <v>36</v>
      </c>
      <c r="C38" s="82">
        <v>3372</v>
      </c>
      <c r="D38" s="82">
        <v>3555</v>
      </c>
      <c r="E38" s="82">
        <v>3616</v>
      </c>
      <c r="F38" s="82"/>
      <c r="G38" s="82"/>
      <c r="H38" s="82"/>
      <c r="I38" s="90">
        <f t="shared" si="0"/>
        <v>7.2360616844602613E-2</v>
      </c>
      <c r="J38" s="83">
        <f t="shared" si="1"/>
        <v>244</v>
      </c>
      <c r="K38" s="83">
        <f t="shared" si="2"/>
        <v>61</v>
      </c>
      <c r="L38" s="83">
        <f t="shared" si="3"/>
        <v>0</v>
      </c>
    </row>
    <row r="39" spans="1:12">
      <c r="A39" s="86">
        <v>39</v>
      </c>
      <c r="B39" s="85" t="s">
        <v>37</v>
      </c>
      <c r="C39" s="82">
        <v>121</v>
      </c>
      <c r="D39" s="82">
        <v>108</v>
      </c>
      <c r="E39" s="82">
        <v>112</v>
      </c>
      <c r="F39" s="82"/>
      <c r="G39" s="82"/>
      <c r="H39" s="82"/>
      <c r="I39" s="90">
        <f t="shared" si="0"/>
        <v>-7.43801652892562E-2</v>
      </c>
      <c r="J39" s="83">
        <f t="shared" si="1"/>
        <v>-9</v>
      </c>
      <c r="K39" s="83">
        <f t="shared" si="2"/>
        <v>4</v>
      </c>
      <c r="L39" s="83">
        <f t="shared" si="3"/>
        <v>0</v>
      </c>
    </row>
    <row r="40" spans="1:12">
      <c r="A40" s="86">
        <v>41</v>
      </c>
      <c r="B40" s="85" t="s">
        <v>38</v>
      </c>
      <c r="C40" s="82">
        <v>139075</v>
      </c>
      <c r="D40" s="82">
        <v>130033</v>
      </c>
      <c r="E40" s="82">
        <v>128388</v>
      </c>
      <c r="F40" s="82"/>
      <c r="G40" s="82"/>
      <c r="H40" s="82"/>
      <c r="I40" s="90">
        <f t="shared" si="0"/>
        <v>-7.6843429804062557E-2</v>
      </c>
      <c r="J40" s="83">
        <f t="shared" si="1"/>
        <v>-10687</v>
      </c>
      <c r="K40" s="83">
        <f t="shared" si="2"/>
        <v>-1645</v>
      </c>
      <c r="L40" s="83">
        <f t="shared" si="3"/>
        <v>0</v>
      </c>
    </row>
    <row r="41" spans="1:12">
      <c r="A41" s="86">
        <v>42</v>
      </c>
      <c r="B41" s="85" t="s">
        <v>39</v>
      </c>
      <c r="C41" s="82">
        <v>15831</v>
      </c>
      <c r="D41" s="82">
        <v>15873</v>
      </c>
      <c r="E41" s="82">
        <v>15591</v>
      </c>
      <c r="F41" s="82"/>
      <c r="G41" s="82"/>
      <c r="H41" s="82"/>
      <c r="I41" s="90">
        <f t="shared" si="0"/>
        <v>-1.5160128861095318E-2</v>
      </c>
      <c r="J41" s="83">
        <f t="shared" si="1"/>
        <v>-240</v>
      </c>
      <c r="K41" s="83">
        <f t="shared" si="2"/>
        <v>-282</v>
      </c>
      <c r="L41" s="83">
        <f t="shared" si="3"/>
        <v>0</v>
      </c>
    </row>
    <row r="42" spans="1:12">
      <c r="A42" s="86">
        <v>43</v>
      </c>
      <c r="B42" s="85" t="s">
        <v>40</v>
      </c>
      <c r="C42" s="82">
        <v>56867</v>
      </c>
      <c r="D42" s="82">
        <v>58190</v>
      </c>
      <c r="E42" s="82">
        <v>58177</v>
      </c>
      <c r="F42" s="82"/>
      <c r="G42" s="82"/>
      <c r="H42" s="82"/>
      <c r="I42" s="90">
        <f t="shared" si="0"/>
        <v>2.3036207290695835E-2</v>
      </c>
      <c r="J42" s="83">
        <f t="shared" si="1"/>
        <v>1310</v>
      </c>
      <c r="K42" s="83">
        <f t="shared" si="2"/>
        <v>-13</v>
      </c>
      <c r="L42" s="83">
        <f t="shared" si="3"/>
        <v>0</v>
      </c>
    </row>
    <row r="43" spans="1:12">
      <c r="A43" s="86">
        <v>45</v>
      </c>
      <c r="B43" s="85" t="s">
        <v>41</v>
      </c>
      <c r="C43" s="82">
        <v>51931</v>
      </c>
      <c r="D43" s="82">
        <v>55205</v>
      </c>
      <c r="E43" s="82">
        <v>55538</v>
      </c>
      <c r="F43" s="82"/>
      <c r="G43" s="82"/>
      <c r="H43" s="82"/>
      <c r="I43" s="90">
        <f t="shared" si="0"/>
        <v>6.945754944060388E-2</v>
      </c>
      <c r="J43" s="83">
        <f t="shared" si="1"/>
        <v>3607</v>
      </c>
      <c r="K43" s="83">
        <f t="shared" si="2"/>
        <v>333</v>
      </c>
      <c r="L43" s="83">
        <f t="shared" si="3"/>
        <v>0</v>
      </c>
    </row>
    <row r="44" spans="1:12">
      <c r="A44" s="86">
        <v>46</v>
      </c>
      <c r="B44" s="85" t="s">
        <v>42</v>
      </c>
      <c r="C44" s="82">
        <v>133369</v>
      </c>
      <c r="D44" s="82">
        <v>139031</v>
      </c>
      <c r="E44" s="82">
        <v>139825</v>
      </c>
      <c r="F44" s="82"/>
      <c r="G44" s="82"/>
      <c r="H44" s="82"/>
      <c r="I44" s="90">
        <f t="shared" si="0"/>
        <v>4.8407051113827052E-2</v>
      </c>
      <c r="J44" s="83">
        <f t="shared" si="1"/>
        <v>6456</v>
      </c>
      <c r="K44" s="83">
        <f t="shared" si="2"/>
        <v>794</v>
      </c>
      <c r="L44" s="83">
        <f t="shared" si="3"/>
        <v>0</v>
      </c>
    </row>
    <row r="45" spans="1:12">
      <c r="A45" s="86">
        <v>47</v>
      </c>
      <c r="B45" s="85" t="s">
        <v>43</v>
      </c>
      <c r="C45" s="82">
        <v>315101</v>
      </c>
      <c r="D45" s="82">
        <v>322212</v>
      </c>
      <c r="E45" s="82">
        <v>323442</v>
      </c>
      <c r="F45" s="82"/>
      <c r="G45" s="82"/>
      <c r="H45" s="82"/>
      <c r="I45" s="90">
        <f t="shared" si="0"/>
        <v>2.647087759162935E-2</v>
      </c>
      <c r="J45" s="83">
        <f t="shared" si="1"/>
        <v>8341</v>
      </c>
      <c r="K45" s="83">
        <f t="shared" si="2"/>
        <v>1230</v>
      </c>
      <c r="L45" s="83">
        <f t="shared" si="3"/>
        <v>0</v>
      </c>
    </row>
    <row r="46" spans="1:12">
      <c r="A46" s="86">
        <v>49</v>
      </c>
      <c r="B46" s="85" t="s">
        <v>44</v>
      </c>
      <c r="C46" s="82">
        <v>117481</v>
      </c>
      <c r="D46" s="82">
        <v>119292</v>
      </c>
      <c r="E46" s="82">
        <v>125837</v>
      </c>
      <c r="F46" s="82"/>
      <c r="G46" s="82"/>
      <c r="H46" s="82"/>
      <c r="I46" s="90">
        <f t="shared" si="0"/>
        <v>7.1126394906410401E-2</v>
      </c>
      <c r="J46" s="83">
        <f t="shared" si="1"/>
        <v>8356</v>
      </c>
      <c r="K46" s="83">
        <f t="shared" si="2"/>
        <v>6545</v>
      </c>
      <c r="L46" s="83">
        <f t="shared" si="3"/>
        <v>0</v>
      </c>
    </row>
    <row r="47" spans="1:12">
      <c r="A47" s="86">
        <v>50</v>
      </c>
      <c r="B47" s="85" t="s">
        <v>45</v>
      </c>
      <c r="C47" s="82">
        <v>2731</v>
      </c>
      <c r="D47" s="82">
        <v>3105</v>
      </c>
      <c r="E47" s="82">
        <v>3090</v>
      </c>
      <c r="F47" s="82"/>
      <c r="G47" s="82"/>
      <c r="H47" s="82"/>
      <c r="I47" s="90">
        <f t="shared" si="0"/>
        <v>0.1314536799707067</v>
      </c>
      <c r="J47" s="83">
        <f t="shared" si="1"/>
        <v>359</v>
      </c>
      <c r="K47" s="83">
        <f t="shared" si="2"/>
        <v>-15</v>
      </c>
      <c r="L47" s="83">
        <f t="shared" si="3"/>
        <v>0</v>
      </c>
    </row>
    <row r="48" spans="1:12">
      <c r="A48" s="86">
        <v>51</v>
      </c>
      <c r="B48" s="85" t="s">
        <v>46</v>
      </c>
      <c r="C48" s="82">
        <v>273</v>
      </c>
      <c r="D48" s="82">
        <v>272</v>
      </c>
      <c r="E48" s="82">
        <v>273</v>
      </c>
      <c r="F48" s="82"/>
      <c r="G48" s="82"/>
      <c r="H48" s="82"/>
      <c r="I48" s="90">
        <f t="shared" si="0"/>
        <v>0</v>
      </c>
      <c r="J48" s="83">
        <f t="shared" si="1"/>
        <v>0</v>
      </c>
      <c r="K48" s="83">
        <f t="shared" si="2"/>
        <v>1</v>
      </c>
      <c r="L48" s="83">
        <f t="shared" si="3"/>
        <v>0</v>
      </c>
    </row>
    <row r="49" spans="1:12">
      <c r="A49" s="86">
        <v>52</v>
      </c>
      <c r="B49" s="85" t="s">
        <v>47</v>
      </c>
      <c r="C49" s="82">
        <v>18193</v>
      </c>
      <c r="D49" s="82">
        <v>18456</v>
      </c>
      <c r="E49" s="82">
        <v>18609</v>
      </c>
      <c r="F49" s="82"/>
      <c r="G49" s="82"/>
      <c r="H49" s="82"/>
      <c r="I49" s="90">
        <f t="shared" si="0"/>
        <v>2.2865937448469192E-2</v>
      </c>
      <c r="J49" s="83">
        <f t="shared" si="1"/>
        <v>416</v>
      </c>
      <c r="K49" s="83">
        <f t="shared" si="2"/>
        <v>153</v>
      </c>
      <c r="L49" s="83">
        <f t="shared" si="3"/>
        <v>0</v>
      </c>
    </row>
    <row r="50" spans="1:12">
      <c r="A50" s="86">
        <v>53</v>
      </c>
      <c r="B50" s="85" t="s">
        <v>48</v>
      </c>
      <c r="C50" s="82">
        <v>2692</v>
      </c>
      <c r="D50" s="82">
        <v>2937</v>
      </c>
      <c r="E50" s="82">
        <v>2986</v>
      </c>
      <c r="F50" s="82"/>
      <c r="G50" s="82"/>
      <c r="H50" s="82"/>
      <c r="I50" s="90">
        <f t="shared" si="0"/>
        <v>0.10921248142644874</v>
      </c>
      <c r="J50" s="83">
        <f t="shared" si="1"/>
        <v>294</v>
      </c>
      <c r="K50" s="83">
        <f t="shared" si="2"/>
        <v>49</v>
      </c>
      <c r="L50" s="83">
        <f t="shared" si="3"/>
        <v>0</v>
      </c>
    </row>
    <row r="51" spans="1:12">
      <c r="A51" s="86">
        <v>55</v>
      </c>
      <c r="B51" s="85" t="s">
        <v>49</v>
      </c>
      <c r="C51" s="82">
        <v>18670</v>
      </c>
      <c r="D51" s="82">
        <v>19201</v>
      </c>
      <c r="E51" s="82">
        <v>19287</v>
      </c>
      <c r="F51" s="82"/>
      <c r="G51" s="82"/>
      <c r="H51" s="82"/>
      <c r="I51" s="90">
        <f t="shared" si="0"/>
        <v>3.3047670058918052E-2</v>
      </c>
      <c r="J51" s="83">
        <f t="shared" si="1"/>
        <v>617</v>
      </c>
      <c r="K51" s="83">
        <f t="shared" si="2"/>
        <v>86</v>
      </c>
      <c r="L51" s="83">
        <f t="shared" si="3"/>
        <v>0</v>
      </c>
    </row>
    <row r="52" spans="1:12">
      <c r="A52" s="86">
        <v>56</v>
      </c>
      <c r="B52" s="85" t="s">
        <v>50</v>
      </c>
      <c r="C52" s="82">
        <v>114672</v>
      </c>
      <c r="D52" s="82">
        <v>116537</v>
      </c>
      <c r="E52" s="82">
        <v>120139</v>
      </c>
      <c r="F52" s="82"/>
      <c r="G52" s="82"/>
      <c r="H52" s="82"/>
      <c r="I52" s="90">
        <f t="shared" si="0"/>
        <v>4.7675108134505373E-2</v>
      </c>
      <c r="J52" s="83">
        <f t="shared" si="1"/>
        <v>5467</v>
      </c>
      <c r="K52" s="83">
        <f t="shared" si="2"/>
        <v>3602</v>
      </c>
      <c r="L52" s="83">
        <f t="shared" si="3"/>
        <v>0</v>
      </c>
    </row>
    <row r="53" spans="1:12">
      <c r="A53" s="86">
        <v>58</v>
      </c>
      <c r="B53" s="85" t="s">
        <v>51</v>
      </c>
      <c r="C53" s="82">
        <v>2356</v>
      </c>
      <c r="D53" s="82">
        <v>2639</v>
      </c>
      <c r="E53" s="82">
        <v>2664</v>
      </c>
      <c r="F53" s="82"/>
      <c r="G53" s="82"/>
      <c r="H53" s="82"/>
      <c r="I53" s="90">
        <f t="shared" si="0"/>
        <v>0.13073005093378609</v>
      </c>
      <c r="J53" s="83">
        <f t="shared" si="1"/>
        <v>308</v>
      </c>
      <c r="K53" s="83">
        <f t="shared" si="2"/>
        <v>25</v>
      </c>
      <c r="L53" s="83">
        <f t="shared" si="3"/>
        <v>0</v>
      </c>
    </row>
    <row r="54" spans="1:12">
      <c r="A54" s="86">
        <v>59</v>
      </c>
      <c r="B54" s="85" t="s">
        <v>52</v>
      </c>
      <c r="C54" s="82">
        <v>2052</v>
      </c>
      <c r="D54" s="82">
        <v>2094</v>
      </c>
      <c r="E54" s="82">
        <v>2110</v>
      </c>
      <c r="F54" s="82"/>
      <c r="G54" s="82"/>
      <c r="H54" s="82"/>
      <c r="I54" s="90">
        <f t="shared" si="0"/>
        <v>2.8265107212475632E-2</v>
      </c>
      <c r="J54" s="83">
        <f t="shared" si="1"/>
        <v>58</v>
      </c>
      <c r="K54" s="83">
        <f t="shared" si="2"/>
        <v>16</v>
      </c>
      <c r="L54" s="83">
        <f t="shared" si="3"/>
        <v>0</v>
      </c>
    </row>
    <row r="55" spans="1:12">
      <c r="A55" s="86">
        <v>60</v>
      </c>
      <c r="B55" s="85" t="s">
        <v>53</v>
      </c>
      <c r="C55" s="82">
        <v>719</v>
      </c>
      <c r="D55" s="82">
        <v>752</v>
      </c>
      <c r="E55" s="82">
        <v>763</v>
      </c>
      <c r="F55" s="82"/>
      <c r="G55" s="82"/>
      <c r="H55" s="82"/>
      <c r="I55" s="90">
        <f t="shared" si="0"/>
        <v>6.1196105702364396E-2</v>
      </c>
      <c r="J55" s="83">
        <f t="shared" si="1"/>
        <v>44</v>
      </c>
      <c r="K55" s="83">
        <f t="shared" si="2"/>
        <v>11</v>
      </c>
      <c r="L55" s="83">
        <f t="shared" si="3"/>
        <v>0</v>
      </c>
    </row>
    <row r="56" spans="1:12">
      <c r="A56" s="86">
        <v>61</v>
      </c>
      <c r="B56" s="85" t="s">
        <v>54</v>
      </c>
      <c r="C56" s="82">
        <v>3144</v>
      </c>
      <c r="D56" s="82">
        <v>3038</v>
      </c>
      <c r="E56" s="82">
        <v>3028</v>
      </c>
      <c r="F56" s="82"/>
      <c r="G56" s="82"/>
      <c r="H56" s="82"/>
      <c r="I56" s="90">
        <f t="shared" si="0"/>
        <v>-3.689567430025445E-2</v>
      </c>
      <c r="J56" s="83">
        <f t="shared" si="1"/>
        <v>-116</v>
      </c>
      <c r="K56" s="83">
        <f t="shared" si="2"/>
        <v>-10</v>
      </c>
      <c r="L56" s="83">
        <f t="shared" si="3"/>
        <v>0</v>
      </c>
    </row>
    <row r="57" spans="1:12">
      <c r="A57" s="86">
        <v>62</v>
      </c>
      <c r="B57" s="85" t="s">
        <v>55</v>
      </c>
      <c r="C57" s="82">
        <v>8094</v>
      </c>
      <c r="D57" s="82">
        <v>9009</v>
      </c>
      <c r="E57" s="82">
        <v>9140</v>
      </c>
      <c r="F57" s="82"/>
      <c r="G57" s="82"/>
      <c r="H57" s="82"/>
      <c r="I57" s="90">
        <f t="shared" si="0"/>
        <v>0.12923152952804545</v>
      </c>
      <c r="J57" s="83">
        <f t="shared" si="1"/>
        <v>1046</v>
      </c>
      <c r="K57" s="83">
        <f t="shared" si="2"/>
        <v>131</v>
      </c>
      <c r="L57" s="83">
        <f t="shared" si="3"/>
        <v>0</v>
      </c>
    </row>
    <row r="58" spans="1:12">
      <c r="A58" s="86">
        <v>63</v>
      </c>
      <c r="B58" s="85" t="s">
        <v>56</v>
      </c>
      <c r="C58" s="82">
        <v>1652</v>
      </c>
      <c r="D58" s="82">
        <v>1835</v>
      </c>
      <c r="E58" s="82">
        <v>1838</v>
      </c>
      <c r="F58" s="82"/>
      <c r="G58" s="82"/>
      <c r="H58" s="82"/>
      <c r="I58" s="90">
        <f t="shared" si="0"/>
        <v>0.11259079903147699</v>
      </c>
      <c r="J58" s="83">
        <f t="shared" si="1"/>
        <v>186</v>
      </c>
      <c r="K58" s="83">
        <f t="shared" si="2"/>
        <v>3</v>
      </c>
      <c r="L58" s="83">
        <f t="shared" si="3"/>
        <v>0</v>
      </c>
    </row>
    <row r="59" spans="1:12">
      <c r="A59" s="86">
        <v>64</v>
      </c>
      <c r="B59" s="85" t="s">
        <v>57</v>
      </c>
      <c r="C59" s="82">
        <v>7086</v>
      </c>
      <c r="D59" s="82">
        <v>7170</v>
      </c>
      <c r="E59" s="82">
        <v>7185</v>
      </c>
      <c r="F59" s="82"/>
      <c r="G59" s="82"/>
      <c r="H59" s="82"/>
      <c r="I59" s="90">
        <f t="shared" si="0"/>
        <v>1.397121083827265E-2</v>
      </c>
      <c r="J59" s="83">
        <f t="shared" si="1"/>
        <v>99</v>
      </c>
      <c r="K59" s="83">
        <f t="shared" si="2"/>
        <v>15</v>
      </c>
      <c r="L59" s="83">
        <f t="shared" si="3"/>
        <v>0</v>
      </c>
    </row>
    <row r="60" spans="1:12">
      <c r="A60" s="86">
        <v>65</v>
      </c>
      <c r="B60" s="85" t="s">
        <v>58</v>
      </c>
      <c r="C60" s="82">
        <v>3813</v>
      </c>
      <c r="D60" s="82">
        <v>3694</v>
      </c>
      <c r="E60" s="82">
        <v>3710</v>
      </c>
      <c r="F60" s="82"/>
      <c r="G60" s="82"/>
      <c r="H60" s="82"/>
      <c r="I60" s="90">
        <f t="shared" si="0"/>
        <v>-2.7012850773669026E-2</v>
      </c>
      <c r="J60" s="83">
        <f t="shared" si="1"/>
        <v>-103</v>
      </c>
      <c r="K60" s="83">
        <f t="shared" si="2"/>
        <v>16</v>
      </c>
      <c r="L60" s="83">
        <f t="shared" si="3"/>
        <v>0</v>
      </c>
    </row>
    <row r="61" spans="1:12">
      <c r="A61" s="86">
        <v>66</v>
      </c>
      <c r="B61" s="85" t="s">
        <v>59</v>
      </c>
      <c r="C61" s="82">
        <v>11688</v>
      </c>
      <c r="D61" s="82">
        <v>12008</v>
      </c>
      <c r="E61" s="82">
        <v>12064</v>
      </c>
      <c r="F61" s="82"/>
      <c r="G61" s="82"/>
      <c r="H61" s="82"/>
      <c r="I61" s="90">
        <f t="shared" si="0"/>
        <v>3.2169746748802193E-2</v>
      </c>
      <c r="J61" s="83">
        <f t="shared" si="1"/>
        <v>376</v>
      </c>
      <c r="K61" s="83">
        <f t="shared" si="2"/>
        <v>56</v>
      </c>
      <c r="L61" s="83">
        <f t="shared" si="3"/>
        <v>0</v>
      </c>
    </row>
    <row r="62" spans="1:12">
      <c r="A62" s="86">
        <v>68</v>
      </c>
      <c r="B62" s="85" t="s">
        <v>60</v>
      </c>
      <c r="C62" s="82">
        <v>56600</v>
      </c>
      <c r="D62" s="82">
        <v>60901</v>
      </c>
      <c r="E62" s="82">
        <v>61132</v>
      </c>
      <c r="F62" s="82"/>
      <c r="G62" s="82"/>
      <c r="H62" s="82"/>
      <c r="I62" s="90">
        <f t="shared" si="0"/>
        <v>8.0070671378091873E-2</v>
      </c>
      <c r="J62" s="83">
        <f t="shared" si="1"/>
        <v>4532</v>
      </c>
      <c r="K62" s="83">
        <f t="shared" si="2"/>
        <v>231</v>
      </c>
      <c r="L62" s="83">
        <f t="shared" si="3"/>
        <v>0</v>
      </c>
    </row>
    <row r="63" spans="1:12">
      <c r="A63" s="86">
        <v>69</v>
      </c>
      <c r="B63" s="85" t="s">
        <v>61</v>
      </c>
      <c r="C63" s="82">
        <v>47601</v>
      </c>
      <c r="D63" s="82">
        <v>50371</v>
      </c>
      <c r="E63" s="82">
        <v>50682</v>
      </c>
      <c r="F63" s="82"/>
      <c r="G63" s="82"/>
      <c r="H63" s="82"/>
      <c r="I63" s="90">
        <f t="shared" si="0"/>
        <v>6.4725530976239995E-2</v>
      </c>
      <c r="J63" s="83">
        <f t="shared" si="1"/>
        <v>3081</v>
      </c>
      <c r="K63" s="83">
        <f t="shared" si="2"/>
        <v>311</v>
      </c>
      <c r="L63" s="83">
        <f t="shared" si="3"/>
        <v>0</v>
      </c>
    </row>
    <row r="64" spans="1:12">
      <c r="A64" s="86">
        <v>70</v>
      </c>
      <c r="B64" s="85" t="s">
        <v>62</v>
      </c>
      <c r="C64" s="82">
        <v>19752</v>
      </c>
      <c r="D64" s="82">
        <v>19871</v>
      </c>
      <c r="E64" s="82">
        <v>19893</v>
      </c>
      <c r="F64" s="82"/>
      <c r="G64" s="82"/>
      <c r="H64" s="82"/>
      <c r="I64" s="90">
        <f t="shared" si="0"/>
        <v>7.1385176184690161E-3</v>
      </c>
      <c r="J64" s="83">
        <f t="shared" si="1"/>
        <v>141</v>
      </c>
      <c r="K64" s="83">
        <f t="shared" si="2"/>
        <v>22</v>
      </c>
      <c r="L64" s="83">
        <f t="shared" si="3"/>
        <v>0</v>
      </c>
    </row>
    <row r="65" spans="1:12">
      <c r="A65" s="86">
        <v>71</v>
      </c>
      <c r="B65" s="85" t="s">
        <v>63</v>
      </c>
      <c r="C65" s="82">
        <v>23985</v>
      </c>
      <c r="D65" s="82">
        <v>25243</v>
      </c>
      <c r="E65" s="82">
        <v>25332</v>
      </c>
      <c r="F65" s="82"/>
      <c r="G65" s="82"/>
      <c r="H65" s="82"/>
      <c r="I65" s="90">
        <f t="shared" si="0"/>
        <v>5.6160100062539089E-2</v>
      </c>
      <c r="J65" s="83">
        <f t="shared" si="1"/>
        <v>1347</v>
      </c>
      <c r="K65" s="83">
        <f t="shared" si="2"/>
        <v>89</v>
      </c>
      <c r="L65" s="83">
        <f t="shared" si="3"/>
        <v>0</v>
      </c>
    </row>
    <row r="66" spans="1:12">
      <c r="A66" s="86">
        <v>72</v>
      </c>
      <c r="B66" s="85" t="s">
        <v>64</v>
      </c>
      <c r="C66" s="82">
        <v>822</v>
      </c>
      <c r="D66" s="82">
        <v>945</v>
      </c>
      <c r="E66" s="82">
        <v>930</v>
      </c>
      <c r="F66" s="82"/>
      <c r="G66" s="82"/>
      <c r="H66" s="82"/>
      <c r="I66" s="90">
        <f t="shared" si="0"/>
        <v>0.13138686131386862</v>
      </c>
      <c r="J66" s="83">
        <f t="shared" si="1"/>
        <v>108</v>
      </c>
      <c r="K66" s="83">
        <f t="shared" si="2"/>
        <v>-15</v>
      </c>
      <c r="L66" s="83">
        <f t="shared" si="3"/>
        <v>0</v>
      </c>
    </row>
    <row r="67" spans="1:12">
      <c r="A67" s="86">
        <v>73</v>
      </c>
      <c r="B67" s="85" t="s">
        <v>65</v>
      </c>
      <c r="C67" s="82">
        <v>7338</v>
      </c>
      <c r="D67" s="82">
        <v>7356</v>
      </c>
      <c r="E67" s="82">
        <v>7381</v>
      </c>
      <c r="F67" s="82"/>
      <c r="G67" s="82"/>
      <c r="H67" s="82"/>
      <c r="I67" s="90">
        <f t="shared" si="0"/>
        <v>5.8599073316980103E-3</v>
      </c>
      <c r="J67" s="83">
        <f t="shared" si="1"/>
        <v>43</v>
      </c>
      <c r="K67" s="83">
        <f t="shared" si="2"/>
        <v>25</v>
      </c>
      <c r="L67" s="83">
        <f t="shared" si="3"/>
        <v>0</v>
      </c>
    </row>
    <row r="68" spans="1:12">
      <c r="A68" s="86">
        <v>74</v>
      </c>
      <c r="B68" s="85" t="s">
        <v>66</v>
      </c>
      <c r="C68" s="82">
        <v>8280</v>
      </c>
      <c r="D68" s="82">
        <v>9060</v>
      </c>
      <c r="E68" s="82">
        <v>9142</v>
      </c>
      <c r="F68" s="82"/>
      <c r="G68" s="82"/>
      <c r="H68" s="82"/>
      <c r="I68" s="90">
        <f t="shared" ref="I68:I92" si="4">(E68-C68)/C68</f>
        <v>0.10410628019323671</v>
      </c>
      <c r="J68" s="83">
        <f t="shared" ref="J68:J92" si="5">E68-C68</f>
        <v>862</v>
      </c>
      <c r="K68" s="83">
        <f t="shared" ref="K68:K92" si="6">E68-D68</f>
        <v>82</v>
      </c>
      <c r="L68" s="83">
        <f t="shared" ref="L68:L92" si="7">H68-G68</f>
        <v>0</v>
      </c>
    </row>
    <row r="69" spans="1:12">
      <c r="A69" s="86">
        <v>75</v>
      </c>
      <c r="B69" s="85" t="s">
        <v>67</v>
      </c>
      <c r="C69" s="82">
        <v>2317</v>
      </c>
      <c r="D69" s="82">
        <v>2660</v>
      </c>
      <c r="E69" s="82">
        <v>2699</v>
      </c>
      <c r="F69" s="82"/>
      <c r="G69" s="82"/>
      <c r="H69" s="82"/>
      <c r="I69" s="90">
        <f t="shared" si="4"/>
        <v>0.16486836426413465</v>
      </c>
      <c r="J69" s="83">
        <f t="shared" si="5"/>
        <v>382</v>
      </c>
      <c r="K69" s="83">
        <f t="shared" si="6"/>
        <v>39</v>
      </c>
      <c r="L69" s="83">
        <f t="shared" si="7"/>
        <v>0</v>
      </c>
    </row>
    <row r="70" spans="1:12">
      <c r="A70" s="86">
        <v>77</v>
      </c>
      <c r="B70" s="85" t="s">
        <v>68</v>
      </c>
      <c r="C70" s="82">
        <v>5704</v>
      </c>
      <c r="D70" s="82">
        <v>5937</v>
      </c>
      <c r="E70" s="82">
        <v>6010</v>
      </c>
      <c r="F70" s="82"/>
      <c r="G70" s="82"/>
      <c r="H70" s="82"/>
      <c r="I70" s="90">
        <f t="shared" si="4"/>
        <v>5.3646563814866759E-2</v>
      </c>
      <c r="J70" s="83">
        <f t="shared" si="5"/>
        <v>306</v>
      </c>
      <c r="K70" s="83">
        <f t="shared" si="6"/>
        <v>73</v>
      </c>
      <c r="L70" s="83">
        <f t="shared" si="7"/>
        <v>0</v>
      </c>
    </row>
    <row r="71" spans="1:12">
      <c r="A71" s="86">
        <v>78</v>
      </c>
      <c r="B71" s="85" t="s">
        <v>69</v>
      </c>
      <c r="C71" s="82">
        <v>1973</v>
      </c>
      <c r="D71" s="82">
        <v>1808</v>
      </c>
      <c r="E71" s="82">
        <v>1869</v>
      </c>
      <c r="F71" s="82"/>
      <c r="G71" s="82"/>
      <c r="H71" s="82"/>
      <c r="I71" s="90">
        <f t="shared" si="4"/>
        <v>-5.271160669031931E-2</v>
      </c>
      <c r="J71" s="83">
        <f t="shared" si="5"/>
        <v>-104</v>
      </c>
      <c r="K71" s="83">
        <f t="shared" si="6"/>
        <v>61</v>
      </c>
      <c r="L71" s="83">
        <f t="shared" si="7"/>
        <v>0</v>
      </c>
    </row>
    <row r="72" spans="1:12">
      <c r="A72" s="86">
        <v>79</v>
      </c>
      <c r="B72" s="85" t="s">
        <v>70</v>
      </c>
      <c r="C72" s="82">
        <v>7931</v>
      </c>
      <c r="D72" s="82">
        <v>8316</v>
      </c>
      <c r="E72" s="82">
        <v>8405</v>
      </c>
      <c r="F72" s="82"/>
      <c r="G72" s="82"/>
      <c r="H72" s="82"/>
      <c r="I72" s="90">
        <f t="shared" si="4"/>
        <v>5.9765477241205393E-2</v>
      </c>
      <c r="J72" s="83">
        <f t="shared" si="5"/>
        <v>474</v>
      </c>
      <c r="K72" s="83">
        <f t="shared" si="6"/>
        <v>89</v>
      </c>
      <c r="L72" s="83">
        <f t="shared" si="7"/>
        <v>0</v>
      </c>
    </row>
    <row r="73" spans="1:12">
      <c r="A73" s="86">
        <v>80</v>
      </c>
      <c r="B73" s="85" t="s">
        <v>71</v>
      </c>
      <c r="C73" s="82">
        <v>20488</v>
      </c>
      <c r="D73" s="82">
        <v>22442</v>
      </c>
      <c r="E73" s="82">
        <v>22576</v>
      </c>
      <c r="F73" s="82"/>
      <c r="G73" s="82"/>
      <c r="H73" s="82"/>
      <c r="I73" s="90">
        <f t="shared" si="4"/>
        <v>0.10191331511128465</v>
      </c>
      <c r="J73" s="83">
        <f t="shared" si="5"/>
        <v>2088</v>
      </c>
      <c r="K73" s="83">
        <f t="shared" si="6"/>
        <v>134</v>
      </c>
      <c r="L73" s="83">
        <f t="shared" si="7"/>
        <v>0</v>
      </c>
    </row>
    <row r="74" spans="1:12">
      <c r="A74" s="86">
        <v>81</v>
      </c>
      <c r="B74" s="85" t="s">
        <v>72</v>
      </c>
      <c r="C74" s="82">
        <v>53378</v>
      </c>
      <c r="D74" s="82">
        <v>47099</v>
      </c>
      <c r="E74" s="82">
        <v>48483</v>
      </c>
      <c r="F74" s="82"/>
      <c r="G74" s="82"/>
      <c r="H74" s="82"/>
      <c r="I74" s="90">
        <f t="shared" si="4"/>
        <v>-9.1704447525197644E-2</v>
      </c>
      <c r="J74" s="83">
        <f t="shared" si="5"/>
        <v>-4895</v>
      </c>
      <c r="K74" s="83">
        <f t="shared" si="6"/>
        <v>1384</v>
      </c>
      <c r="L74" s="83">
        <f t="shared" si="7"/>
        <v>0</v>
      </c>
    </row>
    <row r="75" spans="1:12">
      <c r="A75" s="86">
        <v>82</v>
      </c>
      <c r="B75" s="85" t="s">
        <v>73</v>
      </c>
      <c r="C75" s="82">
        <v>49455</v>
      </c>
      <c r="D75" s="82">
        <v>49365</v>
      </c>
      <c r="E75" s="82">
        <v>49414</v>
      </c>
      <c r="F75" s="82"/>
      <c r="G75" s="82"/>
      <c r="H75" s="82"/>
      <c r="I75" s="90">
        <f t="shared" si="4"/>
        <v>-8.2903649782630677E-4</v>
      </c>
      <c r="J75" s="83">
        <f t="shared" si="5"/>
        <v>-41</v>
      </c>
      <c r="K75" s="83">
        <f t="shared" si="6"/>
        <v>49</v>
      </c>
      <c r="L75" s="83">
        <f t="shared" si="7"/>
        <v>0</v>
      </c>
    </row>
    <row r="76" spans="1:12">
      <c r="A76" s="86">
        <v>84</v>
      </c>
      <c r="B76" s="85" t="s">
        <v>74</v>
      </c>
      <c r="C76" s="82">
        <v>2798</v>
      </c>
      <c r="D76" s="82">
        <v>4006</v>
      </c>
      <c r="E76" s="82">
        <v>4101</v>
      </c>
      <c r="F76" s="82"/>
      <c r="G76" s="82"/>
      <c r="H76" s="82"/>
      <c r="I76" s="90">
        <f t="shared" si="4"/>
        <v>0.46568977841315223</v>
      </c>
      <c r="J76" s="83">
        <f t="shared" si="5"/>
        <v>1303</v>
      </c>
      <c r="K76" s="83">
        <f t="shared" si="6"/>
        <v>95</v>
      </c>
      <c r="L76" s="83">
        <f t="shared" si="7"/>
        <v>0</v>
      </c>
    </row>
    <row r="77" spans="1:12">
      <c r="A77" s="86">
        <v>85</v>
      </c>
      <c r="B77" s="85" t="s">
        <v>75</v>
      </c>
      <c r="C77" s="82">
        <v>31160</v>
      </c>
      <c r="D77" s="82">
        <v>26937</v>
      </c>
      <c r="E77" s="82">
        <v>34499</v>
      </c>
      <c r="F77" s="82"/>
      <c r="G77" s="82"/>
      <c r="H77" s="82"/>
      <c r="I77" s="90">
        <f t="shared" si="4"/>
        <v>0.10715661103979461</v>
      </c>
      <c r="J77" s="83">
        <f t="shared" si="5"/>
        <v>3339</v>
      </c>
      <c r="K77" s="83">
        <f t="shared" si="6"/>
        <v>7562</v>
      </c>
      <c r="L77" s="83">
        <f t="shared" si="7"/>
        <v>0</v>
      </c>
    </row>
    <row r="78" spans="1:12">
      <c r="A78" s="86">
        <v>86</v>
      </c>
      <c r="B78" s="85" t="s">
        <v>76</v>
      </c>
      <c r="C78" s="82">
        <v>22411</v>
      </c>
      <c r="D78" s="82">
        <v>25305</v>
      </c>
      <c r="E78" s="82">
        <v>25647</v>
      </c>
      <c r="F78" s="82"/>
      <c r="G78" s="82"/>
      <c r="H78" s="82"/>
      <c r="I78" s="90">
        <f t="shared" si="4"/>
        <v>0.14439337825175136</v>
      </c>
      <c r="J78" s="83">
        <f t="shared" si="5"/>
        <v>3236</v>
      </c>
      <c r="K78" s="83">
        <f t="shared" si="6"/>
        <v>342</v>
      </c>
      <c r="L78" s="83">
        <f t="shared" si="7"/>
        <v>0</v>
      </c>
    </row>
    <row r="79" spans="1:12">
      <c r="A79" s="86">
        <v>87</v>
      </c>
      <c r="B79" s="85" t="s">
        <v>77</v>
      </c>
      <c r="C79" s="82">
        <v>1456</v>
      </c>
      <c r="D79" s="82">
        <v>1638</v>
      </c>
      <c r="E79" s="82">
        <v>1631</v>
      </c>
      <c r="F79" s="82"/>
      <c r="G79" s="82"/>
      <c r="H79" s="82"/>
      <c r="I79" s="90">
        <f t="shared" si="4"/>
        <v>0.1201923076923077</v>
      </c>
      <c r="J79" s="83">
        <f t="shared" si="5"/>
        <v>175</v>
      </c>
      <c r="K79" s="83">
        <f t="shared" si="6"/>
        <v>-7</v>
      </c>
      <c r="L79" s="83">
        <f t="shared" si="7"/>
        <v>0</v>
      </c>
    </row>
    <row r="80" spans="1:12">
      <c r="A80" s="86">
        <v>88</v>
      </c>
      <c r="B80" s="85" t="s">
        <v>78</v>
      </c>
      <c r="C80" s="82">
        <v>4768</v>
      </c>
      <c r="D80" s="82">
        <v>4992</v>
      </c>
      <c r="E80" s="82">
        <v>5122</v>
      </c>
      <c r="F80" s="82"/>
      <c r="G80" s="82"/>
      <c r="H80" s="82"/>
      <c r="I80" s="90">
        <f t="shared" si="4"/>
        <v>7.4244966442953017E-2</v>
      </c>
      <c r="J80" s="83">
        <f t="shared" si="5"/>
        <v>354</v>
      </c>
      <c r="K80" s="83">
        <f t="shared" si="6"/>
        <v>130</v>
      </c>
      <c r="L80" s="83">
        <f t="shared" si="7"/>
        <v>0</v>
      </c>
    </row>
    <row r="81" spans="1:12">
      <c r="A81" s="86">
        <v>90</v>
      </c>
      <c r="B81" s="85" t="s">
        <v>79</v>
      </c>
      <c r="C81" s="82">
        <v>1414</v>
      </c>
      <c r="D81" s="82">
        <v>1429</v>
      </c>
      <c r="E81" s="82">
        <v>1445</v>
      </c>
      <c r="F81" s="82"/>
      <c r="G81" s="82"/>
      <c r="H81" s="82"/>
      <c r="I81" s="90">
        <f t="shared" si="4"/>
        <v>2.1923620933521924E-2</v>
      </c>
      <c r="J81" s="83">
        <f t="shared" si="5"/>
        <v>31</v>
      </c>
      <c r="K81" s="83">
        <f t="shared" si="6"/>
        <v>16</v>
      </c>
      <c r="L81" s="83">
        <f t="shared" si="7"/>
        <v>0</v>
      </c>
    </row>
    <row r="82" spans="1:12">
      <c r="A82" s="86">
        <v>91</v>
      </c>
      <c r="B82" s="85" t="s">
        <v>80</v>
      </c>
      <c r="C82" s="82">
        <v>431</v>
      </c>
      <c r="D82" s="82">
        <v>522</v>
      </c>
      <c r="E82" s="82">
        <v>513</v>
      </c>
      <c r="F82" s="82"/>
      <c r="G82" s="82"/>
      <c r="H82" s="82"/>
      <c r="I82" s="90">
        <f t="shared" si="4"/>
        <v>0.1902552204176334</v>
      </c>
      <c r="J82" s="83">
        <f t="shared" si="5"/>
        <v>82</v>
      </c>
      <c r="K82" s="83">
        <f t="shared" si="6"/>
        <v>-9</v>
      </c>
      <c r="L82" s="83">
        <f t="shared" si="7"/>
        <v>0</v>
      </c>
    </row>
    <row r="83" spans="1:12">
      <c r="A83" s="86">
        <v>92</v>
      </c>
      <c r="B83" s="85" t="s">
        <v>81</v>
      </c>
      <c r="C83" s="82">
        <v>3339</v>
      </c>
      <c r="D83" s="82">
        <v>3144</v>
      </c>
      <c r="E83" s="82">
        <v>3136</v>
      </c>
      <c r="F83" s="82"/>
      <c r="G83" s="82"/>
      <c r="H83" s="82"/>
      <c r="I83" s="90">
        <f t="shared" si="4"/>
        <v>-6.0796645702306078E-2</v>
      </c>
      <c r="J83" s="83">
        <f t="shared" si="5"/>
        <v>-203</v>
      </c>
      <c r="K83" s="83">
        <f t="shared" si="6"/>
        <v>-8</v>
      </c>
      <c r="L83" s="83">
        <f t="shared" si="7"/>
        <v>0</v>
      </c>
    </row>
    <row r="84" spans="1:12">
      <c r="A84" s="86">
        <v>93</v>
      </c>
      <c r="B84" s="85" t="s">
        <v>82</v>
      </c>
      <c r="C84" s="82">
        <v>8168</v>
      </c>
      <c r="D84" s="82">
        <v>8874</v>
      </c>
      <c r="E84" s="82">
        <v>8945</v>
      </c>
      <c r="F84" s="82"/>
      <c r="G84" s="82"/>
      <c r="H84" s="82"/>
      <c r="I84" s="90">
        <f t="shared" si="4"/>
        <v>9.5127326150832511E-2</v>
      </c>
      <c r="J84" s="83">
        <f t="shared" si="5"/>
        <v>777</v>
      </c>
      <c r="K84" s="83">
        <f t="shared" si="6"/>
        <v>71</v>
      </c>
      <c r="L84" s="83">
        <f t="shared" si="7"/>
        <v>0</v>
      </c>
    </row>
    <row r="85" spans="1:12">
      <c r="A85" s="86">
        <v>94</v>
      </c>
      <c r="B85" s="85" t="s">
        <v>83</v>
      </c>
      <c r="C85" s="82">
        <v>9726</v>
      </c>
      <c r="D85" s="82">
        <v>10401</v>
      </c>
      <c r="E85" s="82">
        <v>10672</v>
      </c>
      <c r="F85" s="82"/>
      <c r="G85" s="82"/>
      <c r="H85" s="82"/>
      <c r="I85" s="90">
        <f t="shared" si="4"/>
        <v>9.7265062718486534E-2</v>
      </c>
      <c r="J85" s="83">
        <f t="shared" si="5"/>
        <v>946</v>
      </c>
      <c r="K85" s="83">
        <f t="shared" si="6"/>
        <v>271</v>
      </c>
      <c r="L85" s="83">
        <f t="shared" si="7"/>
        <v>0</v>
      </c>
    </row>
    <row r="86" spans="1:12">
      <c r="A86" s="86">
        <v>95</v>
      </c>
      <c r="B86" s="85" t="s">
        <v>84</v>
      </c>
      <c r="C86" s="82">
        <v>11833</v>
      </c>
      <c r="D86" s="82">
        <v>11799</v>
      </c>
      <c r="E86" s="82">
        <v>11836</v>
      </c>
      <c r="F86" s="82"/>
      <c r="G86" s="82"/>
      <c r="H86" s="82"/>
      <c r="I86" s="90">
        <f t="shared" si="4"/>
        <v>2.5352826840192681E-4</v>
      </c>
      <c r="J86" s="83">
        <f t="shared" si="5"/>
        <v>3</v>
      </c>
      <c r="K86" s="83">
        <f t="shared" si="6"/>
        <v>37</v>
      </c>
      <c r="L86" s="83">
        <f t="shared" si="7"/>
        <v>0</v>
      </c>
    </row>
    <row r="87" spans="1:12">
      <c r="A87" s="86">
        <v>96</v>
      </c>
      <c r="B87" s="85" t="s">
        <v>85</v>
      </c>
      <c r="C87" s="82">
        <v>31031</v>
      </c>
      <c r="D87" s="82">
        <v>32465</v>
      </c>
      <c r="E87" s="82">
        <v>32871</v>
      </c>
      <c r="F87" s="82"/>
      <c r="G87" s="82"/>
      <c r="H87" s="82"/>
      <c r="I87" s="90">
        <f t="shared" si="4"/>
        <v>5.9295543166510908E-2</v>
      </c>
      <c r="J87" s="83">
        <f t="shared" si="5"/>
        <v>1840</v>
      </c>
      <c r="K87" s="83">
        <f t="shared" si="6"/>
        <v>406</v>
      </c>
      <c r="L87" s="83">
        <f t="shared" si="7"/>
        <v>0</v>
      </c>
    </row>
    <row r="88" spans="1:12">
      <c r="A88" s="86">
        <v>97</v>
      </c>
      <c r="B88" s="85" t="s">
        <v>86</v>
      </c>
      <c r="C88" s="82">
        <v>15759</v>
      </c>
      <c r="D88" s="82">
        <v>12911</v>
      </c>
      <c r="E88" s="82">
        <v>12671</v>
      </c>
      <c r="F88" s="82"/>
      <c r="G88" s="82"/>
      <c r="H88" s="82"/>
      <c r="I88" s="90">
        <f t="shared" si="4"/>
        <v>-0.19595151976648265</v>
      </c>
      <c r="J88" s="83">
        <f t="shared" si="5"/>
        <v>-3088</v>
      </c>
      <c r="K88" s="83">
        <f t="shared" si="6"/>
        <v>-240</v>
      </c>
      <c r="L88" s="83">
        <f t="shared" si="7"/>
        <v>0</v>
      </c>
    </row>
    <row r="89" spans="1:12">
      <c r="A89" s="86">
        <v>98</v>
      </c>
      <c r="B89" s="85" t="s">
        <v>87</v>
      </c>
      <c r="C89" s="82">
        <v>416</v>
      </c>
      <c r="D89" s="82">
        <v>393</v>
      </c>
      <c r="E89" s="82">
        <v>386</v>
      </c>
      <c r="F89" s="82"/>
      <c r="G89" s="82"/>
      <c r="H89" s="82"/>
      <c r="I89" s="90">
        <f t="shared" si="4"/>
        <v>-7.2115384615384609E-2</v>
      </c>
      <c r="J89" s="83">
        <f t="shared" si="5"/>
        <v>-30</v>
      </c>
      <c r="K89" s="83">
        <f t="shared" si="6"/>
        <v>-7</v>
      </c>
      <c r="L89" s="83">
        <f t="shared" si="7"/>
        <v>0</v>
      </c>
    </row>
    <row r="90" spans="1:12">
      <c r="A90" s="86">
        <v>99</v>
      </c>
      <c r="B90" s="85" t="s">
        <v>88</v>
      </c>
      <c r="C90" s="82">
        <v>432</v>
      </c>
      <c r="D90" s="82">
        <v>433</v>
      </c>
      <c r="E90" s="82">
        <v>435</v>
      </c>
      <c r="F90" s="82"/>
      <c r="G90" s="82"/>
      <c r="H90" s="82"/>
      <c r="I90" s="90">
        <f t="shared" si="4"/>
        <v>6.9444444444444441E-3</v>
      </c>
      <c r="J90" s="83">
        <f t="shared" si="5"/>
        <v>3</v>
      </c>
      <c r="K90" s="83">
        <f t="shared" si="6"/>
        <v>2</v>
      </c>
      <c r="L90" s="83">
        <f t="shared" si="7"/>
        <v>0</v>
      </c>
    </row>
    <row r="91" spans="1:12" s="156" customFormat="1">
      <c r="A91" s="86"/>
      <c r="B91" s="85" t="s">
        <v>285</v>
      </c>
      <c r="C91" s="82">
        <v>37771</v>
      </c>
      <c r="D91" s="82">
        <v>42479</v>
      </c>
      <c r="E91" s="82">
        <v>43332</v>
      </c>
      <c r="F91" s="82"/>
      <c r="G91" s="82"/>
      <c r="H91" s="82"/>
      <c r="I91" s="90">
        <f t="shared" ref="I91" si="8">(E91-C91)/C91</f>
        <v>0.14722935585502106</v>
      </c>
      <c r="J91" s="83">
        <f t="shared" ref="J91" si="9">E91-C91</f>
        <v>5561</v>
      </c>
      <c r="K91" s="83">
        <f t="shared" ref="K91" si="10">E91-D91</f>
        <v>853</v>
      </c>
      <c r="L91" s="83">
        <f t="shared" ref="L91" si="11">H91-G91</f>
        <v>0</v>
      </c>
    </row>
    <row r="92" spans="1:12" s="115" customFormat="1" ht="14.45" customHeight="1">
      <c r="A92" s="192" t="s">
        <v>89</v>
      </c>
      <c r="B92" s="192"/>
      <c r="C92" s="117">
        <v>1826214</v>
      </c>
      <c r="D92" s="117">
        <v>1857604</v>
      </c>
      <c r="E92" s="117">
        <v>1881752</v>
      </c>
      <c r="F92" s="117"/>
      <c r="G92" s="117"/>
      <c r="H92" s="117"/>
      <c r="I92" s="112">
        <f t="shared" si="4"/>
        <v>3.0411550891626064E-2</v>
      </c>
      <c r="J92" s="118">
        <f t="shared" si="5"/>
        <v>55538</v>
      </c>
      <c r="K92" s="118">
        <f t="shared" si="6"/>
        <v>24148</v>
      </c>
      <c r="L92" s="83">
        <f t="shared" si="7"/>
        <v>0</v>
      </c>
    </row>
    <row r="93" spans="1:12">
      <c r="A93" s="7"/>
      <c r="B93" s="7"/>
    </row>
    <row r="94" spans="1:12">
      <c r="E94" s="164"/>
      <c r="F94" s="164"/>
    </row>
    <row r="95" spans="1:12">
      <c r="E95" s="164"/>
      <c r="F95" s="164"/>
    </row>
    <row r="97" spans="3:8">
      <c r="C97" s="168"/>
      <c r="D97" s="168"/>
      <c r="E97" s="168"/>
      <c r="F97" s="168"/>
      <c r="G97" s="168"/>
      <c r="H97" s="168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L1" zoomScale="80" zoomScaleNormal="80" workbookViewId="0">
      <selection activeCell="W10" sqref="W10"/>
    </sheetView>
  </sheetViews>
  <sheetFormatPr defaultRowHeight="15"/>
  <cols>
    <col min="2" max="2" width="19.140625" customWidth="1"/>
    <col min="3" max="3" width="13.140625" style="153" customWidth="1"/>
    <col min="4" max="4" width="13.140625" style="152" customWidth="1"/>
    <col min="5" max="5" width="13.140625" style="154" customWidth="1"/>
    <col min="6" max="8" width="13.140625" style="156" customWidth="1"/>
    <col min="9" max="9" width="34.85546875" customWidth="1"/>
    <col min="10" max="10" width="34.5703125" customWidth="1"/>
    <col min="11" max="11" width="31" customWidth="1"/>
    <col min="12" max="12" width="31" style="156" customWidth="1"/>
  </cols>
  <sheetData>
    <row r="1" spans="1:12" s="156" customFormat="1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2" ht="43.5" customHeight="1">
      <c r="A2" s="92" t="s">
        <v>91</v>
      </c>
      <c r="B2" s="92" t="s">
        <v>174</v>
      </c>
      <c r="C2" s="93">
        <v>42979</v>
      </c>
      <c r="D2" s="93">
        <v>43313</v>
      </c>
      <c r="E2" s="93">
        <v>43344</v>
      </c>
      <c r="F2" s="93">
        <v>42979</v>
      </c>
      <c r="G2" s="93">
        <v>43313</v>
      </c>
      <c r="H2" s="93">
        <v>43344</v>
      </c>
      <c r="I2" s="92" t="s">
        <v>351</v>
      </c>
      <c r="J2" s="92" t="s">
        <v>352</v>
      </c>
      <c r="K2" s="2" t="s">
        <v>353</v>
      </c>
      <c r="L2" s="162" t="s">
        <v>354</v>
      </c>
    </row>
    <row r="3" spans="1:12">
      <c r="A3" s="75">
        <v>1</v>
      </c>
      <c r="B3" s="89" t="s">
        <v>92</v>
      </c>
      <c r="C3" s="25">
        <v>258898</v>
      </c>
      <c r="D3" s="25">
        <v>249179</v>
      </c>
      <c r="E3" s="25">
        <v>255417</v>
      </c>
      <c r="F3" s="25"/>
      <c r="G3" s="25"/>
      <c r="H3" s="25"/>
      <c r="I3" s="90">
        <f>(E3-C3)/C3</f>
        <v>-1.3445449559285897E-2</v>
      </c>
      <c r="J3" s="25">
        <f>E3-C3</f>
        <v>-3481</v>
      </c>
      <c r="K3" s="25">
        <f>E3-D3</f>
        <v>6238</v>
      </c>
      <c r="L3" s="25">
        <f>H3-G3</f>
        <v>0</v>
      </c>
    </row>
    <row r="4" spans="1:12">
      <c r="A4" s="75">
        <v>2</v>
      </c>
      <c r="B4" s="89" t="s">
        <v>93</v>
      </c>
      <c r="C4" s="25">
        <v>44488</v>
      </c>
      <c r="D4" s="25">
        <v>45254</v>
      </c>
      <c r="E4" s="25">
        <v>48023</v>
      </c>
      <c r="F4" s="25"/>
      <c r="G4" s="25"/>
      <c r="H4" s="25"/>
      <c r="I4" s="90">
        <f t="shared" ref="I4:I67" si="0">(E4-C4)/C4</f>
        <v>7.9459629563028239E-2</v>
      </c>
      <c r="J4" s="25">
        <f t="shared" ref="J4:J67" si="1">E4-C4</f>
        <v>3535</v>
      </c>
      <c r="K4" s="25">
        <f t="shared" ref="K4:K67" si="2">E4-D4</f>
        <v>2769</v>
      </c>
      <c r="L4" s="25">
        <f t="shared" ref="L4:L67" si="3">H4-G4</f>
        <v>0</v>
      </c>
    </row>
    <row r="5" spans="1:12">
      <c r="A5" s="75">
        <v>3</v>
      </c>
      <c r="B5" s="89" t="s">
        <v>94</v>
      </c>
      <c r="C5" s="25">
        <v>86361</v>
      </c>
      <c r="D5" s="25">
        <v>85382</v>
      </c>
      <c r="E5" s="25">
        <v>86591</v>
      </c>
      <c r="F5" s="25"/>
      <c r="G5" s="25"/>
      <c r="H5" s="25"/>
      <c r="I5" s="90">
        <f t="shared" si="0"/>
        <v>2.6632391936174892E-3</v>
      </c>
      <c r="J5" s="25">
        <f t="shared" si="1"/>
        <v>230</v>
      </c>
      <c r="K5" s="25">
        <f t="shared" si="2"/>
        <v>1209</v>
      </c>
      <c r="L5" s="25">
        <f t="shared" si="3"/>
        <v>0</v>
      </c>
    </row>
    <row r="6" spans="1:12">
      <c r="A6" s="75">
        <v>4</v>
      </c>
      <c r="B6" s="89" t="s">
        <v>95</v>
      </c>
      <c r="C6" s="25">
        <v>24598</v>
      </c>
      <c r="D6" s="25">
        <v>24510</v>
      </c>
      <c r="E6" s="25">
        <v>26691</v>
      </c>
      <c r="F6" s="25"/>
      <c r="G6" s="25"/>
      <c r="H6" s="25"/>
      <c r="I6" s="90">
        <f t="shared" si="0"/>
        <v>8.5088218554354014E-2</v>
      </c>
      <c r="J6" s="25">
        <f t="shared" si="1"/>
        <v>2093</v>
      </c>
      <c r="K6" s="25">
        <f t="shared" si="2"/>
        <v>2181</v>
      </c>
      <c r="L6" s="25">
        <f t="shared" si="3"/>
        <v>0</v>
      </c>
    </row>
    <row r="7" spans="1:12">
      <c r="A7" s="75">
        <v>5</v>
      </c>
      <c r="B7" s="89" t="s">
        <v>96</v>
      </c>
      <c r="C7" s="25">
        <v>36023</v>
      </c>
      <c r="D7" s="25">
        <v>35503</v>
      </c>
      <c r="E7" s="25">
        <v>36660</v>
      </c>
      <c r="F7" s="25"/>
      <c r="G7" s="25"/>
      <c r="H7" s="25"/>
      <c r="I7" s="90">
        <f t="shared" si="0"/>
        <v>1.7683146878383255E-2</v>
      </c>
      <c r="J7" s="25">
        <f t="shared" si="1"/>
        <v>637</v>
      </c>
      <c r="K7" s="25">
        <f t="shared" si="2"/>
        <v>1157</v>
      </c>
      <c r="L7" s="25">
        <f t="shared" si="3"/>
        <v>0</v>
      </c>
    </row>
    <row r="8" spans="1:12">
      <c r="A8" s="75">
        <v>6</v>
      </c>
      <c r="B8" s="89" t="s">
        <v>97</v>
      </c>
      <c r="C8" s="25">
        <v>904365</v>
      </c>
      <c r="D8" s="25">
        <v>899608</v>
      </c>
      <c r="E8" s="25">
        <v>919764</v>
      </c>
      <c r="F8" s="25"/>
      <c r="G8" s="25"/>
      <c r="H8" s="25"/>
      <c r="I8" s="90">
        <f t="shared" si="0"/>
        <v>1.7027417027417027E-2</v>
      </c>
      <c r="J8" s="25">
        <f t="shared" si="1"/>
        <v>15399</v>
      </c>
      <c r="K8" s="25">
        <f t="shared" si="2"/>
        <v>20156</v>
      </c>
      <c r="L8" s="25">
        <f t="shared" si="3"/>
        <v>0</v>
      </c>
    </row>
    <row r="9" spans="1:12">
      <c r="A9" s="75">
        <v>7</v>
      </c>
      <c r="B9" s="89" t="s">
        <v>98</v>
      </c>
      <c r="C9" s="25">
        <v>438322</v>
      </c>
      <c r="D9" s="25">
        <v>451410</v>
      </c>
      <c r="E9" s="25">
        <v>459278</v>
      </c>
      <c r="F9" s="25"/>
      <c r="G9" s="25"/>
      <c r="H9" s="25"/>
      <c r="I9" s="90">
        <f t="shared" si="0"/>
        <v>4.7809601160790471E-2</v>
      </c>
      <c r="J9" s="25">
        <f t="shared" si="1"/>
        <v>20956</v>
      </c>
      <c r="K9" s="25">
        <f t="shared" si="2"/>
        <v>7868</v>
      </c>
      <c r="L9" s="25">
        <f t="shared" si="3"/>
        <v>0</v>
      </c>
    </row>
    <row r="10" spans="1:12">
      <c r="A10" s="75">
        <v>8</v>
      </c>
      <c r="B10" s="89" t="s">
        <v>99</v>
      </c>
      <c r="C10" s="25">
        <v>23395</v>
      </c>
      <c r="D10" s="25">
        <v>22884</v>
      </c>
      <c r="E10" s="25">
        <v>23378</v>
      </c>
      <c r="F10" s="25"/>
      <c r="G10" s="25"/>
      <c r="H10" s="25"/>
      <c r="I10" s="90">
        <f t="shared" si="0"/>
        <v>-7.2665099380209445E-4</v>
      </c>
      <c r="J10" s="25">
        <f t="shared" si="1"/>
        <v>-17</v>
      </c>
      <c r="K10" s="25">
        <f t="shared" si="2"/>
        <v>494</v>
      </c>
      <c r="L10" s="25">
        <f t="shared" si="3"/>
        <v>0</v>
      </c>
    </row>
    <row r="11" spans="1:12">
      <c r="A11" s="75">
        <v>9</v>
      </c>
      <c r="B11" s="89" t="s">
        <v>100</v>
      </c>
      <c r="C11" s="25">
        <v>148289</v>
      </c>
      <c r="D11" s="25">
        <v>143576</v>
      </c>
      <c r="E11" s="25">
        <v>146788</v>
      </c>
      <c r="F11" s="25"/>
      <c r="G11" s="25"/>
      <c r="H11" s="25"/>
      <c r="I11" s="90">
        <f t="shared" si="0"/>
        <v>-1.0122126388336289E-2</v>
      </c>
      <c r="J11" s="25">
        <f t="shared" si="1"/>
        <v>-1501</v>
      </c>
      <c r="K11" s="25">
        <f t="shared" si="2"/>
        <v>3212</v>
      </c>
      <c r="L11" s="25">
        <f t="shared" si="3"/>
        <v>0</v>
      </c>
    </row>
    <row r="12" spans="1:12">
      <c r="A12" s="75">
        <v>10</v>
      </c>
      <c r="B12" s="89" t="s">
        <v>101</v>
      </c>
      <c r="C12" s="25">
        <v>155877</v>
      </c>
      <c r="D12" s="25">
        <v>158037</v>
      </c>
      <c r="E12" s="25">
        <v>159023</v>
      </c>
      <c r="F12" s="25"/>
      <c r="G12" s="25"/>
      <c r="H12" s="25"/>
      <c r="I12" s="90">
        <f t="shared" si="0"/>
        <v>2.0182579854628971E-2</v>
      </c>
      <c r="J12" s="25">
        <f t="shared" si="1"/>
        <v>3146</v>
      </c>
      <c r="K12" s="25">
        <f t="shared" si="2"/>
        <v>986</v>
      </c>
      <c r="L12" s="25">
        <f t="shared" si="3"/>
        <v>0</v>
      </c>
    </row>
    <row r="13" spans="1:12">
      <c r="A13" s="75">
        <v>11</v>
      </c>
      <c r="B13" s="89" t="s">
        <v>102</v>
      </c>
      <c r="C13" s="25">
        <v>30765</v>
      </c>
      <c r="D13" s="25">
        <v>30890</v>
      </c>
      <c r="E13" s="25">
        <v>31359</v>
      </c>
      <c r="F13" s="25"/>
      <c r="G13" s="25"/>
      <c r="H13" s="25"/>
      <c r="I13" s="90">
        <f t="shared" si="0"/>
        <v>1.9307654802535348E-2</v>
      </c>
      <c r="J13" s="25">
        <f t="shared" si="1"/>
        <v>594</v>
      </c>
      <c r="K13" s="25">
        <f t="shared" si="2"/>
        <v>469</v>
      </c>
      <c r="L13" s="25">
        <f t="shared" si="3"/>
        <v>0</v>
      </c>
    </row>
    <row r="14" spans="1:12">
      <c r="A14" s="75">
        <v>12</v>
      </c>
      <c r="B14" s="89" t="s">
        <v>103</v>
      </c>
      <c r="C14" s="25">
        <v>24529</v>
      </c>
      <c r="D14" s="25">
        <v>23423</v>
      </c>
      <c r="E14" s="25">
        <v>24945</v>
      </c>
      <c r="F14" s="25"/>
      <c r="G14" s="25"/>
      <c r="H14" s="25"/>
      <c r="I14" s="90">
        <f t="shared" si="0"/>
        <v>1.6959517306045904E-2</v>
      </c>
      <c r="J14" s="25">
        <f t="shared" si="1"/>
        <v>416</v>
      </c>
      <c r="K14" s="25">
        <f t="shared" si="2"/>
        <v>1522</v>
      </c>
      <c r="L14" s="25">
        <f t="shared" si="3"/>
        <v>0</v>
      </c>
    </row>
    <row r="15" spans="1:12">
      <c r="A15" s="75">
        <v>13</v>
      </c>
      <c r="B15" s="89" t="s">
        <v>104</v>
      </c>
      <c r="C15" s="25">
        <v>23667</v>
      </c>
      <c r="D15" s="25">
        <v>25014</v>
      </c>
      <c r="E15" s="25">
        <v>24573</v>
      </c>
      <c r="F15" s="25"/>
      <c r="G15" s="25"/>
      <c r="H15" s="25"/>
      <c r="I15" s="90">
        <f t="shared" si="0"/>
        <v>3.828115096970465E-2</v>
      </c>
      <c r="J15" s="25">
        <f t="shared" si="1"/>
        <v>906</v>
      </c>
      <c r="K15" s="25">
        <f t="shared" si="2"/>
        <v>-441</v>
      </c>
      <c r="L15" s="25">
        <f t="shared" si="3"/>
        <v>0</v>
      </c>
    </row>
    <row r="16" spans="1:12">
      <c r="A16" s="75">
        <v>14</v>
      </c>
      <c r="B16" s="89" t="s">
        <v>105</v>
      </c>
      <c r="C16" s="25">
        <v>46509</v>
      </c>
      <c r="D16" s="25">
        <v>47193</v>
      </c>
      <c r="E16" s="25">
        <v>47613</v>
      </c>
      <c r="F16" s="25"/>
      <c r="G16" s="25"/>
      <c r="H16" s="25"/>
      <c r="I16" s="90">
        <f t="shared" si="0"/>
        <v>2.3737341159775528E-2</v>
      </c>
      <c r="J16" s="25">
        <f t="shared" si="1"/>
        <v>1104</v>
      </c>
      <c r="K16" s="25">
        <f t="shared" si="2"/>
        <v>420</v>
      </c>
      <c r="L16" s="25">
        <f t="shared" si="3"/>
        <v>0</v>
      </c>
    </row>
    <row r="17" spans="1:12">
      <c r="A17" s="75">
        <v>15</v>
      </c>
      <c r="B17" s="89" t="s">
        <v>106</v>
      </c>
      <c r="C17" s="25">
        <v>36225</v>
      </c>
      <c r="D17" s="25">
        <v>34060</v>
      </c>
      <c r="E17" s="25">
        <v>33983</v>
      </c>
      <c r="F17" s="25"/>
      <c r="G17" s="25"/>
      <c r="H17" s="25"/>
      <c r="I17" s="90">
        <f t="shared" si="0"/>
        <v>-6.1890959282263631E-2</v>
      </c>
      <c r="J17" s="25">
        <f t="shared" si="1"/>
        <v>-2242</v>
      </c>
      <c r="K17" s="25">
        <f t="shared" si="2"/>
        <v>-77</v>
      </c>
      <c r="L17" s="25">
        <f t="shared" si="3"/>
        <v>0</v>
      </c>
    </row>
    <row r="18" spans="1:12">
      <c r="A18" s="75">
        <v>16</v>
      </c>
      <c r="B18" s="89" t="s">
        <v>107</v>
      </c>
      <c r="C18" s="25">
        <v>518005</v>
      </c>
      <c r="D18" s="25">
        <v>518134</v>
      </c>
      <c r="E18" s="25">
        <v>527021</v>
      </c>
      <c r="F18" s="25"/>
      <c r="G18" s="25"/>
      <c r="H18" s="25"/>
      <c r="I18" s="90">
        <f t="shared" si="0"/>
        <v>1.7405237401183386E-2</v>
      </c>
      <c r="J18" s="25">
        <f t="shared" si="1"/>
        <v>9016</v>
      </c>
      <c r="K18" s="25">
        <f t="shared" si="2"/>
        <v>8887</v>
      </c>
      <c r="L18" s="25">
        <f t="shared" si="3"/>
        <v>0</v>
      </c>
    </row>
    <row r="19" spans="1:12">
      <c r="A19" s="75">
        <v>17</v>
      </c>
      <c r="B19" s="89" t="s">
        <v>108</v>
      </c>
      <c r="C19" s="25">
        <v>72239</v>
      </c>
      <c r="D19" s="25">
        <v>73283</v>
      </c>
      <c r="E19" s="25">
        <v>73725</v>
      </c>
      <c r="F19" s="25"/>
      <c r="G19" s="25"/>
      <c r="H19" s="25"/>
      <c r="I19" s="90">
        <f t="shared" si="0"/>
        <v>2.057060590539736E-2</v>
      </c>
      <c r="J19" s="25">
        <f t="shared" si="1"/>
        <v>1486</v>
      </c>
      <c r="K19" s="25">
        <f t="shared" si="2"/>
        <v>442</v>
      </c>
      <c r="L19" s="25">
        <f t="shared" si="3"/>
        <v>0</v>
      </c>
    </row>
    <row r="20" spans="1:12">
      <c r="A20" s="75">
        <v>18</v>
      </c>
      <c r="B20" s="89" t="s">
        <v>109</v>
      </c>
      <c r="C20" s="25">
        <v>21001</v>
      </c>
      <c r="D20" s="25">
        <v>21231</v>
      </c>
      <c r="E20" s="25">
        <v>21087</v>
      </c>
      <c r="F20" s="25"/>
      <c r="G20" s="25"/>
      <c r="H20" s="25"/>
      <c r="I20" s="90">
        <f t="shared" si="0"/>
        <v>4.0950430931860383E-3</v>
      </c>
      <c r="J20" s="25">
        <f t="shared" si="1"/>
        <v>86</v>
      </c>
      <c r="K20" s="25">
        <f t="shared" si="2"/>
        <v>-144</v>
      </c>
      <c r="L20" s="25">
        <f t="shared" si="3"/>
        <v>0</v>
      </c>
    </row>
    <row r="21" spans="1:12">
      <c r="A21" s="75">
        <v>19</v>
      </c>
      <c r="B21" s="89" t="s">
        <v>110</v>
      </c>
      <c r="C21" s="25">
        <v>56566</v>
      </c>
      <c r="D21" s="25">
        <v>54930</v>
      </c>
      <c r="E21" s="25">
        <v>55715</v>
      </c>
      <c r="F21" s="25"/>
      <c r="G21" s="25"/>
      <c r="H21" s="25"/>
      <c r="I21" s="90">
        <f t="shared" si="0"/>
        <v>-1.5044372944878549E-2</v>
      </c>
      <c r="J21" s="25">
        <f t="shared" si="1"/>
        <v>-851</v>
      </c>
      <c r="K21" s="25">
        <f t="shared" si="2"/>
        <v>785</v>
      </c>
      <c r="L21" s="25">
        <f t="shared" si="3"/>
        <v>0</v>
      </c>
    </row>
    <row r="22" spans="1:12">
      <c r="A22" s="75">
        <v>20</v>
      </c>
      <c r="B22" s="89" t="s">
        <v>111</v>
      </c>
      <c r="C22" s="25">
        <v>170636</v>
      </c>
      <c r="D22" s="25">
        <v>164409</v>
      </c>
      <c r="E22" s="25">
        <v>166572</v>
      </c>
      <c r="F22" s="25"/>
      <c r="G22" s="25"/>
      <c r="H22" s="25"/>
      <c r="I22" s="90">
        <f t="shared" si="0"/>
        <v>-2.3816779577580348E-2</v>
      </c>
      <c r="J22" s="25">
        <f t="shared" si="1"/>
        <v>-4064</v>
      </c>
      <c r="K22" s="25">
        <f t="shared" si="2"/>
        <v>2163</v>
      </c>
      <c r="L22" s="25">
        <f t="shared" si="3"/>
        <v>0</v>
      </c>
    </row>
    <row r="23" spans="1:12">
      <c r="A23" s="75">
        <v>21</v>
      </c>
      <c r="B23" s="89" t="s">
        <v>112</v>
      </c>
      <c r="C23" s="25">
        <v>121730</v>
      </c>
      <c r="D23" s="25">
        <v>122024</v>
      </c>
      <c r="E23" s="25">
        <v>129465</v>
      </c>
      <c r="F23" s="25"/>
      <c r="G23" s="25"/>
      <c r="H23" s="25"/>
      <c r="I23" s="90">
        <f t="shared" si="0"/>
        <v>6.3542265669925241E-2</v>
      </c>
      <c r="J23" s="25">
        <f t="shared" si="1"/>
        <v>7735</v>
      </c>
      <c r="K23" s="25">
        <f t="shared" si="2"/>
        <v>7441</v>
      </c>
      <c r="L23" s="25">
        <f t="shared" si="3"/>
        <v>0</v>
      </c>
    </row>
    <row r="24" spans="1:12">
      <c r="A24" s="75">
        <v>22</v>
      </c>
      <c r="B24" s="89" t="s">
        <v>113</v>
      </c>
      <c r="C24" s="25">
        <v>50598</v>
      </c>
      <c r="D24" s="25">
        <v>52093</v>
      </c>
      <c r="E24" s="25">
        <v>53206</v>
      </c>
      <c r="F24" s="25"/>
      <c r="G24" s="25"/>
      <c r="H24" s="25"/>
      <c r="I24" s="90">
        <f t="shared" si="0"/>
        <v>5.1543539270326892E-2</v>
      </c>
      <c r="J24" s="25">
        <f t="shared" si="1"/>
        <v>2608</v>
      </c>
      <c r="K24" s="25">
        <f t="shared" si="2"/>
        <v>1113</v>
      </c>
      <c r="L24" s="25">
        <f t="shared" si="3"/>
        <v>0</v>
      </c>
    </row>
    <row r="25" spans="1:12">
      <c r="A25" s="75">
        <v>23</v>
      </c>
      <c r="B25" s="89" t="s">
        <v>114</v>
      </c>
      <c r="C25" s="25">
        <v>58877</v>
      </c>
      <c r="D25" s="25">
        <v>62234</v>
      </c>
      <c r="E25" s="25">
        <v>63026</v>
      </c>
      <c r="F25" s="25"/>
      <c r="G25" s="25"/>
      <c r="H25" s="25"/>
      <c r="I25" s="90">
        <f t="shared" si="0"/>
        <v>7.0468943730149294E-2</v>
      </c>
      <c r="J25" s="25">
        <f t="shared" si="1"/>
        <v>4149</v>
      </c>
      <c r="K25" s="25">
        <f t="shared" si="2"/>
        <v>792</v>
      </c>
      <c r="L25" s="25">
        <f t="shared" si="3"/>
        <v>0</v>
      </c>
    </row>
    <row r="26" spans="1:12">
      <c r="A26" s="75">
        <v>24</v>
      </c>
      <c r="B26" s="89" t="s">
        <v>115</v>
      </c>
      <c r="C26" s="25">
        <v>27835</v>
      </c>
      <c r="D26" s="25">
        <v>29840</v>
      </c>
      <c r="E26" s="25">
        <v>30409</v>
      </c>
      <c r="F26" s="25"/>
      <c r="G26" s="25"/>
      <c r="H26" s="25"/>
      <c r="I26" s="90">
        <f t="shared" si="0"/>
        <v>9.2473504580564039E-2</v>
      </c>
      <c r="J26" s="25">
        <f t="shared" si="1"/>
        <v>2574</v>
      </c>
      <c r="K26" s="25">
        <f t="shared" si="2"/>
        <v>569</v>
      </c>
      <c r="L26" s="25">
        <f t="shared" si="3"/>
        <v>0</v>
      </c>
    </row>
    <row r="27" spans="1:12">
      <c r="A27" s="75">
        <v>25</v>
      </c>
      <c r="B27" s="89" t="s">
        <v>116</v>
      </c>
      <c r="C27" s="25">
        <v>78495</v>
      </c>
      <c r="D27" s="25">
        <v>75981</v>
      </c>
      <c r="E27" s="25">
        <v>77999</v>
      </c>
      <c r="F27" s="25"/>
      <c r="G27" s="25"/>
      <c r="H27" s="25"/>
      <c r="I27" s="90">
        <f t="shared" si="0"/>
        <v>-6.3188738136187019E-3</v>
      </c>
      <c r="J27" s="25">
        <f t="shared" si="1"/>
        <v>-496</v>
      </c>
      <c r="K27" s="25">
        <f t="shared" si="2"/>
        <v>2018</v>
      </c>
      <c r="L27" s="25">
        <f t="shared" si="3"/>
        <v>0</v>
      </c>
    </row>
    <row r="28" spans="1:12">
      <c r="A28" s="75">
        <v>26</v>
      </c>
      <c r="B28" s="89" t="s">
        <v>117</v>
      </c>
      <c r="C28" s="25">
        <v>120313</v>
      </c>
      <c r="D28" s="25">
        <v>117264</v>
      </c>
      <c r="E28" s="25">
        <v>119761</v>
      </c>
      <c r="F28" s="25"/>
      <c r="G28" s="25"/>
      <c r="H28" s="25"/>
      <c r="I28" s="90">
        <f t="shared" si="0"/>
        <v>-4.5880328809023135E-3</v>
      </c>
      <c r="J28" s="25">
        <f t="shared" si="1"/>
        <v>-552</v>
      </c>
      <c r="K28" s="25">
        <f t="shared" si="2"/>
        <v>2497</v>
      </c>
      <c r="L28" s="25">
        <f t="shared" si="3"/>
        <v>0</v>
      </c>
    </row>
    <row r="29" spans="1:12">
      <c r="A29" s="75">
        <v>27</v>
      </c>
      <c r="B29" s="89" t="s">
        <v>118</v>
      </c>
      <c r="C29" s="25">
        <v>214508</v>
      </c>
      <c r="D29" s="25">
        <v>218410</v>
      </c>
      <c r="E29" s="25">
        <v>223539</v>
      </c>
      <c r="F29" s="25"/>
      <c r="G29" s="25"/>
      <c r="H29" s="25"/>
      <c r="I29" s="90">
        <f t="shared" si="0"/>
        <v>4.2100993902325322E-2</v>
      </c>
      <c r="J29" s="25">
        <f t="shared" si="1"/>
        <v>9031</v>
      </c>
      <c r="K29" s="25">
        <f t="shared" si="2"/>
        <v>5129</v>
      </c>
      <c r="L29" s="25">
        <f t="shared" si="3"/>
        <v>0</v>
      </c>
    </row>
    <row r="30" spans="1:12">
      <c r="A30" s="75">
        <v>28</v>
      </c>
      <c r="B30" s="89" t="s">
        <v>119</v>
      </c>
      <c r="C30" s="25">
        <v>47294</v>
      </c>
      <c r="D30" s="25">
        <v>47702</v>
      </c>
      <c r="E30" s="25">
        <v>49796</v>
      </c>
      <c r="F30" s="25"/>
      <c r="G30" s="25"/>
      <c r="H30" s="25"/>
      <c r="I30" s="90">
        <f t="shared" si="0"/>
        <v>5.290311667441959E-2</v>
      </c>
      <c r="J30" s="25">
        <f t="shared" si="1"/>
        <v>2502</v>
      </c>
      <c r="K30" s="25">
        <f t="shared" si="2"/>
        <v>2094</v>
      </c>
      <c r="L30" s="25">
        <f t="shared" si="3"/>
        <v>0</v>
      </c>
    </row>
    <row r="31" spans="1:12">
      <c r="A31" s="75">
        <v>29</v>
      </c>
      <c r="B31" s="89" t="s">
        <v>120</v>
      </c>
      <c r="C31" s="25">
        <v>15488</v>
      </c>
      <c r="D31" s="25">
        <v>15086</v>
      </c>
      <c r="E31" s="25">
        <v>15625</v>
      </c>
      <c r="F31" s="25"/>
      <c r="G31" s="25"/>
      <c r="H31" s="25"/>
      <c r="I31" s="90">
        <f t="shared" si="0"/>
        <v>8.8455578512396695E-3</v>
      </c>
      <c r="J31" s="25">
        <f t="shared" si="1"/>
        <v>137</v>
      </c>
      <c r="K31" s="25">
        <f t="shared" si="2"/>
        <v>539</v>
      </c>
      <c r="L31" s="25">
        <f t="shared" si="3"/>
        <v>0</v>
      </c>
    </row>
    <row r="32" spans="1:12">
      <c r="A32" s="75">
        <v>30</v>
      </c>
      <c r="B32" s="89" t="s">
        <v>121</v>
      </c>
      <c r="C32" s="25">
        <v>13618</v>
      </c>
      <c r="D32" s="25">
        <v>15349</v>
      </c>
      <c r="E32" s="25">
        <v>16932</v>
      </c>
      <c r="F32" s="25"/>
      <c r="G32" s="25"/>
      <c r="H32" s="25"/>
      <c r="I32" s="90">
        <f t="shared" si="0"/>
        <v>0.24335438390365693</v>
      </c>
      <c r="J32" s="25">
        <f t="shared" si="1"/>
        <v>3314</v>
      </c>
      <c r="K32" s="25">
        <f t="shared" si="2"/>
        <v>1583</v>
      </c>
      <c r="L32" s="25">
        <f t="shared" si="3"/>
        <v>0</v>
      </c>
    </row>
    <row r="33" spans="1:12">
      <c r="A33" s="75">
        <v>31</v>
      </c>
      <c r="B33" s="89" t="s">
        <v>122</v>
      </c>
      <c r="C33" s="25">
        <v>139365</v>
      </c>
      <c r="D33" s="25">
        <v>136069</v>
      </c>
      <c r="E33" s="25">
        <v>141026</v>
      </c>
      <c r="F33" s="25"/>
      <c r="G33" s="25"/>
      <c r="H33" s="25"/>
      <c r="I33" s="90">
        <f t="shared" si="0"/>
        <v>1.1918343917052345E-2</v>
      </c>
      <c r="J33" s="25">
        <f t="shared" si="1"/>
        <v>1661</v>
      </c>
      <c r="K33" s="25">
        <f t="shared" si="2"/>
        <v>4957</v>
      </c>
      <c r="L33" s="25">
        <f t="shared" si="3"/>
        <v>0</v>
      </c>
    </row>
    <row r="34" spans="1:12">
      <c r="A34" s="75">
        <v>32</v>
      </c>
      <c r="B34" s="89" t="s">
        <v>123</v>
      </c>
      <c r="C34" s="25">
        <v>52379</v>
      </c>
      <c r="D34" s="25">
        <v>51208</v>
      </c>
      <c r="E34" s="25">
        <v>52496</v>
      </c>
      <c r="F34" s="25"/>
      <c r="G34" s="25"/>
      <c r="H34" s="25"/>
      <c r="I34" s="90">
        <f t="shared" si="0"/>
        <v>2.2337196204585807E-3</v>
      </c>
      <c r="J34" s="25">
        <f t="shared" si="1"/>
        <v>117</v>
      </c>
      <c r="K34" s="25">
        <f t="shared" si="2"/>
        <v>1288</v>
      </c>
      <c r="L34" s="25">
        <f t="shared" si="3"/>
        <v>0</v>
      </c>
    </row>
    <row r="35" spans="1:12">
      <c r="A35" s="75">
        <v>33</v>
      </c>
      <c r="B35" s="89" t="s">
        <v>124</v>
      </c>
      <c r="C35" s="25">
        <v>221506</v>
      </c>
      <c r="D35" s="25">
        <v>217189</v>
      </c>
      <c r="E35" s="25">
        <v>221827</v>
      </c>
      <c r="F35" s="25"/>
      <c r="G35" s="25"/>
      <c r="H35" s="25"/>
      <c r="I35" s="90">
        <f t="shared" si="0"/>
        <v>1.4491706770922684E-3</v>
      </c>
      <c r="J35" s="25">
        <f t="shared" si="1"/>
        <v>321</v>
      </c>
      <c r="K35" s="25">
        <f t="shared" si="2"/>
        <v>4638</v>
      </c>
      <c r="L35" s="25">
        <f t="shared" si="3"/>
        <v>0</v>
      </c>
    </row>
    <row r="36" spans="1:12">
      <c r="A36" s="75">
        <v>34</v>
      </c>
      <c r="B36" s="89" t="s">
        <v>125</v>
      </c>
      <c r="C36" s="25">
        <v>3276232</v>
      </c>
      <c r="D36" s="25">
        <v>3230249</v>
      </c>
      <c r="E36" s="25">
        <v>3293976</v>
      </c>
      <c r="F36" s="25"/>
      <c r="G36" s="25"/>
      <c r="H36" s="25"/>
      <c r="I36" s="90">
        <f t="shared" si="0"/>
        <v>5.415977867257264E-3</v>
      </c>
      <c r="J36" s="25">
        <f t="shared" si="1"/>
        <v>17744</v>
      </c>
      <c r="K36" s="25">
        <f t="shared" si="2"/>
        <v>63727</v>
      </c>
      <c r="L36" s="25">
        <f t="shared" si="3"/>
        <v>0</v>
      </c>
    </row>
    <row r="37" spans="1:12">
      <c r="A37" s="75">
        <v>35</v>
      </c>
      <c r="B37" s="89" t="s">
        <v>126</v>
      </c>
      <c r="C37" s="25">
        <v>746388</v>
      </c>
      <c r="D37" s="25">
        <v>749722</v>
      </c>
      <c r="E37" s="25">
        <v>763466</v>
      </c>
      <c r="F37" s="25"/>
      <c r="G37" s="25"/>
      <c r="H37" s="25"/>
      <c r="I37" s="90">
        <f t="shared" si="0"/>
        <v>2.2880860892726035E-2</v>
      </c>
      <c r="J37" s="25">
        <f t="shared" si="1"/>
        <v>17078</v>
      </c>
      <c r="K37" s="25">
        <f t="shared" si="2"/>
        <v>13744</v>
      </c>
      <c r="L37" s="25">
        <f t="shared" si="3"/>
        <v>0</v>
      </c>
    </row>
    <row r="38" spans="1:12">
      <c r="A38" s="75">
        <v>36</v>
      </c>
      <c r="B38" s="89" t="s">
        <v>127</v>
      </c>
      <c r="C38" s="25">
        <v>25348</v>
      </c>
      <c r="D38" s="25">
        <v>25182</v>
      </c>
      <c r="E38" s="25">
        <v>25696</v>
      </c>
      <c r="F38" s="25"/>
      <c r="G38" s="25"/>
      <c r="H38" s="25"/>
      <c r="I38" s="90">
        <f t="shared" si="0"/>
        <v>1.3728893798327283E-2</v>
      </c>
      <c r="J38" s="25">
        <f t="shared" si="1"/>
        <v>348</v>
      </c>
      <c r="K38" s="25">
        <f t="shared" si="2"/>
        <v>514</v>
      </c>
      <c r="L38" s="25">
        <f t="shared" si="3"/>
        <v>0</v>
      </c>
    </row>
    <row r="39" spans="1:12">
      <c r="A39" s="75">
        <v>37</v>
      </c>
      <c r="B39" s="89" t="s">
        <v>128</v>
      </c>
      <c r="C39" s="25">
        <v>46027</v>
      </c>
      <c r="D39" s="25">
        <v>47210</v>
      </c>
      <c r="E39" s="25">
        <v>48058</v>
      </c>
      <c r="F39" s="25"/>
      <c r="G39" s="25"/>
      <c r="H39" s="25"/>
      <c r="I39" s="90">
        <f t="shared" si="0"/>
        <v>4.4126273708909987E-2</v>
      </c>
      <c r="J39" s="25">
        <f t="shared" si="1"/>
        <v>2031</v>
      </c>
      <c r="K39" s="25">
        <f t="shared" si="2"/>
        <v>848</v>
      </c>
      <c r="L39" s="25">
        <f t="shared" si="3"/>
        <v>0</v>
      </c>
    </row>
    <row r="40" spans="1:12">
      <c r="A40" s="75">
        <v>38</v>
      </c>
      <c r="B40" s="89" t="s">
        <v>129</v>
      </c>
      <c r="C40" s="25">
        <v>181756</v>
      </c>
      <c r="D40" s="25">
        <v>179716</v>
      </c>
      <c r="E40" s="25">
        <v>181723</v>
      </c>
      <c r="F40" s="25"/>
      <c r="G40" s="25"/>
      <c r="H40" s="25"/>
      <c r="I40" s="90">
        <f t="shared" si="0"/>
        <v>-1.8156209423622879E-4</v>
      </c>
      <c r="J40" s="25">
        <f t="shared" si="1"/>
        <v>-33</v>
      </c>
      <c r="K40" s="25">
        <f t="shared" si="2"/>
        <v>2007</v>
      </c>
      <c r="L40" s="25">
        <f t="shared" si="3"/>
        <v>0</v>
      </c>
    </row>
    <row r="41" spans="1:12">
      <c r="A41" s="75">
        <v>39</v>
      </c>
      <c r="B41" s="89" t="s">
        <v>130</v>
      </c>
      <c r="C41" s="25">
        <v>50790</v>
      </c>
      <c r="D41" s="25">
        <v>50558</v>
      </c>
      <c r="E41" s="25">
        <v>51923</v>
      </c>
      <c r="F41" s="25"/>
      <c r="G41" s="25"/>
      <c r="H41" s="25"/>
      <c r="I41" s="90">
        <f t="shared" si="0"/>
        <v>2.2307540854498917E-2</v>
      </c>
      <c r="J41" s="25">
        <f t="shared" si="1"/>
        <v>1133</v>
      </c>
      <c r="K41" s="25">
        <f t="shared" si="2"/>
        <v>1365</v>
      </c>
      <c r="L41" s="25">
        <f t="shared" si="3"/>
        <v>0</v>
      </c>
    </row>
    <row r="42" spans="1:12">
      <c r="A42" s="75">
        <v>40</v>
      </c>
      <c r="B42" s="89" t="s">
        <v>131</v>
      </c>
      <c r="C42" s="25">
        <v>22562</v>
      </c>
      <c r="D42" s="25">
        <v>21584</v>
      </c>
      <c r="E42" s="25">
        <v>21811</v>
      </c>
      <c r="F42" s="25"/>
      <c r="G42" s="25"/>
      <c r="H42" s="25"/>
      <c r="I42" s="90">
        <f t="shared" si="0"/>
        <v>-3.328605620069143E-2</v>
      </c>
      <c r="J42" s="25">
        <f t="shared" si="1"/>
        <v>-751</v>
      </c>
      <c r="K42" s="25">
        <f t="shared" si="2"/>
        <v>227</v>
      </c>
      <c r="L42" s="25">
        <f t="shared" si="3"/>
        <v>0</v>
      </c>
    </row>
    <row r="43" spans="1:12">
      <c r="A43" s="75">
        <v>41</v>
      </c>
      <c r="B43" s="89" t="s">
        <v>132</v>
      </c>
      <c r="C43" s="25">
        <v>354690</v>
      </c>
      <c r="D43" s="25">
        <v>360110</v>
      </c>
      <c r="E43" s="25">
        <v>367644</v>
      </c>
      <c r="F43" s="25"/>
      <c r="G43" s="25"/>
      <c r="H43" s="25"/>
      <c r="I43" s="90">
        <f t="shared" si="0"/>
        <v>3.652203332487524E-2</v>
      </c>
      <c r="J43" s="25">
        <f t="shared" si="1"/>
        <v>12954</v>
      </c>
      <c r="K43" s="25">
        <f t="shared" si="2"/>
        <v>7534</v>
      </c>
      <c r="L43" s="25">
        <f t="shared" si="3"/>
        <v>0</v>
      </c>
    </row>
    <row r="44" spans="1:12">
      <c r="A44" s="75">
        <v>42</v>
      </c>
      <c r="B44" s="89" t="s">
        <v>133</v>
      </c>
      <c r="C44" s="25">
        <v>270667</v>
      </c>
      <c r="D44" s="25">
        <v>264921</v>
      </c>
      <c r="E44" s="25">
        <v>269011</v>
      </c>
      <c r="F44" s="25"/>
      <c r="G44" s="25"/>
      <c r="H44" s="25"/>
      <c r="I44" s="90">
        <f t="shared" si="0"/>
        <v>-6.1182190662326767E-3</v>
      </c>
      <c r="J44" s="25">
        <f t="shared" si="1"/>
        <v>-1656</v>
      </c>
      <c r="K44" s="25">
        <f t="shared" si="2"/>
        <v>4090</v>
      </c>
      <c r="L44" s="25">
        <f t="shared" si="3"/>
        <v>0</v>
      </c>
    </row>
    <row r="45" spans="1:12">
      <c r="A45" s="75">
        <v>43</v>
      </c>
      <c r="B45" s="89" t="s">
        <v>134</v>
      </c>
      <c r="C45" s="25">
        <v>64131</v>
      </c>
      <c r="D45" s="25">
        <v>63340</v>
      </c>
      <c r="E45" s="25">
        <v>64619</v>
      </c>
      <c r="F45" s="25"/>
      <c r="G45" s="25"/>
      <c r="H45" s="25"/>
      <c r="I45" s="90">
        <f t="shared" si="0"/>
        <v>7.6094244593098498E-3</v>
      </c>
      <c r="J45" s="25">
        <f t="shared" si="1"/>
        <v>488</v>
      </c>
      <c r="K45" s="25">
        <f t="shared" si="2"/>
        <v>1279</v>
      </c>
      <c r="L45" s="25">
        <f t="shared" si="3"/>
        <v>0</v>
      </c>
    </row>
    <row r="46" spans="1:12">
      <c r="A46" s="75">
        <v>44</v>
      </c>
      <c r="B46" s="89" t="s">
        <v>135</v>
      </c>
      <c r="C46" s="25">
        <v>81723</v>
      </c>
      <c r="D46" s="25">
        <v>80260</v>
      </c>
      <c r="E46" s="25">
        <v>82721</v>
      </c>
      <c r="F46" s="25"/>
      <c r="G46" s="25"/>
      <c r="H46" s="25"/>
      <c r="I46" s="90">
        <f t="shared" si="0"/>
        <v>1.2211984386280484E-2</v>
      </c>
      <c r="J46" s="25">
        <f t="shared" si="1"/>
        <v>998</v>
      </c>
      <c r="K46" s="25">
        <f t="shared" si="2"/>
        <v>2461</v>
      </c>
      <c r="L46" s="25">
        <f t="shared" si="3"/>
        <v>0</v>
      </c>
    </row>
    <row r="47" spans="1:12">
      <c r="A47" s="75">
        <v>45</v>
      </c>
      <c r="B47" s="89" t="s">
        <v>136</v>
      </c>
      <c r="C47" s="25">
        <v>171797</v>
      </c>
      <c r="D47" s="25">
        <v>174875</v>
      </c>
      <c r="E47" s="25">
        <v>177705</v>
      </c>
      <c r="F47" s="25"/>
      <c r="G47" s="25"/>
      <c r="H47" s="25"/>
      <c r="I47" s="90">
        <f t="shared" si="0"/>
        <v>3.4389424728022026E-2</v>
      </c>
      <c r="J47" s="25">
        <f t="shared" si="1"/>
        <v>5908</v>
      </c>
      <c r="K47" s="25">
        <f t="shared" si="2"/>
        <v>2830</v>
      </c>
      <c r="L47" s="25">
        <f t="shared" si="3"/>
        <v>0</v>
      </c>
    </row>
    <row r="48" spans="1:12">
      <c r="A48" s="75">
        <v>46</v>
      </c>
      <c r="B48" s="89" t="s">
        <v>137</v>
      </c>
      <c r="C48" s="25">
        <v>109351</v>
      </c>
      <c r="D48" s="25">
        <v>107335</v>
      </c>
      <c r="E48" s="25">
        <v>110726</v>
      </c>
      <c r="F48" s="25"/>
      <c r="G48" s="25"/>
      <c r="H48" s="25"/>
      <c r="I48" s="90">
        <f t="shared" si="0"/>
        <v>1.2574187707474097E-2</v>
      </c>
      <c r="J48" s="25">
        <f t="shared" si="1"/>
        <v>1375</v>
      </c>
      <c r="K48" s="25">
        <f t="shared" si="2"/>
        <v>3391</v>
      </c>
      <c r="L48" s="25">
        <f t="shared" si="3"/>
        <v>0</v>
      </c>
    </row>
    <row r="49" spans="1:12">
      <c r="A49" s="75">
        <v>47</v>
      </c>
      <c r="B49" s="89" t="s">
        <v>138</v>
      </c>
      <c r="C49" s="25">
        <v>56874</v>
      </c>
      <c r="D49" s="25">
        <v>61365</v>
      </c>
      <c r="E49" s="25">
        <v>63587</v>
      </c>
      <c r="F49" s="25"/>
      <c r="G49" s="25"/>
      <c r="H49" s="25"/>
      <c r="I49" s="90">
        <f t="shared" si="0"/>
        <v>0.11803284453353026</v>
      </c>
      <c r="J49" s="25">
        <f t="shared" si="1"/>
        <v>6713</v>
      </c>
      <c r="K49" s="25">
        <f t="shared" si="2"/>
        <v>2222</v>
      </c>
      <c r="L49" s="25">
        <f t="shared" si="3"/>
        <v>0</v>
      </c>
    </row>
    <row r="50" spans="1:12">
      <c r="A50" s="75">
        <v>48</v>
      </c>
      <c r="B50" s="89" t="s">
        <v>139</v>
      </c>
      <c r="C50" s="25">
        <v>195743</v>
      </c>
      <c r="D50" s="25">
        <v>206651</v>
      </c>
      <c r="E50" s="25">
        <v>203427</v>
      </c>
      <c r="F50" s="25"/>
      <c r="G50" s="25"/>
      <c r="H50" s="25"/>
      <c r="I50" s="90">
        <f t="shared" si="0"/>
        <v>3.9255554477043882E-2</v>
      </c>
      <c r="J50" s="25">
        <f t="shared" si="1"/>
        <v>7684</v>
      </c>
      <c r="K50" s="25">
        <f t="shared" si="2"/>
        <v>-3224</v>
      </c>
      <c r="L50" s="25">
        <f t="shared" si="3"/>
        <v>0</v>
      </c>
    </row>
    <row r="51" spans="1:12">
      <c r="A51" s="75">
        <v>49</v>
      </c>
      <c r="B51" s="89" t="s">
        <v>140</v>
      </c>
      <c r="C51" s="25">
        <v>21901</v>
      </c>
      <c r="D51" s="25">
        <v>22018</v>
      </c>
      <c r="E51" s="25">
        <v>22612</v>
      </c>
      <c r="F51" s="25"/>
      <c r="G51" s="25"/>
      <c r="H51" s="25"/>
      <c r="I51" s="90">
        <f t="shared" si="0"/>
        <v>3.2464271037852155E-2</v>
      </c>
      <c r="J51" s="25">
        <f t="shared" si="1"/>
        <v>711</v>
      </c>
      <c r="K51" s="25">
        <f t="shared" si="2"/>
        <v>594</v>
      </c>
      <c r="L51" s="25">
        <f t="shared" si="3"/>
        <v>0</v>
      </c>
    </row>
    <row r="52" spans="1:12">
      <c r="A52" s="75">
        <v>50</v>
      </c>
      <c r="B52" s="89" t="s">
        <v>141</v>
      </c>
      <c r="C52" s="25">
        <v>37763</v>
      </c>
      <c r="D52" s="25">
        <v>39010</v>
      </c>
      <c r="E52" s="25">
        <v>40185</v>
      </c>
      <c r="F52" s="25"/>
      <c r="G52" s="25"/>
      <c r="H52" s="25"/>
      <c r="I52" s="90">
        <f t="shared" si="0"/>
        <v>6.4136853533882376E-2</v>
      </c>
      <c r="J52" s="25">
        <f t="shared" si="1"/>
        <v>2422</v>
      </c>
      <c r="K52" s="25">
        <f t="shared" si="2"/>
        <v>1175</v>
      </c>
      <c r="L52" s="25">
        <f t="shared" si="3"/>
        <v>0</v>
      </c>
    </row>
    <row r="53" spans="1:12">
      <c r="A53" s="75">
        <v>51</v>
      </c>
      <c r="B53" s="89" t="s">
        <v>142</v>
      </c>
      <c r="C53" s="25">
        <v>38093</v>
      </c>
      <c r="D53" s="25">
        <v>35797</v>
      </c>
      <c r="E53" s="25">
        <v>36694</v>
      </c>
      <c r="F53" s="25"/>
      <c r="G53" s="25"/>
      <c r="H53" s="25"/>
      <c r="I53" s="90">
        <f t="shared" si="0"/>
        <v>-3.6725907647074264E-2</v>
      </c>
      <c r="J53" s="25">
        <f t="shared" si="1"/>
        <v>-1399</v>
      </c>
      <c r="K53" s="25">
        <f t="shared" si="2"/>
        <v>897</v>
      </c>
      <c r="L53" s="25">
        <f t="shared" si="3"/>
        <v>0</v>
      </c>
    </row>
    <row r="54" spans="1:12">
      <c r="A54" s="75">
        <v>52</v>
      </c>
      <c r="B54" s="89" t="s">
        <v>143</v>
      </c>
      <c r="C54" s="25">
        <v>72036</v>
      </c>
      <c r="D54" s="25">
        <v>72297</v>
      </c>
      <c r="E54" s="25">
        <v>74754</v>
      </c>
      <c r="F54" s="25"/>
      <c r="G54" s="25"/>
      <c r="H54" s="25"/>
      <c r="I54" s="90">
        <f t="shared" si="0"/>
        <v>3.7731134432783607E-2</v>
      </c>
      <c r="J54" s="25">
        <f t="shared" si="1"/>
        <v>2718</v>
      </c>
      <c r="K54" s="25">
        <f t="shared" si="2"/>
        <v>2457</v>
      </c>
      <c r="L54" s="25">
        <f t="shared" si="3"/>
        <v>0</v>
      </c>
    </row>
    <row r="55" spans="1:12">
      <c r="A55" s="75">
        <v>53</v>
      </c>
      <c r="B55" s="89" t="s">
        <v>144</v>
      </c>
      <c r="C55" s="25">
        <v>47103</v>
      </c>
      <c r="D55" s="25">
        <v>48324</v>
      </c>
      <c r="E55" s="25">
        <v>50525</v>
      </c>
      <c r="F55" s="25"/>
      <c r="G55" s="25"/>
      <c r="H55" s="25"/>
      <c r="I55" s="90">
        <f t="shared" si="0"/>
        <v>7.2649300469184552E-2</v>
      </c>
      <c r="J55" s="25">
        <f t="shared" si="1"/>
        <v>3422</v>
      </c>
      <c r="K55" s="25">
        <f t="shared" si="2"/>
        <v>2201</v>
      </c>
      <c r="L55" s="25">
        <f t="shared" si="3"/>
        <v>0</v>
      </c>
    </row>
    <row r="56" spans="1:12">
      <c r="A56" s="75">
        <v>54</v>
      </c>
      <c r="B56" s="89" t="s">
        <v>145</v>
      </c>
      <c r="C56" s="25">
        <v>137655</v>
      </c>
      <c r="D56" s="25">
        <v>134680</v>
      </c>
      <c r="E56" s="25">
        <v>136764</v>
      </c>
      <c r="F56" s="25"/>
      <c r="G56" s="25"/>
      <c r="H56" s="25"/>
      <c r="I56" s="90">
        <f t="shared" si="0"/>
        <v>-6.4727034978751229E-3</v>
      </c>
      <c r="J56" s="25">
        <f t="shared" si="1"/>
        <v>-891</v>
      </c>
      <c r="K56" s="25">
        <f t="shared" si="2"/>
        <v>2084</v>
      </c>
      <c r="L56" s="25">
        <f t="shared" si="3"/>
        <v>0</v>
      </c>
    </row>
    <row r="57" spans="1:12">
      <c r="A57" s="75">
        <v>55</v>
      </c>
      <c r="B57" s="89" t="s">
        <v>146</v>
      </c>
      <c r="C57" s="25">
        <v>148681</v>
      </c>
      <c r="D57" s="25">
        <v>148486</v>
      </c>
      <c r="E57" s="25">
        <v>150424</v>
      </c>
      <c r="F57" s="25"/>
      <c r="G57" s="25"/>
      <c r="H57" s="25"/>
      <c r="I57" s="90">
        <f t="shared" si="0"/>
        <v>1.1723084994047658E-2</v>
      </c>
      <c r="J57" s="25">
        <f t="shared" si="1"/>
        <v>1743</v>
      </c>
      <c r="K57" s="25">
        <f t="shared" si="2"/>
        <v>1938</v>
      </c>
      <c r="L57" s="25">
        <f t="shared" si="3"/>
        <v>0</v>
      </c>
    </row>
    <row r="58" spans="1:12">
      <c r="A58" s="75">
        <v>56</v>
      </c>
      <c r="B58" s="89" t="s">
        <v>147</v>
      </c>
      <c r="C58" s="25">
        <v>21029</v>
      </c>
      <c r="D58" s="25">
        <v>20788</v>
      </c>
      <c r="E58" s="25">
        <v>21918</v>
      </c>
      <c r="F58" s="25"/>
      <c r="G58" s="25"/>
      <c r="H58" s="25"/>
      <c r="I58" s="90">
        <f t="shared" si="0"/>
        <v>4.2274953635455796E-2</v>
      </c>
      <c r="J58" s="25">
        <f t="shared" si="1"/>
        <v>889</v>
      </c>
      <c r="K58" s="25">
        <f t="shared" si="2"/>
        <v>1130</v>
      </c>
      <c r="L58" s="25">
        <f t="shared" si="3"/>
        <v>0</v>
      </c>
    </row>
    <row r="59" spans="1:12">
      <c r="A59" s="75">
        <v>57</v>
      </c>
      <c r="B59" s="89" t="s">
        <v>148</v>
      </c>
      <c r="C59" s="25">
        <v>24192</v>
      </c>
      <c r="D59" s="25">
        <v>24113</v>
      </c>
      <c r="E59" s="25">
        <v>24781</v>
      </c>
      <c r="F59" s="25"/>
      <c r="G59" s="25"/>
      <c r="H59" s="25"/>
      <c r="I59" s="90">
        <f t="shared" si="0"/>
        <v>2.4346891534391533E-2</v>
      </c>
      <c r="J59" s="25">
        <f t="shared" si="1"/>
        <v>589</v>
      </c>
      <c r="K59" s="25">
        <f t="shared" si="2"/>
        <v>668</v>
      </c>
      <c r="L59" s="25">
        <f t="shared" si="3"/>
        <v>0</v>
      </c>
    </row>
    <row r="60" spans="1:12">
      <c r="A60" s="75">
        <v>58</v>
      </c>
      <c r="B60" s="89" t="s">
        <v>149</v>
      </c>
      <c r="C60" s="25">
        <v>69607</v>
      </c>
      <c r="D60" s="25">
        <v>68391</v>
      </c>
      <c r="E60" s="25">
        <v>70477</v>
      </c>
      <c r="F60" s="25"/>
      <c r="G60" s="25"/>
      <c r="H60" s="25"/>
      <c r="I60" s="90">
        <f t="shared" si="0"/>
        <v>1.2498742942520149E-2</v>
      </c>
      <c r="J60" s="25">
        <f t="shared" si="1"/>
        <v>870</v>
      </c>
      <c r="K60" s="25">
        <f t="shared" si="2"/>
        <v>2086</v>
      </c>
      <c r="L60" s="25">
        <f t="shared" si="3"/>
        <v>0</v>
      </c>
    </row>
    <row r="61" spans="1:12">
      <c r="A61" s="75">
        <v>59</v>
      </c>
      <c r="B61" s="89" t="s">
        <v>150</v>
      </c>
      <c r="C61" s="25">
        <v>190805</v>
      </c>
      <c r="D61" s="25">
        <v>193445</v>
      </c>
      <c r="E61" s="25">
        <v>196816</v>
      </c>
      <c r="F61" s="25"/>
      <c r="G61" s="25"/>
      <c r="H61" s="25"/>
      <c r="I61" s="90">
        <f t="shared" si="0"/>
        <v>3.1503367312177351E-2</v>
      </c>
      <c r="J61" s="25">
        <f t="shared" si="1"/>
        <v>6011</v>
      </c>
      <c r="K61" s="25">
        <f t="shared" si="2"/>
        <v>3371</v>
      </c>
      <c r="L61" s="25">
        <f t="shared" si="3"/>
        <v>0</v>
      </c>
    </row>
    <row r="62" spans="1:12">
      <c r="A62" s="75">
        <v>60</v>
      </c>
      <c r="B62" s="89" t="s">
        <v>151</v>
      </c>
      <c r="C62" s="25">
        <v>53735</v>
      </c>
      <c r="D62" s="25">
        <v>51849</v>
      </c>
      <c r="E62" s="25">
        <v>53335</v>
      </c>
      <c r="F62" s="25"/>
      <c r="G62" s="25"/>
      <c r="H62" s="25"/>
      <c r="I62" s="90">
        <f t="shared" si="0"/>
        <v>-7.4439378431190098E-3</v>
      </c>
      <c r="J62" s="25">
        <f t="shared" si="1"/>
        <v>-400</v>
      </c>
      <c r="K62" s="25">
        <f t="shared" si="2"/>
        <v>1486</v>
      </c>
      <c r="L62" s="25">
        <f t="shared" si="3"/>
        <v>0</v>
      </c>
    </row>
    <row r="63" spans="1:12">
      <c r="A63" s="75">
        <v>61</v>
      </c>
      <c r="B63" s="89" t="s">
        <v>152</v>
      </c>
      <c r="C63" s="25">
        <v>109250</v>
      </c>
      <c r="D63" s="25">
        <v>107698</v>
      </c>
      <c r="E63" s="25">
        <v>110449</v>
      </c>
      <c r="F63" s="25"/>
      <c r="G63" s="25"/>
      <c r="H63" s="25"/>
      <c r="I63" s="90">
        <f t="shared" si="0"/>
        <v>1.0974828375286041E-2</v>
      </c>
      <c r="J63" s="25">
        <f t="shared" si="1"/>
        <v>1199</v>
      </c>
      <c r="K63" s="25">
        <f t="shared" si="2"/>
        <v>2751</v>
      </c>
      <c r="L63" s="25">
        <f t="shared" si="3"/>
        <v>0</v>
      </c>
    </row>
    <row r="64" spans="1:12">
      <c r="A64" s="75">
        <v>62</v>
      </c>
      <c r="B64" s="89" t="s">
        <v>153</v>
      </c>
      <c r="C64" s="25">
        <v>8882</v>
      </c>
      <c r="D64" s="25">
        <v>9367</v>
      </c>
      <c r="E64" s="25">
        <v>9747</v>
      </c>
      <c r="F64" s="25"/>
      <c r="G64" s="25"/>
      <c r="H64" s="25"/>
      <c r="I64" s="90">
        <f t="shared" si="0"/>
        <v>9.73879756811529E-2</v>
      </c>
      <c r="J64" s="25">
        <f t="shared" si="1"/>
        <v>865</v>
      </c>
      <c r="K64" s="25">
        <f t="shared" si="2"/>
        <v>380</v>
      </c>
      <c r="L64" s="25">
        <f t="shared" si="3"/>
        <v>0</v>
      </c>
    </row>
    <row r="65" spans="1:12">
      <c r="A65" s="75">
        <v>63</v>
      </c>
      <c r="B65" s="89" t="s">
        <v>154</v>
      </c>
      <c r="C65" s="25">
        <v>98025</v>
      </c>
      <c r="D65" s="25">
        <v>96851</v>
      </c>
      <c r="E65" s="25">
        <v>104156</v>
      </c>
      <c r="F65" s="25"/>
      <c r="G65" s="25"/>
      <c r="H65" s="25"/>
      <c r="I65" s="90">
        <f t="shared" si="0"/>
        <v>6.2545269064014281E-2</v>
      </c>
      <c r="J65" s="25">
        <f t="shared" si="1"/>
        <v>6131</v>
      </c>
      <c r="K65" s="25">
        <f t="shared" si="2"/>
        <v>7305</v>
      </c>
      <c r="L65" s="25">
        <f t="shared" si="3"/>
        <v>0</v>
      </c>
    </row>
    <row r="66" spans="1:12">
      <c r="A66" s="75">
        <v>64</v>
      </c>
      <c r="B66" s="89" t="s">
        <v>155</v>
      </c>
      <c r="C66" s="25">
        <v>52639</v>
      </c>
      <c r="D66" s="25">
        <v>51380</v>
      </c>
      <c r="E66" s="25">
        <v>52545</v>
      </c>
      <c r="F66" s="25"/>
      <c r="G66" s="25"/>
      <c r="H66" s="25"/>
      <c r="I66" s="90">
        <f t="shared" si="0"/>
        <v>-1.7857482095024601E-3</v>
      </c>
      <c r="J66" s="25">
        <f t="shared" si="1"/>
        <v>-94</v>
      </c>
      <c r="K66" s="25">
        <f t="shared" si="2"/>
        <v>1165</v>
      </c>
      <c r="L66" s="25">
        <f t="shared" si="3"/>
        <v>0</v>
      </c>
    </row>
    <row r="67" spans="1:12">
      <c r="A67" s="75">
        <v>65</v>
      </c>
      <c r="B67" s="89" t="s">
        <v>156</v>
      </c>
      <c r="C67" s="25">
        <v>70381</v>
      </c>
      <c r="D67" s="25">
        <v>69075</v>
      </c>
      <c r="E67" s="25">
        <v>73993</v>
      </c>
      <c r="F67" s="25"/>
      <c r="G67" s="25"/>
      <c r="H67" s="25"/>
      <c r="I67" s="90">
        <f t="shared" si="0"/>
        <v>5.1320668930535232E-2</v>
      </c>
      <c r="J67" s="25">
        <f t="shared" si="1"/>
        <v>3612</v>
      </c>
      <c r="K67" s="25">
        <f t="shared" si="2"/>
        <v>4918</v>
      </c>
      <c r="L67" s="25">
        <f t="shared" si="3"/>
        <v>0</v>
      </c>
    </row>
    <row r="68" spans="1:12">
      <c r="A68" s="75">
        <v>66</v>
      </c>
      <c r="B68" s="89" t="s">
        <v>157</v>
      </c>
      <c r="C68" s="25">
        <v>38085</v>
      </c>
      <c r="D68" s="25">
        <v>37518</v>
      </c>
      <c r="E68" s="25">
        <v>39508</v>
      </c>
      <c r="F68" s="25"/>
      <c r="G68" s="25"/>
      <c r="H68" s="25"/>
      <c r="I68" s="90">
        <f t="shared" ref="I68:I84" si="4">(E68-C68)/C68</f>
        <v>3.7363791518970721E-2</v>
      </c>
      <c r="J68" s="25">
        <f t="shared" ref="J68:J84" si="5">E68-C68</f>
        <v>1423</v>
      </c>
      <c r="K68" s="25">
        <f t="shared" ref="K68:K84" si="6">E68-D68</f>
        <v>1990</v>
      </c>
      <c r="L68" s="25">
        <f t="shared" ref="L68:L84" si="7">H68-G68</f>
        <v>0</v>
      </c>
    </row>
    <row r="69" spans="1:12">
      <c r="A69" s="75">
        <v>67</v>
      </c>
      <c r="B69" s="89" t="s">
        <v>158</v>
      </c>
      <c r="C69" s="25">
        <v>63778</v>
      </c>
      <c r="D69" s="25">
        <v>64659</v>
      </c>
      <c r="E69" s="25">
        <v>66738</v>
      </c>
      <c r="F69" s="25"/>
      <c r="G69" s="25"/>
      <c r="H69" s="25"/>
      <c r="I69" s="90">
        <f t="shared" si="4"/>
        <v>4.6410988115023991E-2</v>
      </c>
      <c r="J69" s="25">
        <f t="shared" si="5"/>
        <v>2960</v>
      </c>
      <c r="K69" s="25">
        <f t="shared" si="6"/>
        <v>2079</v>
      </c>
      <c r="L69" s="25">
        <f t="shared" si="7"/>
        <v>0</v>
      </c>
    </row>
    <row r="70" spans="1:12">
      <c r="A70" s="75">
        <v>68</v>
      </c>
      <c r="B70" s="89" t="s">
        <v>159</v>
      </c>
      <c r="C70" s="25">
        <v>44199</v>
      </c>
      <c r="D70" s="25">
        <v>44157</v>
      </c>
      <c r="E70" s="25">
        <v>45014</v>
      </c>
      <c r="F70" s="25"/>
      <c r="G70" s="25"/>
      <c r="H70" s="25"/>
      <c r="I70" s="90">
        <f t="shared" si="4"/>
        <v>1.8439331206588385E-2</v>
      </c>
      <c r="J70" s="25">
        <f t="shared" si="5"/>
        <v>815</v>
      </c>
      <c r="K70" s="25">
        <f t="shared" si="6"/>
        <v>857</v>
      </c>
      <c r="L70" s="25">
        <f t="shared" si="7"/>
        <v>0</v>
      </c>
    </row>
    <row r="71" spans="1:12">
      <c r="A71" s="75">
        <v>69</v>
      </c>
      <c r="B71" s="89" t="s">
        <v>160</v>
      </c>
      <c r="C71" s="25">
        <v>9180</v>
      </c>
      <c r="D71" s="25">
        <v>9170</v>
      </c>
      <c r="E71" s="25">
        <v>9639</v>
      </c>
      <c r="F71" s="25"/>
      <c r="G71" s="25"/>
      <c r="H71" s="25"/>
      <c r="I71" s="90">
        <f t="shared" si="4"/>
        <v>0.05</v>
      </c>
      <c r="J71" s="25">
        <f t="shared" si="5"/>
        <v>459</v>
      </c>
      <c r="K71" s="25">
        <f t="shared" si="6"/>
        <v>469</v>
      </c>
      <c r="L71" s="25">
        <f t="shared" si="7"/>
        <v>0</v>
      </c>
    </row>
    <row r="72" spans="1:12">
      <c r="A72" s="75">
        <v>70</v>
      </c>
      <c r="B72" s="89" t="s">
        <v>161</v>
      </c>
      <c r="C72" s="25">
        <v>31077</v>
      </c>
      <c r="D72" s="25">
        <v>28827</v>
      </c>
      <c r="E72" s="25">
        <v>29799</v>
      </c>
      <c r="F72" s="25"/>
      <c r="G72" s="25"/>
      <c r="H72" s="25"/>
      <c r="I72" s="90">
        <f t="shared" si="4"/>
        <v>-4.1123660584998549E-2</v>
      </c>
      <c r="J72" s="25">
        <f t="shared" si="5"/>
        <v>-1278</v>
      </c>
      <c r="K72" s="25">
        <f t="shared" si="6"/>
        <v>972</v>
      </c>
      <c r="L72" s="25">
        <f t="shared" si="7"/>
        <v>0</v>
      </c>
    </row>
    <row r="73" spans="1:12">
      <c r="A73" s="75">
        <v>71</v>
      </c>
      <c r="B73" s="89" t="s">
        <v>162</v>
      </c>
      <c r="C73" s="25">
        <v>31077</v>
      </c>
      <c r="D73" s="25">
        <v>29110</v>
      </c>
      <c r="E73" s="25">
        <v>29770</v>
      </c>
      <c r="F73" s="25"/>
      <c r="G73" s="25"/>
      <c r="H73" s="25"/>
      <c r="I73" s="90">
        <f t="shared" si="4"/>
        <v>-4.2056826592013388E-2</v>
      </c>
      <c r="J73" s="25">
        <f t="shared" si="5"/>
        <v>-1307</v>
      </c>
      <c r="K73" s="25">
        <f t="shared" si="6"/>
        <v>660</v>
      </c>
      <c r="L73" s="25">
        <f t="shared" si="7"/>
        <v>0</v>
      </c>
    </row>
    <row r="74" spans="1:12">
      <c r="A74" s="75">
        <v>72</v>
      </c>
      <c r="B74" s="89" t="s">
        <v>163</v>
      </c>
      <c r="C74" s="25">
        <v>43284</v>
      </c>
      <c r="D74" s="25">
        <v>45046</v>
      </c>
      <c r="E74" s="25">
        <v>47408</v>
      </c>
      <c r="F74" s="25"/>
      <c r="G74" s="25"/>
      <c r="H74" s="25"/>
      <c r="I74" s="90">
        <f t="shared" si="4"/>
        <v>9.5277700767027074E-2</v>
      </c>
      <c r="J74" s="25">
        <f t="shared" si="5"/>
        <v>4124</v>
      </c>
      <c r="K74" s="25">
        <f t="shared" si="6"/>
        <v>2362</v>
      </c>
      <c r="L74" s="25">
        <f t="shared" si="7"/>
        <v>0</v>
      </c>
    </row>
    <row r="75" spans="1:12">
      <c r="A75" s="75">
        <v>73</v>
      </c>
      <c r="B75" s="89" t="s">
        <v>164</v>
      </c>
      <c r="C75" s="25">
        <v>30352</v>
      </c>
      <c r="D75" s="25">
        <v>30178</v>
      </c>
      <c r="E75" s="25">
        <v>32662</v>
      </c>
      <c r="F75" s="25"/>
      <c r="G75" s="25"/>
      <c r="H75" s="25"/>
      <c r="I75" s="90">
        <f t="shared" si="4"/>
        <v>7.6107011070110697E-2</v>
      </c>
      <c r="J75" s="25">
        <f t="shared" si="5"/>
        <v>2310</v>
      </c>
      <c r="K75" s="25">
        <f t="shared" si="6"/>
        <v>2484</v>
      </c>
      <c r="L75" s="25">
        <f t="shared" si="7"/>
        <v>0</v>
      </c>
    </row>
    <row r="76" spans="1:12">
      <c r="A76" s="75">
        <v>74</v>
      </c>
      <c r="B76" s="89" t="s">
        <v>165</v>
      </c>
      <c r="C76" s="25">
        <v>25270</v>
      </c>
      <c r="D76" s="25">
        <v>23364</v>
      </c>
      <c r="E76" s="25">
        <v>24045</v>
      </c>
      <c r="F76" s="25"/>
      <c r="G76" s="25"/>
      <c r="H76" s="25"/>
      <c r="I76" s="90">
        <f t="shared" si="4"/>
        <v>-4.8476454293628811E-2</v>
      </c>
      <c r="J76" s="25">
        <f t="shared" si="5"/>
        <v>-1225</v>
      </c>
      <c r="K76" s="25">
        <f t="shared" si="6"/>
        <v>681</v>
      </c>
      <c r="L76" s="25">
        <f t="shared" si="7"/>
        <v>0</v>
      </c>
    </row>
    <row r="77" spans="1:12">
      <c r="A77" s="75">
        <v>75</v>
      </c>
      <c r="B77" s="89" t="s">
        <v>166</v>
      </c>
      <c r="C77" s="25">
        <v>9498</v>
      </c>
      <c r="D77" s="25">
        <v>9435</v>
      </c>
      <c r="E77" s="25">
        <v>9952</v>
      </c>
      <c r="F77" s="25"/>
      <c r="G77" s="25"/>
      <c r="H77" s="25"/>
      <c r="I77" s="90">
        <f t="shared" si="4"/>
        <v>4.7799536744577806E-2</v>
      </c>
      <c r="J77" s="25">
        <f t="shared" si="5"/>
        <v>454</v>
      </c>
      <c r="K77" s="25">
        <f t="shared" si="6"/>
        <v>517</v>
      </c>
      <c r="L77" s="25">
        <f t="shared" si="7"/>
        <v>0</v>
      </c>
    </row>
    <row r="78" spans="1:12">
      <c r="A78" s="75">
        <v>76</v>
      </c>
      <c r="B78" s="89" t="s">
        <v>167</v>
      </c>
      <c r="C78" s="25">
        <v>16353</v>
      </c>
      <c r="D78" s="25">
        <v>15646</v>
      </c>
      <c r="E78" s="25">
        <v>16484</v>
      </c>
      <c r="F78" s="25"/>
      <c r="G78" s="25"/>
      <c r="H78" s="25"/>
      <c r="I78" s="90">
        <f t="shared" si="4"/>
        <v>8.0107625512138448E-3</v>
      </c>
      <c r="J78" s="25">
        <f t="shared" si="5"/>
        <v>131</v>
      </c>
      <c r="K78" s="25">
        <f t="shared" si="6"/>
        <v>838</v>
      </c>
      <c r="L78" s="25">
        <f t="shared" si="7"/>
        <v>0</v>
      </c>
    </row>
    <row r="79" spans="1:12">
      <c r="A79" s="75">
        <v>77</v>
      </c>
      <c r="B79" s="89" t="s">
        <v>168</v>
      </c>
      <c r="C79" s="25">
        <v>40667</v>
      </c>
      <c r="D79" s="25">
        <v>39108</v>
      </c>
      <c r="E79" s="25">
        <v>40320</v>
      </c>
      <c r="F79" s="25"/>
      <c r="G79" s="25"/>
      <c r="H79" s="25"/>
      <c r="I79" s="90">
        <f t="shared" si="4"/>
        <v>-8.5327169449430744E-3</v>
      </c>
      <c r="J79" s="25">
        <f t="shared" si="5"/>
        <v>-347</v>
      </c>
      <c r="K79" s="25">
        <f t="shared" si="6"/>
        <v>1212</v>
      </c>
      <c r="L79" s="25">
        <f t="shared" si="7"/>
        <v>0</v>
      </c>
    </row>
    <row r="80" spans="1:12">
      <c r="A80" s="75">
        <v>78</v>
      </c>
      <c r="B80" s="89" t="s">
        <v>169</v>
      </c>
      <c r="C80" s="25">
        <v>29371</v>
      </c>
      <c r="D80" s="25">
        <v>28818</v>
      </c>
      <c r="E80" s="25">
        <v>29203</v>
      </c>
      <c r="F80" s="25"/>
      <c r="G80" s="25"/>
      <c r="H80" s="25"/>
      <c r="I80" s="90">
        <f t="shared" si="4"/>
        <v>-5.7199278199584628E-3</v>
      </c>
      <c r="J80" s="25">
        <f t="shared" si="5"/>
        <v>-168</v>
      </c>
      <c r="K80" s="25">
        <f t="shared" si="6"/>
        <v>385</v>
      </c>
      <c r="L80" s="25">
        <f t="shared" si="7"/>
        <v>0</v>
      </c>
    </row>
    <row r="81" spans="1:12">
      <c r="A81" s="75">
        <v>79</v>
      </c>
      <c r="B81" s="89" t="s">
        <v>170</v>
      </c>
      <c r="C81" s="25">
        <v>12857</v>
      </c>
      <c r="D81" s="25">
        <v>13235</v>
      </c>
      <c r="E81" s="25">
        <v>14438</v>
      </c>
      <c r="F81" s="25"/>
      <c r="G81" s="25"/>
      <c r="H81" s="25"/>
      <c r="I81" s="90">
        <f t="shared" si="4"/>
        <v>0.1229680329781442</v>
      </c>
      <c r="J81" s="25">
        <f t="shared" si="5"/>
        <v>1581</v>
      </c>
      <c r="K81" s="25">
        <f t="shared" si="6"/>
        <v>1203</v>
      </c>
      <c r="L81" s="25">
        <f t="shared" si="7"/>
        <v>0</v>
      </c>
    </row>
    <row r="82" spans="1:12">
      <c r="A82" s="75">
        <v>80</v>
      </c>
      <c r="B82" s="89" t="s">
        <v>171</v>
      </c>
      <c r="C82" s="25">
        <v>43519</v>
      </c>
      <c r="D82" s="25">
        <v>43991</v>
      </c>
      <c r="E82" s="25">
        <v>44393</v>
      </c>
      <c r="F82" s="25"/>
      <c r="G82" s="25"/>
      <c r="H82" s="25"/>
      <c r="I82" s="90">
        <f t="shared" si="4"/>
        <v>2.0083182058411267E-2</v>
      </c>
      <c r="J82" s="25">
        <f t="shared" si="5"/>
        <v>874</v>
      </c>
      <c r="K82" s="25">
        <f t="shared" si="6"/>
        <v>402</v>
      </c>
      <c r="L82" s="25">
        <f t="shared" si="7"/>
        <v>0</v>
      </c>
    </row>
    <row r="83" spans="1:12">
      <c r="A83" s="75">
        <v>81</v>
      </c>
      <c r="B83" s="89" t="s">
        <v>172</v>
      </c>
      <c r="C83" s="25">
        <v>58836</v>
      </c>
      <c r="D83" s="25">
        <v>57747</v>
      </c>
      <c r="E83" s="25">
        <v>59128</v>
      </c>
      <c r="F83" s="25"/>
      <c r="G83" s="25"/>
      <c r="H83" s="25"/>
      <c r="I83" s="90">
        <f t="shared" si="4"/>
        <v>4.9629478550547281E-3</v>
      </c>
      <c r="J83" s="25">
        <f t="shared" si="5"/>
        <v>292</v>
      </c>
      <c r="K83" s="25">
        <f t="shared" si="6"/>
        <v>1381</v>
      </c>
      <c r="L83" s="25">
        <f t="shared" si="7"/>
        <v>0</v>
      </c>
    </row>
    <row r="84" spans="1:12" s="115" customFormat="1">
      <c r="A84" s="190" t="s">
        <v>173</v>
      </c>
      <c r="B84" s="190"/>
      <c r="C84" s="119">
        <v>11666023</v>
      </c>
      <c r="D84" s="119">
        <v>11605015</v>
      </c>
      <c r="E84" s="119">
        <v>11858082</v>
      </c>
      <c r="F84" s="119"/>
      <c r="G84" s="119"/>
      <c r="H84" s="119"/>
      <c r="I84" s="112">
        <f t="shared" si="4"/>
        <v>1.6463108293203261E-2</v>
      </c>
      <c r="J84" s="120">
        <f t="shared" si="5"/>
        <v>192059</v>
      </c>
      <c r="K84" s="120">
        <f t="shared" si="6"/>
        <v>253067</v>
      </c>
      <c r="L84" s="25">
        <f t="shared" si="7"/>
        <v>0</v>
      </c>
    </row>
    <row r="86" spans="1:12">
      <c r="E86" s="158"/>
      <c r="F86" s="158"/>
    </row>
    <row r="87" spans="1:12">
      <c r="E87" s="158"/>
      <c r="F87" s="158"/>
      <c r="G87" s="158"/>
      <c r="H87" s="158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tabSelected="1" zoomScale="80" zoomScaleNormal="80" workbookViewId="0">
      <selection activeCell="T20" sqref="T20"/>
    </sheetView>
  </sheetViews>
  <sheetFormatPr defaultRowHeight="15"/>
  <cols>
    <col min="2" max="2" width="39.5703125" customWidth="1"/>
    <col min="3" max="3" width="19.42578125" style="156" customWidth="1"/>
    <col min="4" max="4" width="19.42578125" style="154" customWidth="1"/>
    <col min="5" max="5" width="19.42578125" style="155" customWidth="1"/>
    <col min="6" max="8" width="19.42578125" style="156" customWidth="1"/>
    <col min="9" max="9" width="41.140625" customWidth="1"/>
    <col min="10" max="10" width="29.140625" customWidth="1"/>
    <col min="11" max="11" width="23.42578125" customWidth="1"/>
    <col min="12" max="12" width="23.42578125" style="156" customWidth="1"/>
  </cols>
  <sheetData>
    <row r="1" spans="1:12" s="156" customFormat="1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2" ht="62.1" customHeight="1">
      <c r="A2" s="95" t="s">
        <v>1</v>
      </c>
      <c r="B2" s="94" t="s">
        <v>90</v>
      </c>
      <c r="C2" s="93">
        <v>42979</v>
      </c>
      <c r="D2" s="93">
        <v>43313</v>
      </c>
      <c r="E2" s="93">
        <v>43344</v>
      </c>
      <c r="F2" s="93">
        <v>42979</v>
      </c>
      <c r="G2" s="93">
        <v>43313</v>
      </c>
      <c r="H2" s="93">
        <v>43344</v>
      </c>
      <c r="I2" s="92" t="s">
        <v>355</v>
      </c>
      <c r="J2" s="92" t="s">
        <v>356</v>
      </c>
      <c r="K2" s="2" t="s">
        <v>357</v>
      </c>
      <c r="L2" s="162" t="s">
        <v>358</v>
      </c>
    </row>
    <row r="3" spans="1:12">
      <c r="A3" s="84">
        <v>1</v>
      </c>
      <c r="B3" s="85" t="s">
        <v>2</v>
      </c>
      <c r="C3" s="25">
        <v>101419</v>
      </c>
      <c r="D3" s="25">
        <v>99357</v>
      </c>
      <c r="E3" s="25">
        <v>103770</v>
      </c>
      <c r="F3" s="25"/>
      <c r="G3" s="25"/>
      <c r="H3" s="25"/>
      <c r="I3" s="90">
        <f>(E3-C3)/C3</f>
        <v>2.3181060747986079E-2</v>
      </c>
      <c r="J3" s="25">
        <f>E3-C3</f>
        <v>2351</v>
      </c>
      <c r="K3" s="25">
        <f>E3-D3</f>
        <v>4413</v>
      </c>
      <c r="L3" s="25">
        <f>H3-G3</f>
        <v>0</v>
      </c>
    </row>
    <row r="4" spans="1:12">
      <c r="A4" s="84">
        <v>2</v>
      </c>
      <c r="B4" s="85" t="s">
        <v>3</v>
      </c>
      <c r="C4" s="25">
        <v>42481</v>
      </c>
      <c r="D4" s="25">
        <v>45047</v>
      </c>
      <c r="E4" s="25">
        <v>46255</v>
      </c>
      <c r="F4" s="25"/>
      <c r="G4" s="25"/>
      <c r="H4" s="25"/>
      <c r="I4" s="90">
        <f t="shared" ref="I4:I67" si="0">(E4-C4)/C4</f>
        <v>8.8839716579176567E-2</v>
      </c>
      <c r="J4" s="25">
        <f t="shared" ref="J4:J67" si="1">E4-C4</f>
        <v>3774</v>
      </c>
      <c r="K4" s="25">
        <f t="shared" ref="K4:K67" si="2">E4-D4</f>
        <v>1208</v>
      </c>
      <c r="L4" s="25">
        <f t="shared" ref="L4:L67" si="3">H4-G4</f>
        <v>0</v>
      </c>
    </row>
    <row r="5" spans="1:12">
      <c r="A5" s="84">
        <v>3</v>
      </c>
      <c r="B5" s="85" t="s">
        <v>4</v>
      </c>
      <c r="C5" s="25">
        <v>8361</v>
      </c>
      <c r="D5" s="25">
        <v>8302</v>
      </c>
      <c r="E5" s="25">
        <v>9238</v>
      </c>
      <c r="F5" s="25"/>
      <c r="G5" s="25"/>
      <c r="H5" s="25"/>
      <c r="I5" s="90">
        <f t="shared" si="0"/>
        <v>0.10489175935892836</v>
      </c>
      <c r="J5" s="25">
        <f t="shared" si="1"/>
        <v>877</v>
      </c>
      <c r="K5" s="25">
        <f t="shared" si="2"/>
        <v>936</v>
      </c>
      <c r="L5" s="25">
        <f t="shared" si="3"/>
        <v>0</v>
      </c>
    </row>
    <row r="6" spans="1:12">
      <c r="A6" s="84">
        <v>5</v>
      </c>
      <c r="B6" s="85" t="s">
        <v>5</v>
      </c>
      <c r="C6" s="25">
        <v>10845</v>
      </c>
      <c r="D6" s="25">
        <v>11943</v>
      </c>
      <c r="E6" s="25">
        <v>12513</v>
      </c>
      <c r="F6" s="25"/>
      <c r="G6" s="25"/>
      <c r="H6" s="25"/>
      <c r="I6" s="90">
        <f t="shared" si="0"/>
        <v>0.15380359612724759</v>
      </c>
      <c r="J6" s="25">
        <f t="shared" si="1"/>
        <v>1668</v>
      </c>
      <c r="K6" s="25">
        <f t="shared" si="2"/>
        <v>570</v>
      </c>
      <c r="L6" s="25">
        <f t="shared" si="3"/>
        <v>0</v>
      </c>
    </row>
    <row r="7" spans="1:12">
      <c r="A7" s="84">
        <v>6</v>
      </c>
      <c r="B7" s="85" t="s">
        <v>6</v>
      </c>
      <c r="C7" s="25">
        <v>862</v>
      </c>
      <c r="D7" s="25">
        <v>1071</v>
      </c>
      <c r="E7" s="25">
        <v>1096</v>
      </c>
      <c r="F7" s="25"/>
      <c r="G7" s="25"/>
      <c r="H7" s="25"/>
      <c r="I7" s="90">
        <f t="shared" si="0"/>
        <v>0.27146171693735499</v>
      </c>
      <c r="J7" s="25">
        <f t="shared" si="1"/>
        <v>234</v>
      </c>
      <c r="K7" s="25">
        <f t="shared" si="2"/>
        <v>25</v>
      </c>
      <c r="L7" s="25">
        <f t="shared" si="3"/>
        <v>0</v>
      </c>
    </row>
    <row r="8" spans="1:12">
      <c r="A8" s="84">
        <v>7</v>
      </c>
      <c r="B8" s="85" t="s">
        <v>7</v>
      </c>
      <c r="C8" s="25">
        <v>16192</v>
      </c>
      <c r="D8" s="25">
        <v>16978</v>
      </c>
      <c r="E8" s="25">
        <v>17465</v>
      </c>
      <c r="F8" s="25"/>
      <c r="G8" s="25"/>
      <c r="H8" s="25"/>
      <c r="I8" s="90">
        <f t="shared" si="0"/>
        <v>7.8619071146245056E-2</v>
      </c>
      <c r="J8" s="25">
        <f t="shared" si="1"/>
        <v>1273</v>
      </c>
      <c r="K8" s="25">
        <f t="shared" si="2"/>
        <v>487</v>
      </c>
      <c r="L8" s="25">
        <f t="shared" si="3"/>
        <v>0</v>
      </c>
    </row>
    <row r="9" spans="1:12">
      <c r="A9" s="84">
        <v>8</v>
      </c>
      <c r="B9" s="85" t="s">
        <v>300</v>
      </c>
      <c r="C9" s="25">
        <v>63923</v>
      </c>
      <c r="D9" s="25">
        <v>62366</v>
      </c>
      <c r="E9" s="25">
        <v>61418</v>
      </c>
      <c r="F9" s="25"/>
      <c r="G9" s="25"/>
      <c r="H9" s="25"/>
      <c r="I9" s="90">
        <f t="shared" si="0"/>
        <v>-3.9187772789136932E-2</v>
      </c>
      <c r="J9" s="25">
        <f t="shared" si="1"/>
        <v>-2505</v>
      </c>
      <c r="K9" s="25">
        <f t="shared" si="2"/>
        <v>-948</v>
      </c>
      <c r="L9" s="25">
        <f t="shared" si="3"/>
        <v>0</v>
      </c>
    </row>
    <row r="10" spans="1:12">
      <c r="A10" s="84">
        <v>9</v>
      </c>
      <c r="B10" s="85" t="s">
        <v>8</v>
      </c>
      <c r="C10" s="25">
        <v>6467</v>
      </c>
      <c r="D10" s="25">
        <v>8814</v>
      </c>
      <c r="E10" s="25">
        <v>8706</v>
      </c>
      <c r="F10" s="25"/>
      <c r="G10" s="25"/>
      <c r="H10" s="25"/>
      <c r="I10" s="90">
        <f t="shared" si="0"/>
        <v>0.34621926704809031</v>
      </c>
      <c r="J10" s="25">
        <f t="shared" si="1"/>
        <v>2239</v>
      </c>
      <c r="K10" s="25">
        <f t="shared" si="2"/>
        <v>-108</v>
      </c>
      <c r="L10" s="25">
        <f t="shared" si="3"/>
        <v>0</v>
      </c>
    </row>
    <row r="11" spans="1:12">
      <c r="A11" s="86">
        <v>10</v>
      </c>
      <c r="B11" s="85" t="s">
        <v>9</v>
      </c>
      <c r="C11" s="25">
        <v>330759</v>
      </c>
      <c r="D11" s="25">
        <v>332398</v>
      </c>
      <c r="E11" s="25">
        <v>337116</v>
      </c>
      <c r="F11" s="25"/>
      <c r="G11" s="25"/>
      <c r="H11" s="25"/>
      <c r="I11" s="90">
        <f t="shared" si="0"/>
        <v>1.9219431670793537E-2</v>
      </c>
      <c r="J11" s="25">
        <f t="shared" si="1"/>
        <v>6357</v>
      </c>
      <c r="K11" s="25">
        <f t="shared" si="2"/>
        <v>4718</v>
      </c>
      <c r="L11" s="25">
        <f t="shared" si="3"/>
        <v>0</v>
      </c>
    </row>
    <row r="12" spans="1:12">
      <c r="A12" s="86">
        <v>11</v>
      </c>
      <c r="B12" s="85" t="s">
        <v>10</v>
      </c>
      <c r="C12" s="25">
        <v>14198</v>
      </c>
      <c r="D12" s="25">
        <v>14855</v>
      </c>
      <c r="E12" s="25">
        <v>14944</v>
      </c>
      <c r="F12" s="25"/>
      <c r="G12" s="25"/>
      <c r="H12" s="25"/>
      <c r="I12" s="90">
        <f t="shared" si="0"/>
        <v>5.2542611635441612E-2</v>
      </c>
      <c r="J12" s="25">
        <f t="shared" si="1"/>
        <v>746</v>
      </c>
      <c r="K12" s="25">
        <f t="shared" si="2"/>
        <v>89</v>
      </c>
      <c r="L12" s="25">
        <f t="shared" si="3"/>
        <v>0</v>
      </c>
    </row>
    <row r="13" spans="1:12">
      <c r="A13" s="86">
        <v>12</v>
      </c>
      <c r="B13" s="85" t="s">
        <v>11</v>
      </c>
      <c r="C13" s="25">
        <v>1237</v>
      </c>
      <c r="D13" s="25">
        <v>1244</v>
      </c>
      <c r="E13" s="25">
        <v>1265</v>
      </c>
      <c r="F13" s="25"/>
      <c r="G13" s="25"/>
      <c r="H13" s="25"/>
      <c r="I13" s="90">
        <f t="shared" si="0"/>
        <v>2.2635408245755859E-2</v>
      </c>
      <c r="J13" s="25">
        <f t="shared" si="1"/>
        <v>28</v>
      </c>
      <c r="K13" s="25">
        <f t="shared" si="2"/>
        <v>21</v>
      </c>
      <c r="L13" s="25">
        <f t="shared" si="3"/>
        <v>0</v>
      </c>
    </row>
    <row r="14" spans="1:12">
      <c r="A14" s="86">
        <v>13</v>
      </c>
      <c r="B14" s="85" t="s">
        <v>12</v>
      </c>
      <c r="C14" s="25">
        <v>261874</v>
      </c>
      <c r="D14" s="25">
        <v>265162</v>
      </c>
      <c r="E14" s="25">
        <v>265653</v>
      </c>
      <c r="F14" s="25"/>
      <c r="G14" s="25"/>
      <c r="H14" s="25"/>
      <c r="I14" s="90">
        <f t="shared" si="0"/>
        <v>1.4430604030946181E-2</v>
      </c>
      <c r="J14" s="25">
        <f t="shared" si="1"/>
        <v>3779</v>
      </c>
      <c r="K14" s="25">
        <f t="shared" si="2"/>
        <v>491</v>
      </c>
      <c r="L14" s="25">
        <f t="shared" si="3"/>
        <v>0</v>
      </c>
    </row>
    <row r="15" spans="1:12">
      <c r="A15" s="86">
        <v>14</v>
      </c>
      <c r="B15" s="85" t="s">
        <v>13</v>
      </c>
      <c r="C15" s="25">
        <v>372164</v>
      </c>
      <c r="D15" s="25">
        <v>394535</v>
      </c>
      <c r="E15" s="25">
        <v>399844</v>
      </c>
      <c r="F15" s="25"/>
      <c r="G15" s="25"/>
      <c r="H15" s="25"/>
      <c r="I15" s="90">
        <f t="shared" si="0"/>
        <v>7.4375812813705783E-2</v>
      </c>
      <c r="J15" s="25">
        <f t="shared" si="1"/>
        <v>27680</v>
      </c>
      <c r="K15" s="25">
        <f t="shared" si="2"/>
        <v>5309</v>
      </c>
      <c r="L15" s="25">
        <f t="shared" si="3"/>
        <v>0</v>
      </c>
    </row>
    <row r="16" spans="1:12">
      <c r="A16" s="86">
        <v>15</v>
      </c>
      <c r="B16" s="85" t="s">
        <v>14</v>
      </c>
      <c r="C16" s="25">
        <v>53945</v>
      </c>
      <c r="D16" s="25">
        <v>54305</v>
      </c>
      <c r="E16" s="25">
        <v>54212</v>
      </c>
      <c r="F16" s="25"/>
      <c r="G16" s="25"/>
      <c r="H16" s="25"/>
      <c r="I16" s="90">
        <f t="shared" si="0"/>
        <v>4.9494855871721199E-3</v>
      </c>
      <c r="J16" s="25">
        <f t="shared" si="1"/>
        <v>267</v>
      </c>
      <c r="K16" s="25">
        <f t="shared" si="2"/>
        <v>-93</v>
      </c>
      <c r="L16" s="25">
        <f t="shared" si="3"/>
        <v>0</v>
      </c>
    </row>
    <row r="17" spans="1:12">
      <c r="A17" s="86">
        <v>16</v>
      </c>
      <c r="B17" s="85" t="s">
        <v>15</v>
      </c>
      <c r="C17" s="25">
        <v>54835</v>
      </c>
      <c r="D17" s="25">
        <v>53649</v>
      </c>
      <c r="E17" s="25">
        <v>54069</v>
      </c>
      <c r="F17" s="25"/>
      <c r="G17" s="25"/>
      <c r="H17" s="25"/>
      <c r="I17" s="90">
        <f t="shared" si="0"/>
        <v>-1.3969180268076958E-2</v>
      </c>
      <c r="J17" s="25">
        <f t="shared" si="1"/>
        <v>-766</v>
      </c>
      <c r="K17" s="25">
        <f t="shared" si="2"/>
        <v>420</v>
      </c>
      <c r="L17" s="25">
        <f t="shared" si="3"/>
        <v>0</v>
      </c>
    </row>
    <row r="18" spans="1:12">
      <c r="A18" s="86">
        <v>17</v>
      </c>
      <c r="B18" s="85" t="s">
        <v>16</v>
      </c>
      <c r="C18" s="25">
        <v>42658</v>
      </c>
      <c r="D18" s="25">
        <v>43553</v>
      </c>
      <c r="E18" s="25">
        <v>44223</v>
      </c>
      <c r="F18" s="25"/>
      <c r="G18" s="25"/>
      <c r="H18" s="25"/>
      <c r="I18" s="90">
        <f t="shared" si="0"/>
        <v>3.6687139575226214E-2</v>
      </c>
      <c r="J18" s="25">
        <f t="shared" si="1"/>
        <v>1565</v>
      </c>
      <c r="K18" s="25">
        <f t="shared" si="2"/>
        <v>670</v>
      </c>
      <c r="L18" s="25">
        <f t="shared" si="3"/>
        <v>0</v>
      </c>
    </row>
    <row r="19" spans="1:12">
      <c r="A19" s="86">
        <v>18</v>
      </c>
      <c r="B19" s="85" t="s">
        <v>17</v>
      </c>
      <c r="C19" s="25">
        <v>49731</v>
      </c>
      <c r="D19" s="25">
        <v>47244</v>
      </c>
      <c r="E19" s="25">
        <v>47102</v>
      </c>
      <c r="F19" s="25"/>
      <c r="G19" s="25"/>
      <c r="H19" s="25"/>
      <c r="I19" s="90">
        <f t="shared" si="0"/>
        <v>-5.2864410528644108E-2</v>
      </c>
      <c r="J19" s="25">
        <f t="shared" si="1"/>
        <v>-2629</v>
      </c>
      <c r="K19" s="25">
        <f t="shared" si="2"/>
        <v>-142</v>
      </c>
      <c r="L19" s="25">
        <f t="shared" si="3"/>
        <v>0</v>
      </c>
    </row>
    <row r="20" spans="1:12">
      <c r="A20" s="86">
        <v>19</v>
      </c>
      <c r="B20" s="85" t="s">
        <v>18</v>
      </c>
      <c r="C20" s="25">
        <v>3056</v>
      </c>
      <c r="D20" s="25">
        <v>2916</v>
      </c>
      <c r="E20" s="25">
        <v>2924</v>
      </c>
      <c r="F20" s="25"/>
      <c r="G20" s="25"/>
      <c r="H20" s="25"/>
      <c r="I20" s="90">
        <f t="shared" si="0"/>
        <v>-4.3193717277486908E-2</v>
      </c>
      <c r="J20" s="25">
        <f t="shared" si="1"/>
        <v>-132</v>
      </c>
      <c r="K20" s="25">
        <f t="shared" si="2"/>
        <v>8</v>
      </c>
      <c r="L20" s="25">
        <f t="shared" si="3"/>
        <v>0</v>
      </c>
    </row>
    <row r="21" spans="1:12">
      <c r="A21" s="86">
        <v>20</v>
      </c>
      <c r="B21" s="85" t="s">
        <v>19</v>
      </c>
      <c r="C21" s="25">
        <v>55950</v>
      </c>
      <c r="D21" s="25">
        <v>58292</v>
      </c>
      <c r="E21" s="25">
        <v>58759</v>
      </c>
      <c r="F21" s="25"/>
      <c r="G21" s="25"/>
      <c r="H21" s="25"/>
      <c r="I21" s="90">
        <f t="shared" si="0"/>
        <v>5.0205540661304733E-2</v>
      </c>
      <c r="J21" s="25">
        <f t="shared" si="1"/>
        <v>2809</v>
      </c>
      <c r="K21" s="25">
        <f t="shared" si="2"/>
        <v>467</v>
      </c>
      <c r="L21" s="25">
        <f t="shared" si="3"/>
        <v>0</v>
      </c>
    </row>
    <row r="22" spans="1:12">
      <c r="A22" s="86">
        <v>21</v>
      </c>
      <c r="B22" s="85" t="s">
        <v>20</v>
      </c>
      <c r="C22" s="25">
        <v>9839</v>
      </c>
      <c r="D22" s="25">
        <v>10850</v>
      </c>
      <c r="E22" s="25">
        <v>11275</v>
      </c>
      <c r="F22" s="25"/>
      <c r="G22" s="25"/>
      <c r="H22" s="25"/>
      <c r="I22" s="90">
        <f t="shared" si="0"/>
        <v>0.14594979164549243</v>
      </c>
      <c r="J22" s="25">
        <f t="shared" si="1"/>
        <v>1436</v>
      </c>
      <c r="K22" s="25">
        <f t="shared" si="2"/>
        <v>425</v>
      </c>
      <c r="L22" s="25">
        <f t="shared" si="3"/>
        <v>0</v>
      </c>
    </row>
    <row r="23" spans="1:12">
      <c r="A23" s="86">
        <v>22</v>
      </c>
      <c r="B23" s="85" t="s">
        <v>21</v>
      </c>
      <c r="C23" s="25">
        <v>154660</v>
      </c>
      <c r="D23" s="25">
        <v>155714</v>
      </c>
      <c r="E23" s="25">
        <v>155121</v>
      </c>
      <c r="F23" s="25"/>
      <c r="G23" s="25"/>
      <c r="H23" s="25"/>
      <c r="I23" s="90">
        <f t="shared" si="0"/>
        <v>2.9807319281003491E-3</v>
      </c>
      <c r="J23" s="25">
        <f t="shared" si="1"/>
        <v>461</v>
      </c>
      <c r="K23" s="25">
        <f t="shared" si="2"/>
        <v>-593</v>
      </c>
      <c r="L23" s="25">
        <f t="shared" si="3"/>
        <v>0</v>
      </c>
    </row>
    <row r="24" spans="1:12">
      <c r="A24" s="86">
        <v>23</v>
      </c>
      <c r="B24" s="85" t="s">
        <v>22</v>
      </c>
      <c r="C24" s="25">
        <v>178684</v>
      </c>
      <c r="D24" s="25">
        <v>174755</v>
      </c>
      <c r="E24" s="25">
        <v>174184</v>
      </c>
      <c r="F24" s="25"/>
      <c r="G24" s="25"/>
      <c r="H24" s="25"/>
      <c r="I24" s="90">
        <f t="shared" si="0"/>
        <v>-2.5184123928275615E-2</v>
      </c>
      <c r="J24" s="25">
        <f t="shared" si="1"/>
        <v>-4500</v>
      </c>
      <c r="K24" s="25">
        <f t="shared" si="2"/>
        <v>-571</v>
      </c>
      <c r="L24" s="25">
        <f t="shared" si="3"/>
        <v>0</v>
      </c>
    </row>
    <row r="25" spans="1:12">
      <c r="A25" s="86">
        <v>24</v>
      </c>
      <c r="B25" s="85" t="s">
        <v>23</v>
      </c>
      <c r="C25" s="25">
        <v>79432</v>
      </c>
      <c r="D25" s="25">
        <v>85507</v>
      </c>
      <c r="E25" s="25">
        <v>85418</v>
      </c>
      <c r="F25" s="25"/>
      <c r="G25" s="25"/>
      <c r="H25" s="25"/>
      <c r="I25" s="90">
        <f t="shared" si="0"/>
        <v>7.5360056400443146E-2</v>
      </c>
      <c r="J25" s="25">
        <f t="shared" si="1"/>
        <v>5986</v>
      </c>
      <c r="K25" s="25">
        <f t="shared" si="2"/>
        <v>-89</v>
      </c>
      <c r="L25" s="25">
        <f t="shared" si="3"/>
        <v>0</v>
      </c>
    </row>
    <row r="26" spans="1:12">
      <c r="A26" s="86">
        <v>25</v>
      </c>
      <c r="B26" s="85" t="s">
        <v>24</v>
      </c>
      <c r="C26" s="25">
        <v>304456</v>
      </c>
      <c r="D26" s="25">
        <v>304843</v>
      </c>
      <c r="E26" s="25">
        <v>304015</v>
      </c>
      <c r="F26" s="25"/>
      <c r="G26" s="25"/>
      <c r="H26" s="25"/>
      <c r="I26" s="90">
        <f t="shared" si="0"/>
        <v>-1.4484851669863625E-3</v>
      </c>
      <c r="J26" s="25">
        <f t="shared" si="1"/>
        <v>-441</v>
      </c>
      <c r="K26" s="25">
        <f t="shared" si="2"/>
        <v>-828</v>
      </c>
      <c r="L26" s="25">
        <f t="shared" si="3"/>
        <v>0</v>
      </c>
    </row>
    <row r="27" spans="1:12">
      <c r="A27" s="86">
        <v>26</v>
      </c>
      <c r="B27" s="85" t="s">
        <v>25</v>
      </c>
      <c r="C27" s="25">
        <v>18985</v>
      </c>
      <c r="D27" s="25">
        <v>19760</v>
      </c>
      <c r="E27" s="25">
        <v>19861</v>
      </c>
      <c r="F27" s="25"/>
      <c r="G27" s="25"/>
      <c r="H27" s="25"/>
      <c r="I27" s="90">
        <f t="shared" si="0"/>
        <v>4.6141690808533052E-2</v>
      </c>
      <c r="J27" s="25">
        <f t="shared" si="1"/>
        <v>876</v>
      </c>
      <c r="K27" s="25">
        <f t="shared" si="2"/>
        <v>101</v>
      </c>
      <c r="L27" s="25">
        <f t="shared" si="3"/>
        <v>0</v>
      </c>
    </row>
    <row r="28" spans="1:12">
      <c r="A28" s="86">
        <v>27</v>
      </c>
      <c r="B28" s="85" t="s">
        <v>26</v>
      </c>
      <c r="C28" s="25">
        <v>75810</v>
      </c>
      <c r="D28" s="25">
        <v>78451</v>
      </c>
      <c r="E28" s="25">
        <v>78480</v>
      </c>
      <c r="F28" s="25"/>
      <c r="G28" s="25"/>
      <c r="H28" s="25"/>
      <c r="I28" s="90">
        <f t="shared" si="0"/>
        <v>3.521962801741195E-2</v>
      </c>
      <c r="J28" s="25">
        <f t="shared" si="1"/>
        <v>2670</v>
      </c>
      <c r="K28" s="25">
        <f t="shared" si="2"/>
        <v>29</v>
      </c>
      <c r="L28" s="25">
        <f t="shared" si="3"/>
        <v>0</v>
      </c>
    </row>
    <row r="29" spans="1:12">
      <c r="A29" s="86">
        <v>28</v>
      </c>
      <c r="B29" s="85" t="s">
        <v>27</v>
      </c>
      <c r="C29" s="25">
        <v>124800</v>
      </c>
      <c r="D29" s="25">
        <v>134326</v>
      </c>
      <c r="E29" s="25">
        <v>134710</v>
      </c>
      <c r="F29" s="25"/>
      <c r="G29" s="25"/>
      <c r="H29" s="25"/>
      <c r="I29" s="90">
        <f t="shared" si="0"/>
        <v>7.9407051282051277E-2</v>
      </c>
      <c r="J29" s="25">
        <f t="shared" si="1"/>
        <v>9910</v>
      </c>
      <c r="K29" s="25">
        <f t="shared" si="2"/>
        <v>384</v>
      </c>
      <c r="L29" s="25">
        <f t="shared" si="3"/>
        <v>0</v>
      </c>
    </row>
    <row r="30" spans="1:12">
      <c r="A30" s="86">
        <v>29</v>
      </c>
      <c r="B30" s="85" t="s">
        <v>28</v>
      </c>
      <c r="C30" s="25">
        <v>65564</v>
      </c>
      <c r="D30" s="25">
        <v>66610</v>
      </c>
      <c r="E30" s="25">
        <v>67733</v>
      </c>
      <c r="F30" s="25"/>
      <c r="G30" s="25"/>
      <c r="H30" s="25"/>
      <c r="I30" s="90">
        <f t="shared" si="0"/>
        <v>3.3082179244707459E-2</v>
      </c>
      <c r="J30" s="25">
        <f t="shared" si="1"/>
        <v>2169</v>
      </c>
      <c r="K30" s="25">
        <f t="shared" si="2"/>
        <v>1123</v>
      </c>
      <c r="L30" s="25">
        <f t="shared" si="3"/>
        <v>0</v>
      </c>
    </row>
    <row r="31" spans="1:12">
      <c r="A31" s="86">
        <v>30</v>
      </c>
      <c r="B31" s="85" t="s">
        <v>29</v>
      </c>
      <c r="C31" s="25">
        <v>17183</v>
      </c>
      <c r="D31" s="25">
        <v>17884</v>
      </c>
      <c r="E31" s="25">
        <v>18432</v>
      </c>
      <c r="F31" s="25"/>
      <c r="G31" s="25"/>
      <c r="H31" s="25"/>
      <c r="I31" s="90">
        <f t="shared" si="0"/>
        <v>7.2688121981027753E-2</v>
      </c>
      <c r="J31" s="25">
        <f t="shared" si="1"/>
        <v>1249</v>
      </c>
      <c r="K31" s="25">
        <f t="shared" si="2"/>
        <v>548</v>
      </c>
      <c r="L31" s="25">
        <f t="shared" si="3"/>
        <v>0</v>
      </c>
    </row>
    <row r="32" spans="1:12">
      <c r="A32" s="86">
        <v>31</v>
      </c>
      <c r="B32" s="85" t="s">
        <v>30</v>
      </c>
      <c r="C32" s="25">
        <v>140977</v>
      </c>
      <c r="D32" s="25">
        <v>136407</v>
      </c>
      <c r="E32" s="25">
        <v>136885</v>
      </c>
      <c r="F32" s="25"/>
      <c r="G32" s="25"/>
      <c r="H32" s="25"/>
      <c r="I32" s="90">
        <f t="shared" si="0"/>
        <v>-2.9026011335182334E-2</v>
      </c>
      <c r="J32" s="25">
        <f t="shared" si="1"/>
        <v>-4092</v>
      </c>
      <c r="K32" s="25">
        <f t="shared" si="2"/>
        <v>478</v>
      </c>
      <c r="L32" s="25">
        <f t="shared" si="3"/>
        <v>0</v>
      </c>
    </row>
    <row r="33" spans="1:12">
      <c r="A33" s="86">
        <v>32</v>
      </c>
      <c r="B33" s="85" t="s">
        <v>31</v>
      </c>
      <c r="C33" s="25">
        <v>50264</v>
      </c>
      <c r="D33" s="25">
        <v>51400</v>
      </c>
      <c r="E33" s="25">
        <v>52184</v>
      </c>
      <c r="F33" s="25"/>
      <c r="G33" s="25"/>
      <c r="H33" s="25"/>
      <c r="I33" s="90">
        <f t="shared" si="0"/>
        <v>3.8198312907846567E-2</v>
      </c>
      <c r="J33" s="25">
        <f t="shared" si="1"/>
        <v>1920</v>
      </c>
      <c r="K33" s="25">
        <f t="shared" si="2"/>
        <v>784</v>
      </c>
      <c r="L33" s="25">
        <f t="shared" si="3"/>
        <v>0</v>
      </c>
    </row>
    <row r="34" spans="1:12">
      <c r="A34" s="86">
        <v>33</v>
      </c>
      <c r="B34" s="85" t="s">
        <v>32</v>
      </c>
      <c r="C34" s="25">
        <v>120454</v>
      </c>
      <c r="D34" s="25">
        <v>114042</v>
      </c>
      <c r="E34" s="25">
        <v>114450</v>
      </c>
      <c r="F34" s="25"/>
      <c r="G34" s="25"/>
      <c r="H34" s="25"/>
      <c r="I34" s="90">
        <f t="shared" si="0"/>
        <v>-4.984475401398044E-2</v>
      </c>
      <c r="J34" s="25">
        <f t="shared" si="1"/>
        <v>-6004</v>
      </c>
      <c r="K34" s="25">
        <f t="shared" si="2"/>
        <v>408</v>
      </c>
      <c r="L34" s="25">
        <f t="shared" si="3"/>
        <v>0</v>
      </c>
    </row>
    <row r="35" spans="1:12">
      <c r="A35" s="86">
        <v>35</v>
      </c>
      <c r="B35" s="85" t="s">
        <v>33</v>
      </c>
      <c r="C35" s="25">
        <v>76106</v>
      </c>
      <c r="D35" s="25">
        <v>77062</v>
      </c>
      <c r="E35" s="25">
        <v>76675</v>
      </c>
      <c r="F35" s="25"/>
      <c r="G35" s="25"/>
      <c r="H35" s="25"/>
      <c r="I35" s="90">
        <f t="shared" si="0"/>
        <v>7.4764144745486562E-3</v>
      </c>
      <c r="J35" s="25">
        <f t="shared" si="1"/>
        <v>569</v>
      </c>
      <c r="K35" s="25">
        <f t="shared" si="2"/>
        <v>-387</v>
      </c>
      <c r="L35" s="25">
        <f t="shared" si="3"/>
        <v>0</v>
      </c>
    </row>
    <row r="36" spans="1:12">
      <c r="A36" s="86">
        <v>36</v>
      </c>
      <c r="B36" s="85" t="s">
        <v>34</v>
      </c>
      <c r="C36" s="25">
        <v>12215</v>
      </c>
      <c r="D36" s="25">
        <v>10995</v>
      </c>
      <c r="E36" s="25">
        <v>10904</v>
      </c>
      <c r="F36" s="25"/>
      <c r="G36" s="25"/>
      <c r="H36" s="25"/>
      <c r="I36" s="90">
        <f t="shared" si="0"/>
        <v>-0.10732705689725747</v>
      </c>
      <c r="J36" s="25">
        <f t="shared" si="1"/>
        <v>-1311</v>
      </c>
      <c r="K36" s="25">
        <f t="shared" si="2"/>
        <v>-91</v>
      </c>
      <c r="L36" s="25">
        <f t="shared" si="3"/>
        <v>0</v>
      </c>
    </row>
    <row r="37" spans="1:12">
      <c r="A37" s="86">
        <v>37</v>
      </c>
      <c r="B37" s="85" t="s">
        <v>35</v>
      </c>
      <c r="C37" s="25">
        <v>7871</v>
      </c>
      <c r="D37" s="25">
        <v>7659</v>
      </c>
      <c r="E37" s="25">
        <v>7806</v>
      </c>
      <c r="F37" s="25"/>
      <c r="G37" s="25"/>
      <c r="H37" s="25"/>
      <c r="I37" s="90">
        <f t="shared" si="0"/>
        <v>-8.2581628763816542E-3</v>
      </c>
      <c r="J37" s="25">
        <f t="shared" si="1"/>
        <v>-65</v>
      </c>
      <c r="K37" s="25">
        <f t="shared" si="2"/>
        <v>147</v>
      </c>
      <c r="L37" s="25">
        <f t="shared" si="3"/>
        <v>0</v>
      </c>
    </row>
    <row r="38" spans="1:12">
      <c r="A38" s="86">
        <v>38</v>
      </c>
      <c r="B38" s="85" t="s">
        <v>36</v>
      </c>
      <c r="C38" s="25">
        <v>56327</v>
      </c>
      <c r="D38" s="25">
        <v>51746</v>
      </c>
      <c r="E38" s="25">
        <v>52779</v>
      </c>
      <c r="F38" s="25"/>
      <c r="G38" s="25"/>
      <c r="H38" s="25"/>
      <c r="I38" s="90">
        <f t="shared" si="0"/>
        <v>-6.2989330161379087E-2</v>
      </c>
      <c r="J38" s="25">
        <f t="shared" si="1"/>
        <v>-3548</v>
      </c>
      <c r="K38" s="25">
        <f t="shared" si="2"/>
        <v>1033</v>
      </c>
      <c r="L38" s="25">
        <f t="shared" si="3"/>
        <v>0</v>
      </c>
    </row>
    <row r="39" spans="1:12">
      <c r="A39" s="86">
        <v>39</v>
      </c>
      <c r="B39" s="85" t="s">
        <v>37</v>
      </c>
      <c r="C39" s="25">
        <v>1360</v>
      </c>
      <c r="D39" s="25">
        <v>1197</v>
      </c>
      <c r="E39" s="25">
        <v>1401</v>
      </c>
      <c r="F39" s="25"/>
      <c r="G39" s="25"/>
      <c r="H39" s="25"/>
      <c r="I39" s="90">
        <f t="shared" si="0"/>
        <v>3.0147058823529412E-2</v>
      </c>
      <c r="J39" s="25">
        <f t="shared" si="1"/>
        <v>41</v>
      </c>
      <c r="K39" s="25">
        <f t="shared" si="2"/>
        <v>204</v>
      </c>
      <c r="L39" s="25">
        <f t="shared" si="3"/>
        <v>0</v>
      </c>
    </row>
    <row r="40" spans="1:12">
      <c r="A40" s="86">
        <v>41</v>
      </c>
      <c r="B40" s="85" t="s">
        <v>38</v>
      </c>
      <c r="C40" s="25">
        <v>1098604</v>
      </c>
      <c r="D40" s="25">
        <v>976250</v>
      </c>
      <c r="E40" s="25">
        <v>968376</v>
      </c>
      <c r="F40" s="25"/>
      <c r="G40" s="25"/>
      <c r="H40" s="25"/>
      <c r="I40" s="90">
        <f t="shared" si="0"/>
        <v>-0.11853952834688386</v>
      </c>
      <c r="J40" s="25">
        <f t="shared" si="1"/>
        <v>-130228</v>
      </c>
      <c r="K40" s="25">
        <f t="shared" si="2"/>
        <v>-7874</v>
      </c>
      <c r="L40" s="25">
        <f t="shared" si="3"/>
        <v>0</v>
      </c>
    </row>
    <row r="41" spans="1:12">
      <c r="A41" s="86">
        <v>42</v>
      </c>
      <c r="B41" s="85" t="s">
        <v>39</v>
      </c>
      <c r="C41" s="25">
        <v>291538</v>
      </c>
      <c r="D41" s="25">
        <v>271561</v>
      </c>
      <c r="E41" s="25">
        <v>262159</v>
      </c>
      <c r="F41" s="25"/>
      <c r="G41" s="25"/>
      <c r="H41" s="25"/>
      <c r="I41" s="90">
        <f t="shared" si="0"/>
        <v>-0.10077245504874151</v>
      </c>
      <c r="J41" s="25">
        <f t="shared" si="1"/>
        <v>-29379</v>
      </c>
      <c r="K41" s="25">
        <f t="shared" si="2"/>
        <v>-9402</v>
      </c>
      <c r="L41" s="25">
        <f t="shared" si="3"/>
        <v>0</v>
      </c>
    </row>
    <row r="42" spans="1:12">
      <c r="A42" s="86">
        <v>43</v>
      </c>
      <c r="B42" s="85" t="s">
        <v>40</v>
      </c>
      <c r="C42" s="25">
        <v>318487</v>
      </c>
      <c r="D42" s="25">
        <v>298076</v>
      </c>
      <c r="E42" s="25">
        <v>298242</v>
      </c>
      <c r="F42" s="25"/>
      <c r="G42" s="25"/>
      <c r="H42" s="25"/>
      <c r="I42" s="90">
        <f t="shared" si="0"/>
        <v>-6.3566173815571753E-2</v>
      </c>
      <c r="J42" s="25">
        <f t="shared" si="1"/>
        <v>-20245</v>
      </c>
      <c r="K42" s="25">
        <f t="shared" si="2"/>
        <v>166</v>
      </c>
      <c r="L42" s="25">
        <f t="shared" si="3"/>
        <v>0</v>
      </c>
    </row>
    <row r="43" spans="1:12">
      <c r="A43" s="86">
        <v>45</v>
      </c>
      <c r="B43" s="85" t="s">
        <v>41</v>
      </c>
      <c r="C43" s="25">
        <v>205323</v>
      </c>
      <c r="D43" s="25">
        <v>210531</v>
      </c>
      <c r="E43" s="25">
        <v>211735</v>
      </c>
      <c r="F43" s="25"/>
      <c r="G43" s="25"/>
      <c r="H43" s="25"/>
      <c r="I43" s="90">
        <f t="shared" si="0"/>
        <v>3.122884430872333E-2</v>
      </c>
      <c r="J43" s="25">
        <f t="shared" si="1"/>
        <v>6412</v>
      </c>
      <c r="K43" s="25">
        <f t="shared" si="2"/>
        <v>1204</v>
      </c>
      <c r="L43" s="25">
        <f t="shared" si="3"/>
        <v>0</v>
      </c>
    </row>
    <row r="44" spans="1:12">
      <c r="A44" s="86">
        <v>46</v>
      </c>
      <c r="B44" s="85" t="s">
        <v>42</v>
      </c>
      <c r="C44" s="25">
        <v>692520</v>
      </c>
      <c r="D44" s="25">
        <v>697106</v>
      </c>
      <c r="E44" s="25">
        <v>700974</v>
      </c>
      <c r="F44" s="25"/>
      <c r="G44" s="25"/>
      <c r="H44" s="25"/>
      <c r="I44" s="90">
        <f t="shared" si="0"/>
        <v>1.2207589672500433E-2</v>
      </c>
      <c r="J44" s="25">
        <f t="shared" si="1"/>
        <v>8454</v>
      </c>
      <c r="K44" s="25">
        <f t="shared" si="2"/>
        <v>3868</v>
      </c>
      <c r="L44" s="25">
        <f t="shared" si="3"/>
        <v>0</v>
      </c>
    </row>
    <row r="45" spans="1:12">
      <c r="A45" s="86">
        <v>47</v>
      </c>
      <c r="B45" s="85" t="s">
        <v>43</v>
      </c>
      <c r="C45" s="25">
        <v>1302145</v>
      </c>
      <c r="D45" s="25">
        <v>1310156</v>
      </c>
      <c r="E45" s="25">
        <v>1312956</v>
      </c>
      <c r="F45" s="25"/>
      <c r="G45" s="25"/>
      <c r="H45" s="25"/>
      <c r="I45" s="90">
        <f t="shared" si="0"/>
        <v>8.3024547957408733E-3</v>
      </c>
      <c r="J45" s="25">
        <f t="shared" si="1"/>
        <v>10811</v>
      </c>
      <c r="K45" s="25">
        <f t="shared" si="2"/>
        <v>2800</v>
      </c>
      <c r="L45" s="25">
        <f t="shared" si="3"/>
        <v>0</v>
      </c>
    </row>
    <row r="46" spans="1:12">
      <c r="A46" s="86">
        <v>49</v>
      </c>
      <c r="B46" s="85" t="s">
        <v>44</v>
      </c>
      <c r="C46" s="25">
        <v>487360</v>
      </c>
      <c r="D46" s="25">
        <v>445051</v>
      </c>
      <c r="E46" s="25">
        <v>488177</v>
      </c>
      <c r="F46" s="25"/>
      <c r="G46" s="25"/>
      <c r="H46" s="25"/>
      <c r="I46" s="90">
        <f t="shared" si="0"/>
        <v>1.6763788575180564E-3</v>
      </c>
      <c r="J46" s="25">
        <f t="shared" si="1"/>
        <v>817</v>
      </c>
      <c r="K46" s="25">
        <f t="shared" si="2"/>
        <v>43126</v>
      </c>
      <c r="L46" s="25">
        <f t="shared" si="3"/>
        <v>0</v>
      </c>
    </row>
    <row r="47" spans="1:12">
      <c r="A47" s="86">
        <v>50</v>
      </c>
      <c r="B47" s="85" t="s">
        <v>45</v>
      </c>
      <c r="C47" s="25">
        <v>15868</v>
      </c>
      <c r="D47" s="25">
        <v>16557</v>
      </c>
      <c r="E47" s="25">
        <v>16297</v>
      </c>
      <c r="F47" s="25"/>
      <c r="G47" s="25"/>
      <c r="H47" s="25"/>
      <c r="I47" s="90">
        <f t="shared" si="0"/>
        <v>2.7035543231661206E-2</v>
      </c>
      <c r="J47" s="25">
        <f t="shared" si="1"/>
        <v>429</v>
      </c>
      <c r="K47" s="25">
        <f t="shared" si="2"/>
        <v>-260</v>
      </c>
      <c r="L47" s="25">
        <f t="shared" si="3"/>
        <v>0</v>
      </c>
    </row>
    <row r="48" spans="1:12">
      <c r="A48" s="86">
        <v>51</v>
      </c>
      <c r="B48" s="85" t="s">
        <v>46</v>
      </c>
      <c r="C48" s="25">
        <v>4452</v>
      </c>
      <c r="D48" s="25">
        <v>5074</v>
      </c>
      <c r="E48" s="25">
        <v>5064</v>
      </c>
      <c r="F48" s="25"/>
      <c r="G48" s="25"/>
      <c r="H48" s="25"/>
      <c r="I48" s="90">
        <f t="shared" si="0"/>
        <v>0.13746630727762804</v>
      </c>
      <c r="J48" s="25">
        <f t="shared" si="1"/>
        <v>612</v>
      </c>
      <c r="K48" s="25">
        <f t="shared" si="2"/>
        <v>-10</v>
      </c>
      <c r="L48" s="25">
        <f t="shared" si="3"/>
        <v>0</v>
      </c>
    </row>
    <row r="49" spans="1:12">
      <c r="A49" s="86">
        <v>52</v>
      </c>
      <c r="B49" s="85" t="s">
        <v>47</v>
      </c>
      <c r="C49" s="25">
        <v>190663</v>
      </c>
      <c r="D49" s="25">
        <v>190091</v>
      </c>
      <c r="E49" s="25">
        <v>191994</v>
      </c>
      <c r="F49" s="25"/>
      <c r="G49" s="25"/>
      <c r="H49" s="25"/>
      <c r="I49" s="90">
        <f t="shared" si="0"/>
        <v>6.980903478913056E-3</v>
      </c>
      <c r="J49" s="25">
        <f t="shared" si="1"/>
        <v>1331</v>
      </c>
      <c r="K49" s="25">
        <f t="shared" si="2"/>
        <v>1903</v>
      </c>
      <c r="L49" s="25">
        <f t="shared" si="3"/>
        <v>0</v>
      </c>
    </row>
    <row r="50" spans="1:12">
      <c r="A50" s="86">
        <v>53</v>
      </c>
      <c r="B50" s="85" t="s">
        <v>48</v>
      </c>
      <c r="C50" s="25">
        <v>26388</v>
      </c>
      <c r="D50" s="25">
        <v>26737</v>
      </c>
      <c r="E50" s="25">
        <v>27589</v>
      </c>
      <c r="F50" s="25"/>
      <c r="G50" s="25"/>
      <c r="H50" s="25"/>
      <c r="I50" s="90">
        <f t="shared" si="0"/>
        <v>4.5513112020615434E-2</v>
      </c>
      <c r="J50" s="25">
        <f t="shared" si="1"/>
        <v>1201</v>
      </c>
      <c r="K50" s="25">
        <f t="shared" si="2"/>
        <v>852</v>
      </c>
      <c r="L50" s="25">
        <f t="shared" si="3"/>
        <v>0</v>
      </c>
    </row>
    <row r="51" spans="1:12">
      <c r="A51" s="86">
        <v>55</v>
      </c>
      <c r="B51" s="85" t="s">
        <v>49</v>
      </c>
      <c r="C51" s="25">
        <v>234256</v>
      </c>
      <c r="D51" s="25">
        <v>251234</v>
      </c>
      <c r="E51" s="25">
        <v>250989</v>
      </c>
      <c r="F51" s="25"/>
      <c r="G51" s="25"/>
      <c r="H51" s="25"/>
      <c r="I51" s="90">
        <f t="shared" si="0"/>
        <v>7.1430400928898297E-2</v>
      </c>
      <c r="J51" s="25">
        <f t="shared" si="1"/>
        <v>16733</v>
      </c>
      <c r="K51" s="25">
        <f t="shared" si="2"/>
        <v>-245</v>
      </c>
      <c r="L51" s="25">
        <f t="shared" si="3"/>
        <v>0</v>
      </c>
    </row>
    <row r="52" spans="1:12">
      <c r="A52" s="86">
        <v>56</v>
      </c>
      <c r="B52" s="85" t="s">
        <v>50</v>
      </c>
      <c r="C52" s="25">
        <v>636051</v>
      </c>
      <c r="D52" s="25">
        <v>630237</v>
      </c>
      <c r="E52" s="25">
        <v>657118</v>
      </c>
      <c r="F52" s="25"/>
      <c r="G52" s="25"/>
      <c r="H52" s="25"/>
      <c r="I52" s="90">
        <f t="shared" si="0"/>
        <v>3.3121557862498451E-2</v>
      </c>
      <c r="J52" s="25">
        <f t="shared" si="1"/>
        <v>21067</v>
      </c>
      <c r="K52" s="25">
        <f t="shared" si="2"/>
        <v>26881</v>
      </c>
      <c r="L52" s="25">
        <f t="shared" si="3"/>
        <v>0</v>
      </c>
    </row>
    <row r="53" spans="1:12">
      <c r="A53" s="86">
        <v>58</v>
      </c>
      <c r="B53" s="85" t="s">
        <v>51</v>
      </c>
      <c r="C53" s="25">
        <v>18149</v>
      </c>
      <c r="D53" s="25">
        <v>22066</v>
      </c>
      <c r="E53" s="25">
        <v>22748</v>
      </c>
      <c r="F53" s="25"/>
      <c r="G53" s="25"/>
      <c r="H53" s="25"/>
      <c r="I53" s="90">
        <f t="shared" si="0"/>
        <v>0.25340239131632597</v>
      </c>
      <c r="J53" s="25">
        <f t="shared" si="1"/>
        <v>4599</v>
      </c>
      <c r="K53" s="25">
        <f t="shared" si="2"/>
        <v>682</v>
      </c>
      <c r="L53" s="25">
        <f t="shared" si="3"/>
        <v>0</v>
      </c>
    </row>
    <row r="54" spans="1:12">
      <c r="A54" s="86">
        <v>59</v>
      </c>
      <c r="B54" s="85" t="s">
        <v>52</v>
      </c>
      <c r="C54" s="25">
        <v>15584</v>
      </c>
      <c r="D54" s="25">
        <v>15413</v>
      </c>
      <c r="E54" s="25">
        <v>15672</v>
      </c>
      <c r="F54" s="25"/>
      <c r="G54" s="25"/>
      <c r="H54" s="25"/>
      <c r="I54" s="90">
        <f t="shared" si="0"/>
        <v>5.6468172484599594E-3</v>
      </c>
      <c r="J54" s="25">
        <f t="shared" si="1"/>
        <v>88</v>
      </c>
      <c r="K54" s="25">
        <f t="shared" si="2"/>
        <v>259</v>
      </c>
      <c r="L54" s="25">
        <f t="shared" si="3"/>
        <v>0</v>
      </c>
    </row>
    <row r="55" spans="1:12">
      <c r="A55" s="86">
        <v>60</v>
      </c>
      <c r="B55" s="85" t="s">
        <v>53</v>
      </c>
      <c r="C55" s="25">
        <v>7730</v>
      </c>
      <c r="D55" s="25">
        <v>8989</v>
      </c>
      <c r="E55" s="25">
        <v>9046</v>
      </c>
      <c r="F55" s="25"/>
      <c r="G55" s="25"/>
      <c r="H55" s="25"/>
      <c r="I55" s="90">
        <f t="shared" si="0"/>
        <v>0.1702457956015524</v>
      </c>
      <c r="J55" s="25">
        <f t="shared" si="1"/>
        <v>1316</v>
      </c>
      <c r="K55" s="25">
        <f t="shared" si="2"/>
        <v>57</v>
      </c>
      <c r="L55" s="25">
        <f t="shared" si="3"/>
        <v>0</v>
      </c>
    </row>
    <row r="56" spans="1:12">
      <c r="A56" s="86">
        <v>61</v>
      </c>
      <c r="B56" s="85" t="s">
        <v>54</v>
      </c>
      <c r="C56" s="25">
        <v>18836</v>
      </c>
      <c r="D56" s="25">
        <v>18582</v>
      </c>
      <c r="E56" s="25">
        <v>18700</v>
      </c>
      <c r="F56" s="25"/>
      <c r="G56" s="25"/>
      <c r="H56" s="25"/>
      <c r="I56" s="90">
        <f t="shared" si="0"/>
        <v>-7.2202166064981952E-3</v>
      </c>
      <c r="J56" s="25">
        <f t="shared" si="1"/>
        <v>-136</v>
      </c>
      <c r="K56" s="25">
        <f t="shared" si="2"/>
        <v>118</v>
      </c>
      <c r="L56" s="25">
        <f t="shared" si="3"/>
        <v>0</v>
      </c>
    </row>
    <row r="57" spans="1:12">
      <c r="A57" s="86">
        <v>62</v>
      </c>
      <c r="B57" s="85" t="s">
        <v>55</v>
      </c>
      <c r="C57" s="25">
        <v>63384</v>
      </c>
      <c r="D57" s="25">
        <v>69102</v>
      </c>
      <c r="E57" s="25">
        <v>70564</v>
      </c>
      <c r="F57" s="25"/>
      <c r="G57" s="25"/>
      <c r="H57" s="25"/>
      <c r="I57" s="90">
        <f t="shared" si="0"/>
        <v>0.11327779881358072</v>
      </c>
      <c r="J57" s="25">
        <f t="shared" si="1"/>
        <v>7180</v>
      </c>
      <c r="K57" s="25">
        <f t="shared" si="2"/>
        <v>1462</v>
      </c>
      <c r="L57" s="25">
        <f t="shared" si="3"/>
        <v>0</v>
      </c>
    </row>
    <row r="58" spans="1:12">
      <c r="A58" s="86">
        <v>63</v>
      </c>
      <c r="B58" s="85" t="s">
        <v>56</v>
      </c>
      <c r="C58" s="25">
        <v>25426</v>
      </c>
      <c r="D58" s="25">
        <v>31510</v>
      </c>
      <c r="E58" s="25">
        <v>31305</v>
      </c>
      <c r="F58" s="25"/>
      <c r="G58" s="25"/>
      <c r="H58" s="25"/>
      <c r="I58" s="90">
        <f t="shared" si="0"/>
        <v>0.23122001101234957</v>
      </c>
      <c r="J58" s="25">
        <f t="shared" si="1"/>
        <v>5879</v>
      </c>
      <c r="K58" s="25">
        <f t="shared" si="2"/>
        <v>-205</v>
      </c>
      <c r="L58" s="25">
        <f t="shared" si="3"/>
        <v>0</v>
      </c>
    </row>
    <row r="59" spans="1:12">
      <c r="A59" s="86">
        <v>64</v>
      </c>
      <c r="B59" s="85" t="s">
        <v>57</v>
      </c>
      <c r="C59" s="25">
        <v>60885</v>
      </c>
      <c r="D59" s="25">
        <v>61623</v>
      </c>
      <c r="E59" s="25">
        <v>61258</v>
      </c>
      <c r="F59" s="25"/>
      <c r="G59" s="25"/>
      <c r="H59" s="25"/>
      <c r="I59" s="90">
        <f t="shared" si="0"/>
        <v>6.1263036872792973E-3</v>
      </c>
      <c r="J59" s="25">
        <f t="shared" si="1"/>
        <v>373</v>
      </c>
      <c r="K59" s="25">
        <f t="shared" si="2"/>
        <v>-365</v>
      </c>
      <c r="L59" s="25">
        <f t="shared" si="3"/>
        <v>0</v>
      </c>
    </row>
    <row r="60" spans="1:12">
      <c r="A60" s="86">
        <v>65</v>
      </c>
      <c r="B60" s="85" t="s">
        <v>58</v>
      </c>
      <c r="C60" s="25">
        <v>20418</v>
      </c>
      <c r="D60" s="25">
        <v>19077</v>
      </c>
      <c r="E60" s="25">
        <v>18981</v>
      </c>
      <c r="F60" s="25"/>
      <c r="G60" s="25"/>
      <c r="H60" s="25"/>
      <c r="I60" s="90">
        <f t="shared" si="0"/>
        <v>-7.0379077284748751E-2</v>
      </c>
      <c r="J60" s="25">
        <f t="shared" si="1"/>
        <v>-1437</v>
      </c>
      <c r="K60" s="25">
        <f t="shared" si="2"/>
        <v>-96</v>
      </c>
      <c r="L60" s="25">
        <f t="shared" si="3"/>
        <v>0</v>
      </c>
    </row>
    <row r="61" spans="1:12">
      <c r="A61" s="86">
        <v>66</v>
      </c>
      <c r="B61" s="85" t="s">
        <v>59</v>
      </c>
      <c r="C61" s="25">
        <v>45776</v>
      </c>
      <c r="D61" s="25">
        <v>45365</v>
      </c>
      <c r="E61" s="25">
        <v>45616</v>
      </c>
      <c r="F61" s="25"/>
      <c r="G61" s="25"/>
      <c r="H61" s="25"/>
      <c r="I61" s="90">
        <f t="shared" si="0"/>
        <v>-3.495281370150297E-3</v>
      </c>
      <c r="J61" s="25">
        <f t="shared" si="1"/>
        <v>-160</v>
      </c>
      <c r="K61" s="25">
        <f t="shared" si="2"/>
        <v>251</v>
      </c>
      <c r="L61" s="25">
        <f t="shared" si="3"/>
        <v>0</v>
      </c>
    </row>
    <row r="62" spans="1:12">
      <c r="A62" s="86">
        <v>68</v>
      </c>
      <c r="B62" s="85" t="s">
        <v>60</v>
      </c>
      <c r="C62" s="25">
        <v>121530</v>
      </c>
      <c r="D62" s="25">
        <v>126461</v>
      </c>
      <c r="E62" s="25">
        <v>126808</v>
      </c>
      <c r="F62" s="25"/>
      <c r="G62" s="25"/>
      <c r="H62" s="25"/>
      <c r="I62" s="90">
        <f t="shared" si="0"/>
        <v>4.3429605858635728E-2</v>
      </c>
      <c r="J62" s="25">
        <f t="shared" si="1"/>
        <v>5278</v>
      </c>
      <c r="K62" s="25">
        <f t="shared" si="2"/>
        <v>347</v>
      </c>
      <c r="L62" s="25">
        <f t="shared" si="3"/>
        <v>0</v>
      </c>
    </row>
    <row r="63" spans="1:12">
      <c r="A63" s="86">
        <v>69</v>
      </c>
      <c r="B63" s="85" t="s">
        <v>61</v>
      </c>
      <c r="C63" s="25">
        <v>144666</v>
      </c>
      <c r="D63" s="25">
        <v>144235</v>
      </c>
      <c r="E63" s="25">
        <v>145282</v>
      </c>
      <c r="F63" s="25"/>
      <c r="G63" s="25"/>
      <c r="H63" s="25"/>
      <c r="I63" s="90">
        <f t="shared" si="0"/>
        <v>4.2580841386365836E-3</v>
      </c>
      <c r="J63" s="25">
        <f t="shared" si="1"/>
        <v>616</v>
      </c>
      <c r="K63" s="25">
        <f t="shared" si="2"/>
        <v>1047</v>
      </c>
      <c r="L63" s="25">
        <f t="shared" si="3"/>
        <v>0</v>
      </c>
    </row>
    <row r="64" spans="1:12">
      <c r="A64" s="86">
        <v>70</v>
      </c>
      <c r="B64" s="85" t="s">
        <v>62</v>
      </c>
      <c r="C64" s="25">
        <v>169555</v>
      </c>
      <c r="D64" s="25">
        <v>167768</v>
      </c>
      <c r="E64" s="25">
        <v>169853</v>
      </c>
      <c r="F64" s="25"/>
      <c r="G64" s="25"/>
      <c r="H64" s="25"/>
      <c r="I64" s="90">
        <f t="shared" si="0"/>
        <v>1.7575418005956768E-3</v>
      </c>
      <c r="J64" s="25">
        <f t="shared" si="1"/>
        <v>298</v>
      </c>
      <c r="K64" s="25">
        <f t="shared" si="2"/>
        <v>2085</v>
      </c>
      <c r="L64" s="25">
        <f t="shared" si="3"/>
        <v>0</v>
      </c>
    </row>
    <row r="65" spans="1:12">
      <c r="A65" s="86">
        <v>71</v>
      </c>
      <c r="B65" s="85" t="s">
        <v>63</v>
      </c>
      <c r="C65" s="25">
        <v>148379</v>
      </c>
      <c r="D65" s="25">
        <v>145967</v>
      </c>
      <c r="E65" s="25">
        <v>146534</v>
      </c>
      <c r="F65" s="25"/>
      <c r="G65" s="25"/>
      <c r="H65" s="25"/>
      <c r="I65" s="90">
        <f t="shared" si="0"/>
        <v>-1.2434374136501796E-2</v>
      </c>
      <c r="J65" s="25">
        <f t="shared" si="1"/>
        <v>-1845</v>
      </c>
      <c r="K65" s="25">
        <f t="shared" si="2"/>
        <v>567</v>
      </c>
      <c r="L65" s="25">
        <f t="shared" si="3"/>
        <v>0</v>
      </c>
    </row>
    <row r="66" spans="1:12">
      <c r="A66" s="86">
        <v>72</v>
      </c>
      <c r="B66" s="85" t="s">
        <v>64</v>
      </c>
      <c r="C66" s="25">
        <v>7665</v>
      </c>
      <c r="D66" s="25">
        <v>8789</v>
      </c>
      <c r="E66" s="25">
        <v>8338</v>
      </c>
      <c r="F66" s="25"/>
      <c r="G66" s="25"/>
      <c r="H66" s="25"/>
      <c r="I66" s="90">
        <f t="shared" si="0"/>
        <v>8.7801696020874107E-2</v>
      </c>
      <c r="J66" s="25">
        <f t="shared" si="1"/>
        <v>673</v>
      </c>
      <c r="K66" s="25">
        <f t="shared" si="2"/>
        <v>-451</v>
      </c>
      <c r="L66" s="25">
        <f t="shared" si="3"/>
        <v>0</v>
      </c>
    </row>
    <row r="67" spans="1:12">
      <c r="A67" s="86">
        <v>73</v>
      </c>
      <c r="B67" s="85" t="s">
        <v>65</v>
      </c>
      <c r="C67" s="25">
        <v>46702</v>
      </c>
      <c r="D67" s="25">
        <v>46370</v>
      </c>
      <c r="E67" s="25">
        <v>46066</v>
      </c>
      <c r="F67" s="25"/>
      <c r="G67" s="25"/>
      <c r="H67" s="25"/>
      <c r="I67" s="90">
        <f t="shared" si="0"/>
        <v>-1.3618260459937475E-2</v>
      </c>
      <c r="J67" s="25">
        <f t="shared" si="1"/>
        <v>-636</v>
      </c>
      <c r="K67" s="25">
        <f t="shared" si="2"/>
        <v>-304</v>
      </c>
      <c r="L67" s="25">
        <f t="shared" si="3"/>
        <v>0</v>
      </c>
    </row>
    <row r="68" spans="1:12">
      <c r="A68" s="86">
        <v>74</v>
      </c>
      <c r="B68" s="85" t="s">
        <v>66</v>
      </c>
      <c r="C68" s="25">
        <v>37240</v>
      </c>
      <c r="D68" s="25">
        <v>38895</v>
      </c>
      <c r="E68" s="25">
        <v>39685</v>
      </c>
      <c r="F68" s="25"/>
      <c r="G68" s="25"/>
      <c r="H68" s="25"/>
      <c r="I68" s="90">
        <f t="shared" ref="I68:I92" si="4">(E68-C68)/C68</f>
        <v>6.5655209452201935E-2</v>
      </c>
      <c r="J68" s="25">
        <f t="shared" ref="J68:J92" si="5">E68-C68</f>
        <v>2445</v>
      </c>
      <c r="K68" s="25">
        <f t="shared" ref="K68:K92" si="6">E68-D68</f>
        <v>790</v>
      </c>
      <c r="L68" s="25">
        <f t="shared" ref="L68:L92" si="7">H68-G68</f>
        <v>0</v>
      </c>
    </row>
    <row r="69" spans="1:12">
      <c r="A69" s="86">
        <v>75</v>
      </c>
      <c r="B69" s="85" t="s">
        <v>67</v>
      </c>
      <c r="C69" s="25">
        <v>7112</v>
      </c>
      <c r="D69" s="25">
        <v>7909</v>
      </c>
      <c r="E69" s="25">
        <v>8054</v>
      </c>
      <c r="F69" s="25"/>
      <c r="G69" s="25"/>
      <c r="H69" s="25"/>
      <c r="I69" s="90">
        <f t="shared" si="4"/>
        <v>0.13245219347581552</v>
      </c>
      <c r="J69" s="25">
        <f t="shared" si="5"/>
        <v>942</v>
      </c>
      <c r="K69" s="25">
        <f t="shared" si="6"/>
        <v>145</v>
      </c>
      <c r="L69" s="25">
        <f t="shared" si="7"/>
        <v>0</v>
      </c>
    </row>
    <row r="70" spans="1:12">
      <c r="A70" s="86">
        <v>77</v>
      </c>
      <c r="B70" s="85" t="s">
        <v>68</v>
      </c>
      <c r="C70" s="25">
        <v>26296</v>
      </c>
      <c r="D70" s="25">
        <v>26255</v>
      </c>
      <c r="E70" s="25">
        <v>26495</v>
      </c>
      <c r="F70" s="25"/>
      <c r="G70" s="25"/>
      <c r="H70" s="25"/>
      <c r="I70" s="90">
        <f t="shared" si="4"/>
        <v>7.5676909035594766E-3</v>
      </c>
      <c r="J70" s="25">
        <f t="shared" si="5"/>
        <v>199</v>
      </c>
      <c r="K70" s="25">
        <f t="shared" si="6"/>
        <v>240</v>
      </c>
      <c r="L70" s="25">
        <f t="shared" si="7"/>
        <v>0</v>
      </c>
    </row>
    <row r="71" spans="1:12">
      <c r="A71" s="86">
        <v>78</v>
      </c>
      <c r="B71" s="85" t="s">
        <v>69</v>
      </c>
      <c r="C71" s="25">
        <v>44566</v>
      </c>
      <c r="D71" s="25">
        <v>39271</v>
      </c>
      <c r="E71" s="25">
        <v>43170</v>
      </c>
      <c r="F71" s="25"/>
      <c r="G71" s="25"/>
      <c r="H71" s="25"/>
      <c r="I71" s="90">
        <f t="shared" si="4"/>
        <v>-3.1324327963021134E-2</v>
      </c>
      <c r="J71" s="25">
        <f t="shared" si="5"/>
        <v>-1396</v>
      </c>
      <c r="K71" s="25">
        <f t="shared" si="6"/>
        <v>3899</v>
      </c>
      <c r="L71" s="25">
        <f t="shared" si="7"/>
        <v>0</v>
      </c>
    </row>
    <row r="72" spans="1:12">
      <c r="A72" s="86">
        <v>79</v>
      </c>
      <c r="B72" s="85" t="s">
        <v>70</v>
      </c>
      <c r="C72" s="25">
        <v>44103</v>
      </c>
      <c r="D72" s="25">
        <v>45747</v>
      </c>
      <c r="E72" s="25">
        <v>46313</v>
      </c>
      <c r="F72" s="25"/>
      <c r="G72" s="25"/>
      <c r="H72" s="25"/>
      <c r="I72" s="90">
        <f t="shared" si="4"/>
        <v>5.0109969843321313E-2</v>
      </c>
      <c r="J72" s="25">
        <f t="shared" si="5"/>
        <v>2210</v>
      </c>
      <c r="K72" s="25">
        <f t="shared" si="6"/>
        <v>566</v>
      </c>
      <c r="L72" s="25">
        <f t="shared" si="7"/>
        <v>0</v>
      </c>
    </row>
    <row r="73" spans="1:12">
      <c r="A73" s="86">
        <v>80</v>
      </c>
      <c r="B73" s="85" t="s">
        <v>71</v>
      </c>
      <c r="C73" s="25">
        <v>232874</v>
      </c>
      <c r="D73" s="25">
        <v>239067</v>
      </c>
      <c r="E73" s="25">
        <v>244197</v>
      </c>
      <c r="F73" s="25"/>
      <c r="G73" s="25"/>
      <c r="H73" s="25"/>
      <c r="I73" s="90">
        <f t="shared" si="4"/>
        <v>4.8622860430962665E-2</v>
      </c>
      <c r="J73" s="25">
        <f t="shared" si="5"/>
        <v>11323</v>
      </c>
      <c r="K73" s="25">
        <f t="shared" si="6"/>
        <v>5130</v>
      </c>
      <c r="L73" s="25">
        <f t="shared" si="7"/>
        <v>0</v>
      </c>
    </row>
    <row r="74" spans="1:12">
      <c r="A74" s="86">
        <v>81</v>
      </c>
      <c r="B74" s="85" t="s">
        <v>72</v>
      </c>
      <c r="C74" s="25">
        <v>499718</v>
      </c>
      <c r="D74" s="25">
        <v>487893</v>
      </c>
      <c r="E74" s="25">
        <v>505241</v>
      </c>
      <c r="F74" s="25"/>
      <c r="G74" s="25"/>
      <c r="H74" s="25"/>
      <c r="I74" s="90">
        <f t="shared" si="4"/>
        <v>1.1052233459671254E-2</v>
      </c>
      <c r="J74" s="25">
        <f t="shared" si="5"/>
        <v>5523</v>
      </c>
      <c r="K74" s="25">
        <f t="shared" si="6"/>
        <v>17348</v>
      </c>
      <c r="L74" s="25">
        <f t="shared" si="7"/>
        <v>0</v>
      </c>
    </row>
    <row r="75" spans="1:12">
      <c r="A75" s="86">
        <v>82</v>
      </c>
      <c r="B75" s="85" t="s">
        <v>73</v>
      </c>
      <c r="C75" s="25">
        <v>316619</v>
      </c>
      <c r="D75" s="25">
        <v>329083</v>
      </c>
      <c r="E75" s="25">
        <v>332255</v>
      </c>
      <c r="F75" s="25"/>
      <c r="G75" s="25"/>
      <c r="H75" s="25"/>
      <c r="I75" s="90">
        <f t="shared" si="4"/>
        <v>4.9384275738347985E-2</v>
      </c>
      <c r="J75" s="25">
        <f t="shared" si="5"/>
        <v>15636</v>
      </c>
      <c r="K75" s="25">
        <f t="shared" si="6"/>
        <v>3172</v>
      </c>
      <c r="L75" s="25">
        <f t="shared" si="7"/>
        <v>0</v>
      </c>
    </row>
    <row r="76" spans="1:12">
      <c r="A76" s="86">
        <v>84</v>
      </c>
      <c r="B76" s="85" t="s">
        <v>74</v>
      </c>
      <c r="C76" s="25">
        <v>69672</v>
      </c>
      <c r="D76" s="25">
        <v>97499</v>
      </c>
      <c r="E76" s="25">
        <v>99709</v>
      </c>
      <c r="F76" s="25"/>
      <c r="G76" s="25"/>
      <c r="H76" s="25"/>
      <c r="I76" s="90">
        <f t="shared" si="4"/>
        <v>0.43112010563784592</v>
      </c>
      <c r="J76" s="25">
        <f t="shared" si="5"/>
        <v>30037</v>
      </c>
      <c r="K76" s="25">
        <f t="shared" si="6"/>
        <v>2210</v>
      </c>
      <c r="L76" s="25">
        <f t="shared" si="7"/>
        <v>0</v>
      </c>
    </row>
    <row r="77" spans="1:12">
      <c r="A77" s="86">
        <v>85</v>
      </c>
      <c r="B77" s="85" t="s">
        <v>75</v>
      </c>
      <c r="C77" s="25">
        <v>381628</v>
      </c>
      <c r="D77" s="25">
        <v>328660</v>
      </c>
      <c r="E77" s="25">
        <v>433101</v>
      </c>
      <c r="F77" s="25"/>
      <c r="G77" s="25"/>
      <c r="H77" s="25"/>
      <c r="I77" s="90">
        <f t="shared" si="4"/>
        <v>0.13487741989581478</v>
      </c>
      <c r="J77" s="25">
        <f t="shared" si="5"/>
        <v>51473</v>
      </c>
      <c r="K77" s="25">
        <f t="shared" si="6"/>
        <v>104441</v>
      </c>
      <c r="L77" s="25">
        <f t="shared" si="7"/>
        <v>0</v>
      </c>
    </row>
    <row r="78" spans="1:12">
      <c r="A78" s="86">
        <v>86</v>
      </c>
      <c r="B78" s="85" t="s">
        <v>76</v>
      </c>
      <c r="C78" s="25">
        <v>187739</v>
      </c>
      <c r="D78" s="25">
        <v>255486</v>
      </c>
      <c r="E78" s="25">
        <v>274447</v>
      </c>
      <c r="F78" s="25"/>
      <c r="G78" s="25"/>
      <c r="H78" s="25"/>
      <c r="I78" s="90">
        <f t="shared" si="4"/>
        <v>0.46185395682303626</v>
      </c>
      <c r="J78" s="25">
        <f t="shared" si="5"/>
        <v>86708</v>
      </c>
      <c r="K78" s="25">
        <f t="shared" si="6"/>
        <v>18961</v>
      </c>
      <c r="L78" s="25">
        <f t="shared" si="7"/>
        <v>0</v>
      </c>
    </row>
    <row r="79" spans="1:12">
      <c r="A79" s="86">
        <v>87</v>
      </c>
      <c r="B79" s="85" t="s">
        <v>77</v>
      </c>
      <c r="C79" s="25">
        <v>23619</v>
      </c>
      <c r="D79" s="25">
        <v>30192</v>
      </c>
      <c r="E79" s="25">
        <v>30664</v>
      </c>
      <c r="F79" s="25"/>
      <c r="G79" s="25"/>
      <c r="H79" s="25"/>
      <c r="I79" s="90">
        <f t="shared" si="4"/>
        <v>0.29827681104195775</v>
      </c>
      <c r="J79" s="25">
        <f t="shared" si="5"/>
        <v>7045</v>
      </c>
      <c r="K79" s="25">
        <f t="shared" si="6"/>
        <v>472</v>
      </c>
      <c r="L79" s="25">
        <f t="shared" si="7"/>
        <v>0</v>
      </c>
    </row>
    <row r="80" spans="1:12">
      <c r="A80" s="86">
        <v>88</v>
      </c>
      <c r="B80" s="85" t="s">
        <v>78</v>
      </c>
      <c r="C80" s="25">
        <v>47301</v>
      </c>
      <c r="D80" s="25">
        <v>48026</v>
      </c>
      <c r="E80" s="25">
        <v>50842</v>
      </c>
      <c r="F80" s="25"/>
      <c r="G80" s="25"/>
      <c r="H80" s="25"/>
      <c r="I80" s="90">
        <f t="shared" si="4"/>
        <v>7.4860996596266466E-2</v>
      </c>
      <c r="J80" s="25">
        <f t="shared" si="5"/>
        <v>3541</v>
      </c>
      <c r="K80" s="25">
        <f t="shared" si="6"/>
        <v>2816</v>
      </c>
      <c r="L80" s="25">
        <f t="shared" si="7"/>
        <v>0</v>
      </c>
    </row>
    <row r="81" spans="1:12">
      <c r="A81" s="86">
        <v>90</v>
      </c>
      <c r="B81" s="85" t="s">
        <v>79</v>
      </c>
      <c r="C81" s="25">
        <v>11500</v>
      </c>
      <c r="D81" s="25">
        <v>10526</v>
      </c>
      <c r="E81" s="25">
        <v>10353</v>
      </c>
      <c r="F81" s="25"/>
      <c r="G81" s="25"/>
      <c r="H81" s="25"/>
      <c r="I81" s="90">
        <f t="shared" si="4"/>
        <v>-9.9739130434782608E-2</v>
      </c>
      <c r="J81" s="25">
        <f t="shared" si="5"/>
        <v>-1147</v>
      </c>
      <c r="K81" s="25">
        <f t="shared" si="6"/>
        <v>-173</v>
      </c>
      <c r="L81" s="25">
        <f t="shared" si="7"/>
        <v>0</v>
      </c>
    </row>
    <row r="82" spans="1:12">
      <c r="A82" s="86">
        <v>91</v>
      </c>
      <c r="B82" s="85" t="s">
        <v>80</v>
      </c>
      <c r="C82" s="25">
        <v>2944</v>
      </c>
      <c r="D82" s="25">
        <v>4403</v>
      </c>
      <c r="E82" s="25">
        <v>4273</v>
      </c>
      <c r="F82" s="25"/>
      <c r="G82" s="25"/>
      <c r="H82" s="25"/>
      <c r="I82" s="90">
        <f t="shared" si="4"/>
        <v>0.45142663043478259</v>
      </c>
      <c r="J82" s="25">
        <f t="shared" si="5"/>
        <v>1329</v>
      </c>
      <c r="K82" s="25">
        <f t="shared" si="6"/>
        <v>-130</v>
      </c>
      <c r="L82" s="25">
        <f t="shared" si="7"/>
        <v>0</v>
      </c>
    </row>
    <row r="83" spans="1:12">
      <c r="A83" s="86">
        <v>92</v>
      </c>
      <c r="B83" s="85" t="s">
        <v>81</v>
      </c>
      <c r="C83" s="25">
        <v>8176</v>
      </c>
      <c r="D83" s="25">
        <v>7174</v>
      </c>
      <c r="E83" s="25">
        <v>7139</v>
      </c>
      <c r="F83" s="25"/>
      <c r="G83" s="25"/>
      <c r="H83" s="25"/>
      <c r="I83" s="90">
        <f t="shared" si="4"/>
        <v>-0.12683463796477495</v>
      </c>
      <c r="J83" s="25">
        <f t="shared" si="5"/>
        <v>-1037</v>
      </c>
      <c r="K83" s="25">
        <f t="shared" si="6"/>
        <v>-35</v>
      </c>
      <c r="L83" s="25">
        <f t="shared" si="7"/>
        <v>0</v>
      </c>
    </row>
    <row r="84" spans="1:12">
      <c r="A84" s="86">
        <v>93</v>
      </c>
      <c r="B84" s="85" t="s">
        <v>82</v>
      </c>
      <c r="C84" s="25">
        <v>47169</v>
      </c>
      <c r="D84" s="25">
        <v>50592</v>
      </c>
      <c r="E84" s="25">
        <v>51004</v>
      </c>
      <c r="F84" s="25"/>
      <c r="G84" s="25"/>
      <c r="H84" s="25"/>
      <c r="I84" s="90">
        <f t="shared" si="4"/>
        <v>8.1303398418452799E-2</v>
      </c>
      <c r="J84" s="25">
        <f t="shared" si="5"/>
        <v>3835</v>
      </c>
      <c r="K84" s="25">
        <f t="shared" si="6"/>
        <v>412</v>
      </c>
      <c r="L84" s="25">
        <f t="shared" si="7"/>
        <v>0</v>
      </c>
    </row>
    <row r="85" spans="1:12">
      <c r="A85" s="86">
        <v>94</v>
      </c>
      <c r="B85" s="85" t="s">
        <v>83</v>
      </c>
      <c r="C85" s="25">
        <v>46754</v>
      </c>
      <c r="D85" s="25">
        <v>54058</v>
      </c>
      <c r="E85" s="25">
        <v>54097</v>
      </c>
      <c r="F85" s="25"/>
      <c r="G85" s="25"/>
      <c r="H85" s="25"/>
      <c r="I85" s="90">
        <f t="shared" si="4"/>
        <v>0.15705608076314326</v>
      </c>
      <c r="J85" s="25">
        <f t="shared" si="5"/>
        <v>7343</v>
      </c>
      <c r="K85" s="25">
        <f t="shared" si="6"/>
        <v>39</v>
      </c>
      <c r="L85" s="25">
        <f t="shared" si="7"/>
        <v>0</v>
      </c>
    </row>
    <row r="86" spans="1:12">
      <c r="A86" s="86">
        <v>95</v>
      </c>
      <c r="B86" s="85" t="s">
        <v>84</v>
      </c>
      <c r="C86" s="25">
        <v>58030</v>
      </c>
      <c r="D86" s="25">
        <v>53706</v>
      </c>
      <c r="E86" s="25">
        <v>53428</v>
      </c>
      <c r="F86" s="25"/>
      <c r="G86" s="25"/>
      <c r="H86" s="25"/>
      <c r="I86" s="90">
        <f t="shared" si="4"/>
        <v>-7.9303808374978454E-2</v>
      </c>
      <c r="J86" s="25">
        <f t="shared" si="5"/>
        <v>-4602</v>
      </c>
      <c r="K86" s="25">
        <f t="shared" si="6"/>
        <v>-278</v>
      </c>
      <c r="L86" s="25">
        <f t="shared" si="7"/>
        <v>0</v>
      </c>
    </row>
    <row r="87" spans="1:12">
      <c r="A87" s="86">
        <v>96</v>
      </c>
      <c r="B87" s="85" t="s">
        <v>85</v>
      </c>
      <c r="C87" s="25">
        <v>105894</v>
      </c>
      <c r="D87" s="25">
        <v>105071</v>
      </c>
      <c r="E87" s="25">
        <v>107306</v>
      </c>
      <c r="F87" s="25"/>
      <c r="G87" s="25"/>
      <c r="H87" s="25"/>
      <c r="I87" s="90">
        <f t="shared" si="4"/>
        <v>1.3334088805786919E-2</v>
      </c>
      <c r="J87" s="25">
        <f t="shared" si="5"/>
        <v>1412</v>
      </c>
      <c r="K87" s="25">
        <f t="shared" si="6"/>
        <v>2235</v>
      </c>
      <c r="L87" s="25">
        <f t="shared" si="7"/>
        <v>0</v>
      </c>
    </row>
    <row r="88" spans="1:12">
      <c r="A88" s="86">
        <v>97</v>
      </c>
      <c r="B88" s="85" t="s">
        <v>86</v>
      </c>
      <c r="C88" s="25">
        <v>18990</v>
      </c>
      <c r="D88" s="25">
        <v>15624</v>
      </c>
      <c r="E88" s="25">
        <v>15381</v>
      </c>
      <c r="F88" s="25"/>
      <c r="G88" s="25"/>
      <c r="H88" s="25"/>
      <c r="I88" s="90">
        <f t="shared" si="4"/>
        <v>-0.1900473933649289</v>
      </c>
      <c r="J88" s="25">
        <f t="shared" si="5"/>
        <v>-3609</v>
      </c>
      <c r="K88" s="25">
        <f t="shared" si="6"/>
        <v>-243</v>
      </c>
      <c r="L88" s="25">
        <f t="shared" si="7"/>
        <v>0</v>
      </c>
    </row>
    <row r="89" spans="1:12">
      <c r="A89" s="86">
        <v>98</v>
      </c>
      <c r="B89" s="85" t="s">
        <v>87</v>
      </c>
      <c r="C89" s="25">
        <v>925</v>
      </c>
      <c r="D89" s="25">
        <v>849</v>
      </c>
      <c r="E89" s="25">
        <v>831</v>
      </c>
      <c r="F89" s="25"/>
      <c r="G89" s="25"/>
      <c r="H89" s="25"/>
      <c r="I89" s="90">
        <f t="shared" si="4"/>
        <v>-0.10162162162162162</v>
      </c>
      <c r="J89" s="25">
        <f t="shared" si="5"/>
        <v>-94</v>
      </c>
      <c r="K89" s="25">
        <f t="shared" si="6"/>
        <v>-18</v>
      </c>
      <c r="L89" s="25">
        <f t="shared" si="7"/>
        <v>0</v>
      </c>
    </row>
    <row r="90" spans="1:12">
      <c r="A90" s="86">
        <v>99</v>
      </c>
      <c r="B90" s="85" t="s">
        <v>88</v>
      </c>
      <c r="C90" s="25">
        <v>3795</v>
      </c>
      <c r="D90" s="25">
        <v>3923</v>
      </c>
      <c r="E90" s="25">
        <v>3944</v>
      </c>
      <c r="F90" s="25"/>
      <c r="G90" s="25"/>
      <c r="H90" s="25"/>
      <c r="I90" s="90">
        <f t="shared" si="4"/>
        <v>3.9262187088274045E-2</v>
      </c>
      <c r="J90" s="25">
        <f t="shared" si="5"/>
        <v>149</v>
      </c>
      <c r="K90" s="25">
        <f t="shared" si="6"/>
        <v>21</v>
      </c>
      <c r="L90" s="25">
        <f t="shared" si="7"/>
        <v>0</v>
      </c>
    </row>
    <row r="91" spans="1:12" s="156" customFormat="1">
      <c r="A91" s="86"/>
      <c r="B91" s="99" t="s">
        <v>285</v>
      </c>
      <c r="C91" s="25">
        <v>39075</v>
      </c>
      <c r="D91" s="25">
        <v>43889</v>
      </c>
      <c r="E91" s="25">
        <v>44827</v>
      </c>
      <c r="F91" s="25"/>
      <c r="G91" s="25"/>
      <c r="H91" s="25"/>
      <c r="I91" s="90">
        <f t="shared" ref="I91" si="8">(E91-C91)/C91</f>
        <v>0.14720409468969931</v>
      </c>
      <c r="J91" s="25">
        <f t="shared" ref="J91" si="9">E91-C91</f>
        <v>5752</v>
      </c>
      <c r="K91" s="25">
        <f t="shared" ref="K91" si="10">E91-D91</f>
        <v>938</v>
      </c>
      <c r="L91" s="25">
        <f t="shared" ref="L91" si="11">H91-G91</f>
        <v>0</v>
      </c>
    </row>
    <row r="92" spans="1:12" s="115" customFormat="1" ht="14.45" customHeight="1">
      <c r="A92" s="192" t="s">
        <v>89</v>
      </c>
      <c r="B92" s="192"/>
      <c r="C92" s="119">
        <v>11666023</v>
      </c>
      <c r="D92" s="119">
        <v>11605015</v>
      </c>
      <c r="E92" s="119">
        <v>11858082</v>
      </c>
      <c r="F92" s="119"/>
      <c r="G92" s="119"/>
      <c r="H92" s="119"/>
      <c r="I92" s="112">
        <f t="shared" si="4"/>
        <v>1.6463108293203261E-2</v>
      </c>
      <c r="J92" s="120">
        <f t="shared" si="5"/>
        <v>192059</v>
      </c>
      <c r="K92" s="120">
        <f t="shared" si="6"/>
        <v>253067</v>
      </c>
      <c r="L92" s="25">
        <f t="shared" si="7"/>
        <v>0</v>
      </c>
    </row>
    <row r="94" spans="1:12">
      <c r="C94" s="169"/>
      <c r="D94" s="169"/>
      <c r="E94" s="169"/>
      <c r="F94" s="169"/>
      <c r="G94" s="169"/>
      <c r="H94" s="169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AsusN20</cp:lastModifiedBy>
  <dcterms:created xsi:type="dcterms:W3CDTF">2011-08-11T09:01:00Z</dcterms:created>
  <dcterms:modified xsi:type="dcterms:W3CDTF">2018-12-26T17:10:48Z</dcterms:modified>
</cp:coreProperties>
</file>