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906" firstSheet="14" activeTab="19"/>
  </bookViews>
  <sheets>
    <sheet name="Endeksler" sheetId="27" r:id="rId1"/>
    <sheet name="4a_Sektör" sheetId="2" r:id="rId2"/>
    <sheet name="4a_İmalat_Sektör" sheetId="21" r:id="rId3"/>
    <sheet name="4a_İşyeri_Sektör" sheetId="17" r:id="rId4"/>
    <sheet name="4a_İl" sheetId="3" r:id="rId5"/>
    <sheet name="4b_Esnaf_İl" sheetId="24" r:id="rId6"/>
    <sheet name="4b_Tarım_İl" sheetId="25" r:id="rId7"/>
    <sheet name="4c_Kamu_İl " sheetId="26" r:id="rId8"/>
    <sheet name="4a_İşyeri_İl" sheetId="18" r:id="rId9"/>
    <sheet name="4a_Kadın_Sektör" sheetId="5" r:id="rId10"/>
    <sheet name="4a_Kadın_İmalat_Sektör" sheetId="23" r:id="rId11"/>
    <sheet name="4a_Kadın_İl" sheetId="30" r:id="rId12"/>
    <sheet name="İşsizlikSigortası_Başvuru" sheetId="8" r:id="rId13"/>
    <sheet name="İşsizlikSigortası_Ödeme" sheetId="9" r:id="rId14"/>
    <sheet name="Ortalama_Günlük_Kazanç_Sektör" sheetId="28" r:id="rId15"/>
    <sheet name="Ortalama_Günlük_Kazanç_İl" sheetId="29" r:id="rId16"/>
    <sheet name="KOBİ_İşyeri_İl" sheetId="31" r:id="rId17"/>
    <sheet name="KOBİ_İşyeri_Sektör" sheetId="32" r:id="rId18"/>
    <sheet name="KOBİ_Sigortalı_İl" sheetId="33" r:id="rId19"/>
    <sheet name="KOBİ_Sigortalı_Sektör" sheetId="34" r:id="rId20"/>
  </sheets>
  <externalReferences>
    <externalReference r:id="rId21"/>
  </externalReferences>
  <definedNames>
    <definedName name="_xlnm._FilterDatabase" localSheetId="4" hidden="1">'4a_İl'!$A$2:$K$85</definedName>
    <definedName name="_xlnm._FilterDatabase" localSheetId="2" hidden="1">'4a_İmalat_Sektör'!$A$2:$K$27</definedName>
    <definedName name="_xlnm._FilterDatabase" localSheetId="8" hidden="1">'4a_İşyeri_İl'!$A$2:$K$91</definedName>
    <definedName name="_xlnm._FilterDatabase" localSheetId="3" hidden="1">'4a_İşyeri_Sektör'!$A$2:$K$96</definedName>
    <definedName name="_xlnm._FilterDatabase" localSheetId="10" hidden="1">'4a_Kadın_İmalat_Sektör'!$A$2:$K$18</definedName>
    <definedName name="_xlnm._FilterDatabase" localSheetId="9" hidden="1">'4a_Kadın_Sektör'!$A$2:$K$91</definedName>
    <definedName name="_xlnm._FilterDatabase" localSheetId="1" hidden="1">'4a_Sektör'!$A$2:$K$91</definedName>
    <definedName name="_xlnm._FilterDatabase" localSheetId="5" hidden="1">'4b_Esnaf_İl'!$A$2:$K$85</definedName>
    <definedName name="_xlnm._FilterDatabase" localSheetId="6" hidden="1">'4b_Tarım_İl'!$A$2:$K$85</definedName>
    <definedName name="_xlnm._FilterDatabase" localSheetId="7" hidden="1">'4c_Kamu_İl '!$A$2:$K$84</definedName>
    <definedName name="_xlnm._FilterDatabase" localSheetId="0" hidden="1">Endeksler!$A$1:$I$1</definedName>
    <definedName name="_xlnm._FilterDatabase" localSheetId="12" hidden="1">İşsizlikSigortası_Başvuru!$A$1:$E$83</definedName>
    <definedName name="_xlnm._FilterDatabase" localSheetId="13" hidden="1">İşsizlikSigortası_Ödeme!$A$1:$F$83</definedName>
  </definedNames>
  <calcPr calcId="145621" concurrentCalc="0"/>
  <fileRecoveryPr autoRecover="0"/>
</workbook>
</file>

<file path=xl/calcChain.xml><?xml version="1.0" encoding="utf-8"?>
<calcChain xmlns="http://schemas.openxmlformats.org/spreadsheetml/2006/main">
  <c r="C27" i="21" l="1"/>
  <c r="C97" i="27"/>
  <c r="E97" i="27"/>
  <c r="G97" i="27"/>
  <c r="I97" i="27"/>
  <c r="I96" i="27"/>
  <c r="G96" i="27"/>
  <c r="E96" i="27"/>
  <c r="C96" i="27"/>
  <c r="L4" i="34"/>
  <c r="L5" i="34"/>
  <c r="L6" i="34"/>
  <c r="L7" i="34"/>
  <c r="L8" i="34"/>
  <c r="L9" i="34"/>
  <c r="L10" i="34"/>
  <c r="L11" i="34"/>
  <c r="L12" i="34"/>
  <c r="L13" i="34"/>
  <c r="L14" i="34"/>
  <c r="L15" i="34"/>
  <c r="L16" i="34"/>
  <c r="L17" i="34"/>
  <c r="L18" i="34"/>
  <c r="L19" i="34"/>
  <c r="L20" i="34"/>
  <c r="L21" i="34"/>
  <c r="L22" i="34"/>
  <c r="L23" i="34"/>
  <c r="L24" i="34"/>
  <c r="L25" i="34"/>
  <c r="L26" i="34"/>
  <c r="L27" i="34"/>
  <c r="L28" i="34"/>
  <c r="L29" i="34"/>
  <c r="L30" i="34"/>
  <c r="L31" i="34"/>
  <c r="L32" i="34"/>
  <c r="L33" i="34"/>
  <c r="L34" i="34"/>
  <c r="L35" i="34"/>
  <c r="L36" i="34"/>
  <c r="L37" i="34"/>
  <c r="L38" i="34"/>
  <c r="L39" i="34"/>
  <c r="L40" i="34"/>
  <c r="L41" i="34"/>
  <c r="L42" i="34"/>
  <c r="L43" i="34"/>
  <c r="L44" i="34"/>
  <c r="L45" i="34"/>
  <c r="L46" i="34"/>
  <c r="L47" i="34"/>
  <c r="L48" i="34"/>
  <c r="L49" i="34"/>
  <c r="L50" i="34"/>
  <c r="L51" i="34"/>
  <c r="L52" i="34"/>
  <c r="L53" i="34"/>
  <c r="L54" i="34"/>
  <c r="L55" i="34"/>
  <c r="L56" i="34"/>
  <c r="L57" i="34"/>
  <c r="L58" i="34"/>
  <c r="L59" i="34"/>
  <c r="L60" i="34"/>
  <c r="L61" i="34"/>
  <c r="L62" i="34"/>
  <c r="L63" i="34"/>
  <c r="L64" i="34"/>
  <c r="L65" i="34"/>
  <c r="L66" i="34"/>
  <c r="L67" i="34"/>
  <c r="L68" i="34"/>
  <c r="L69" i="34"/>
  <c r="L70" i="34"/>
  <c r="L71" i="34"/>
  <c r="L72" i="34"/>
  <c r="L73" i="34"/>
  <c r="L74" i="34"/>
  <c r="L75" i="34"/>
  <c r="L76" i="34"/>
  <c r="L77" i="34"/>
  <c r="L78" i="34"/>
  <c r="L79" i="34"/>
  <c r="L80" i="34"/>
  <c r="L81" i="34"/>
  <c r="L82" i="34"/>
  <c r="L83" i="34"/>
  <c r="L84" i="34"/>
  <c r="L85" i="34"/>
  <c r="L86" i="34"/>
  <c r="L87" i="34"/>
  <c r="L88" i="34"/>
  <c r="L89" i="34"/>
  <c r="L90" i="34"/>
  <c r="L91" i="34"/>
  <c r="L3" i="34"/>
  <c r="L4" i="33"/>
  <c r="L5" i="33"/>
  <c r="L6" i="33"/>
  <c r="L7" i="33"/>
  <c r="L8" i="33"/>
  <c r="L9" i="33"/>
  <c r="L10" i="33"/>
  <c r="L11" i="33"/>
  <c r="L12" i="33"/>
  <c r="L13" i="33"/>
  <c r="L14" i="33"/>
  <c r="L15" i="33"/>
  <c r="L16" i="33"/>
  <c r="L17" i="33"/>
  <c r="L18" i="33"/>
  <c r="L19" i="33"/>
  <c r="L20" i="33"/>
  <c r="L21" i="33"/>
  <c r="L22" i="33"/>
  <c r="L23" i="33"/>
  <c r="L24" i="33"/>
  <c r="L25" i="33"/>
  <c r="L26" i="33"/>
  <c r="L27" i="33"/>
  <c r="L28" i="33"/>
  <c r="L29" i="33"/>
  <c r="L30" i="33"/>
  <c r="L31" i="33"/>
  <c r="L32" i="33"/>
  <c r="L33" i="33"/>
  <c r="L34" i="33"/>
  <c r="L35" i="33"/>
  <c r="L36" i="33"/>
  <c r="L37" i="33"/>
  <c r="L38" i="33"/>
  <c r="L39" i="33"/>
  <c r="L40" i="33"/>
  <c r="L41" i="33"/>
  <c r="L42" i="33"/>
  <c r="L43" i="33"/>
  <c r="L44" i="33"/>
  <c r="L45" i="33"/>
  <c r="L46" i="33"/>
  <c r="L47" i="33"/>
  <c r="L48" i="33"/>
  <c r="L49" i="33"/>
  <c r="L50" i="33"/>
  <c r="L51" i="33"/>
  <c r="L52" i="33"/>
  <c r="L53" i="33"/>
  <c r="L54" i="33"/>
  <c r="L55" i="33"/>
  <c r="L56" i="33"/>
  <c r="L57" i="33"/>
  <c r="L58" i="33"/>
  <c r="L59" i="33"/>
  <c r="L60" i="33"/>
  <c r="L61" i="33"/>
  <c r="L62" i="33"/>
  <c r="L63" i="33"/>
  <c r="L64" i="33"/>
  <c r="L65" i="33"/>
  <c r="L66" i="33"/>
  <c r="L67" i="33"/>
  <c r="L68" i="33"/>
  <c r="L69" i="33"/>
  <c r="L70" i="33"/>
  <c r="L71" i="33"/>
  <c r="L72" i="33"/>
  <c r="L73" i="33"/>
  <c r="L74" i="33"/>
  <c r="L75" i="33"/>
  <c r="L76" i="33"/>
  <c r="L77" i="33"/>
  <c r="L78" i="33"/>
  <c r="L79" i="33"/>
  <c r="L80" i="33"/>
  <c r="L81" i="33"/>
  <c r="L82" i="33"/>
  <c r="L83" i="33"/>
  <c r="L84" i="33"/>
  <c r="L3" i="33"/>
  <c r="L4" i="32"/>
  <c r="L5" i="32"/>
  <c r="L6" i="32"/>
  <c r="L7" i="32"/>
  <c r="L8" i="32"/>
  <c r="L9" i="32"/>
  <c r="L10" i="32"/>
  <c r="L11" i="32"/>
  <c r="L12" i="32"/>
  <c r="L13" i="32"/>
  <c r="L14" i="32"/>
  <c r="L15" i="32"/>
  <c r="L16" i="32"/>
  <c r="L17" i="32"/>
  <c r="L18" i="32"/>
  <c r="L19" i="32"/>
  <c r="L20" i="32"/>
  <c r="L21" i="32"/>
  <c r="L22" i="32"/>
  <c r="L23" i="32"/>
  <c r="L24" i="32"/>
  <c r="L25" i="32"/>
  <c r="L26" i="32"/>
  <c r="L27" i="32"/>
  <c r="L28" i="32"/>
  <c r="L29" i="32"/>
  <c r="L30" i="32"/>
  <c r="L31" i="32"/>
  <c r="L32" i="32"/>
  <c r="L33" i="32"/>
  <c r="L34" i="32"/>
  <c r="L35" i="32"/>
  <c r="L36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L53" i="32"/>
  <c r="L54" i="32"/>
  <c r="L55" i="32"/>
  <c r="L56" i="32"/>
  <c r="L57" i="32"/>
  <c r="L58" i="32"/>
  <c r="L59" i="32"/>
  <c r="L60" i="32"/>
  <c r="L61" i="32"/>
  <c r="L62" i="32"/>
  <c r="L63" i="32"/>
  <c r="L64" i="32"/>
  <c r="L65" i="32"/>
  <c r="L66" i="32"/>
  <c r="L67" i="32"/>
  <c r="L68" i="32"/>
  <c r="L69" i="32"/>
  <c r="L70" i="32"/>
  <c r="L71" i="32"/>
  <c r="L72" i="32"/>
  <c r="L73" i="32"/>
  <c r="L74" i="32"/>
  <c r="L75" i="32"/>
  <c r="L76" i="32"/>
  <c r="L77" i="32"/>
  <c r="L78" i="32"/>
  <c r="L79" i="32"/>
  <c r="L80" i="32"/>
  <c r="L81" i="32"/>
  <c r="L82" i="32"/>
  <c r="L83" i="32"/>
  <c r="L84" i="32"/>
  <c r="L85" i="32"/>
  <c r="L86" i="32"/>
  <c r="L87" i="32"/>
  <c r="L88" i="32"/>
  <c r="L89" i="32"/>
  <c r="L90" i="32"/>
  <c r="L91" i="32"/>
  <c r="L3" i="32"/>
  <c r="L4" i="31"/>
  <c r="L5" i="31"/>
  <c r="L6" i="31"/>
  <c r="L7" i="31"/>
  <c r="L8" i="31"/>
  <c r="L9" i="31"/>
  <c r="L10" i="31"/>
  <c r="L11" i="31"/>
  <c r="L12" i="31"/>
  <c r="L13" i="31"/>
  <c r="L14" i="31"/>
  <c r="L15" i="31"/>
  <c r="L16" i="31"/>
  <c r="L17" i="31"/>
  <c r="L18" i="31"/>
  <c r="L19" i="31"/>
  <c r="L20" i="31"/>
  <c r="L21" i="31"/>
  <c r="L22" i="31"/>
  <c r="L23" i="31"/>
  <c r="L24" i="31"/>
  <c r="L25" i="31"/>
  <c r="L26" i="31"/>
  <c r="L27" i="31"/>
  <c r="L28" i="31"/>
  <c r="L29" i="31"/>
  <c r="L30" i="31"/>
  <c r="L31" i="31"/>
  <c r="L32" i="31"/>
  <c r="L33" i="31"/>
  <c r="L34" i="31"/>
  <c r="L35" i="31"/>
  <c r="L36" i="31"/>
  <c r="L37" i="31"/>
  <c r="L38" i="31"/>
  <c r="L39" i="31"/>
  <c r="L40" i="31"/>
  <c r="L41" i="31"/>
  <c r="L42" i="31"/>
  <c r="L43" i="31"/>
  <c r="L44" i="31"/>
  <c r="L45" i="31"/>
  <c r="L46" i="31"/>
  <c r="L47" i="31"/>
  <c r="L48" i="31"/>
  <c r="L49" i="31"/>
  <c r="L50" i="31"/>
  <c r="L51" i="31"/>
  <c r="L52" i="31"/>
  <c r="L53" i="31"/>
  <c r="L54" i="31"/>
  <c r="L55" i="31"/>
  <c r="L56" i="31"/>
  <c r="L57" i="31"/>
  <c r="L58" i="31"/>
  <c r="L59" i="31"/>
  <c r="L60" i="31"/>
  <c r="L61" i="31"/>
  <c r="L62" i="31"/>
  <c r="L63" i="31"/>
  <c r="L64" i="31"/>
  <c r="L65" i="31"/>
  <c r="L66" i="31"/>
  <c r="L67" i="31"/>
  <c r="L68" i="31"/>
  <c r="L69" i="31"/>
  <c r="L70" i="31"/>
  <c r="L71" i="31"/>
  <c r="L72" i="31"/>
  <c r="L73" i="31"/>
  <c r="L74" i="31"/>
  <c r="L75" i="31"/>
  <c r="L76" i="31"/>
  <c r="L77" i="31"/>
  <c r="L78" i="31"/>
  <c r="L79" i="31"/>
  <c r="L80" i="31"/>
  <c r="L81" i="31"/>
  <c r="L82" i="31"/>
  <c r="L83" i="31"/>
  <c r="L84" i="31"/>
  <c r="L3" i="31"/>
  <c r="K4" i="29"/>
  <c r="K5" i="29"/>
  <c r="K6" i="29"/>
  <c r="K7" i="29"/>
  <c r="K8" i="29"/>
  <c r="K9" i="29"/>
  <c r="K10" i="29"/>
  <c r="K11" i="29"/>
  <c r="K12" i="29"/>
  <c r="K13" i="29"/>
  <c r="K14" i="29"/>
  <c r="K15" i="29"/>
  <c r="K16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1" i="29"/>
  <c r="K32" i="29"/>
  <c r="K33" i="29"/>
  <c r="K34" i="29"/>
  <c r="K35" i="29"/>
  <c r="K36" i="29"/>
  <c r="K37" i="29"/>
  <c r="K38" i="29"/>
  <c r="K39" i="29"/>
  <c r="K40" i="29"/>
  <c r="K41" i="29"/>
  <c r="K42" i="29"/>
  <c r="K43" i="29"/>
  <c r="K44" i="29"/>
  <c r="K45" i="29"/>
  <c r="K46" i="29"/>
  <c r="K47" i="29"/>
  <c r="K48" i="29"/>
  <c r="K49" i="29"/>
  <c r="K50" i="29"/>
  <c r="K51" i="29"/>
  <c r="K52" i="29"/>
  <c r="K53" i="29"/>
  <c r="K54" i="29"/>
  <c r="K55" i="29"/>
  <c r="K56" i="29"/>
  <c r="K57" i="29"/>
  <c r="K58" i="29"/>
  <c r="K59" i="29"/>
  <c r="K60" i="29"/>
  <c r="K61" i="29"/>
  <c r="K62" i="29"/>
  <c r="K63" i="29"/>
  <c r="K64" i="29"/>
  <c r="K65" i="29"/>
  <c r="K66" i="29"/>
  <c r="K67" i="29"/>
  <c r="K68" i="29"/>
  <c r="K69" i="29"/>
  <c r="K70" i="29"/>
  <c r="K71" i="29"/>
  <c r="K72" i="29"/>
  <c r="K73" i="29"/>
  <c r="K74" i="29"/>
  <c r="K75" i="29"/>
  <c r="K76" i="29"/>
  <c r="K77" i="29"/>
  <c r="K78" i="29"/>
  <c r="K79" i="29"/>
  <c r="K80" i="29"/>
  <c r="K81" i="29"/>
  <c r="K82" i="29"/>
  <c r="K83" i="29"/>
  <c r="K84" i="29"/>
  <c r="K3" i="29"/>
  <c r="K4" i="28"/>
  <c r="K5" i="28"/>
  <c r="K6" i="28"/>
  <c r="K7" i="28"/>
  <c r="K8" i="28"/>
  <c r="K9" i="28"/>
  <c r="K10" i="28"/>
  <c r="K11" i="28"/>
  <c r="K12" i="28"/>
  <c r="K13" i="28"/>
  <c r="K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K27" i="28"/>
  <c r="K28" i="28"/>
  <c r="K29" i="28"/>
  <c r="K30" i="28"/>
  <c r="K31" i="28"/>
  <c r="K32" i="28"/>
  <c r="K33" i="28"/>
  <c r="K34" i="28"/>
  <c r="K35" i="28"/>
  <c r="K36" i="28"/>
  <c r="K37" i="28"/>
  <c r="K38" i="28"/>
  <c r="K39" i="28"/>
  <c r="K40" i="28"/>
  <c r="K41" i="28"/>
  <c r="K42" i="28"/>
  <c r="K43" i="28"/>
  <c r="K44" i="28"/>
  <c r="K45" i="28"/>
  <c r="K46" i="28"/>
  <c r="K47" i="28"/>
  <c r="K48" i="28"/>
  <c r="K49" i="28"/>
  <c r="K50" i="28"/>
  <c r="K51" i="28"/>
  <c r="K52" i="28"/>
  <c r="K53" i="28"/>
  <c r="K54" i="28"/>
  <c r="K55" i="28"/>
  <c r="K56" i="28"/>
  <c r="K57" i="28"/>
  <c r="K58" i="28"/>
  <c r="K59" i="28"/>
  <c r="K60" i="28"/>
  <c r="K61" i="28"/>
  <c r="K62" i="28"/>
  <c r="K63" i="28"/>
  <c r="K64" i="28"/>
  <c r="K65" i="28"/>
  <c r="K66" i="28"/>
  <c r="K67" i="28"/>
  <c r="K68" i="28"/>
  <c r="K69" i="28"/>
  <c r="K70" i="28"/>
  <c r="K71" i="28"/>
  <c r="K72" i="28"/>
  <c r="K73" i="28"/>
  <c r="K74" i="28"/>
  <c r="K75" i="28"/>
  <c r="K76" i="28"/>
  <c r="K77" i="28"/>
  <c r="K78" i="28"/>
  <c r="K79" i="28"/>
  <c r="K80" i="28"/>
  <c r="K81" i="28"/>
  <c r="K82" i="28"/>
  <c r="K83" i="28"/>
  <c r="K84" i="28"/>
  <c r="K85" i="28"/>
  <c r="K86" i="28"/>
  <c r="K87" i="28"/>
  <c r="K88" i="28"/>
  <c r="K89" i="28"/>
  <c r="K90" i="28"/>
  <c r="K91" i="28"/>
  <c r="K3" i="28"/>
  <c r="O4" i="30"/>
  <c r="O5" i="30"/>
  <c r="O6" i="30"/>
  <c r="O7" i="30"/>
  <c r="O8" i="30"/>
  <c r="O9" i="30"/>
  <c r="O10" i="30"/>
  <c r="O11" i="30"/>
  <c r="O12" i="30"/>
  <c r="O13" i="30"/>
  <c r="O14" i="30"/>
  <c r="O15" i="30"/>
  <c r="O16" i="30"/>
  <c r="O17" i="30"/>
  <c r="O18" i="30"/>
  <c r="O19" i="30"/>
  <c r="O20" i="30"/>
  <c r="O21" i="30"/>
  <c r="O22" i="30"/>
  <c r="O23" i="30"/>
  <c r="O24" i="30"/>
  <c r="O25" i="30"/>
  <c r="O26" i="30"/>
  <c r="O27" i="30"/>
  <c r="O28" i="30"/>
  <c r="O29" i="30"/>
  <c r="O30" i="30"/>
  <c r="O31" i="30"/>
  <c r="O32" i="30"/>
  <c r="O33" i="30"/>
  <c r="O34" i="30"/>
  <c r="O35" i="30"/>
  <c r="O36" i="30"/>
  <c r="O37" i="30"/>
  <c r="O38" i="30"/>
  <c r="O39" i="30"/>
  <c r="O40" i="30"/>
  <c r="O41" i="30"/>
  <c r="O42" i="30"/>
  <c r="O43" i="30"/>
  <c r="O44" i="30"/>
  <c r="O45" i="30"/>
  <c r="O46" i="30"/>
  <c r="O47" i="30"/>
  <c r="O48" i="30"/>
  <c r="O49" i="30"/>
  <c r="O50" i="30"/>
  <c r="O51" i="30"/>
  <c r="O52" i="30"/>
  <c r="O53" i="30"/>
  <c r="O54" i="30"/>
  <c r="O55" i="30"/>
  <c r="O56" i="30"/>
  <c r="O57" i="30"/>
  <c r="O58" i="30"/>
  <c r="O59" i="30"/>
  <c r="O60" i="30"/>
  <c r="O61" i="30"/>
  <c r="O62" i="30"/>
  <c r="O63" i="30"/>
  <c r="O64" i="30"/>
  <c r="O65" i="30"/>
  <c r="O66" i="30"/>
  <c r="O67" i="30"/>
  <c r="O68" i="30"/>
  <c r="O69" i="30"/>
  <c r="O70" i="30"/>
  <c r="O71" i="30"/>
  <c r="O72" i="30"/>
  <c r="O73" i="30"/>
  <c r="O74" i="30"/>
  <c r="O75" i="30"/>
  <c r="O76" i="30"/>
  <c r="O77" i="30"/>
  <c r="O78" i="30"/>
  <c r="O79" i="30"/>
  <c r="O80" i="30"/>
  <c r="O81" i="30"/>
  <c r="O82" i="30"/>
  <c r="O83" i="30"/>
  <c r="O84" i="30"/>
  <c r="O3" i="30"/>
  <c r="N4" i="23"/>
  <c r="N5" i="23"/>
  <c r="N6" i="23"/>
  <c r="N7" i="23"/>
  <c r="N8" i="23"/>
  <c r="N9" i="23"/>
  <c r="N10" i="23"/>
  <c r="N11" i="23"/>
  <c r="N12" i="23"/>
  <c r="N13" i="23"/>
  <c r="N14" i="23"/>
  <c r="N15" i="23"/>
  <c r="N16" i="23"/>
  <c r="N17" i="23"/>
  <c r="N18" i="23"/>
  <c r="N19" i="23"/>
  <c r="N20" i="23"/>
  <c r="N21" i="23"/>
  <c r="N22" i="23"/>
  <c r="N23" i="23"/>
  <c r="N24" i="23"/>
  <c r="N25" i="23"/>
  <c r="N26" i="23"/>
  <c r="N27" i="23"/>
  <c r="N3" i="23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3" i="5"/>
  <c r="N4" i="18"/>
  <c r="N5" i="18"/>
  <c r="N6" i="18"/>
  <c r="N7" i="18"/>
  <c r="N8" i="18"/>
  <c r="N9" i="18"/>
  <c r="N10" i="18"/>
  <c r="N11" i="18"/>
  <c r="N12" i="18"/>
  <c r="N13" i="18"/>
  <c r="N14" i="18"/>
  <c r="N15" i="18"/>
  <c r="N16" i="18"/>
  <c r="N17" i="18"/>
  <c r="N18" i="18"/>
  <c r="N19" i="18"/>
  <c r="N20" i="18"/>
  <c r="N21" i="18"/>
  <c r="N22" i="18"/>
  <c r="N23" i="18"/>
  <c r="N24" i="18"/>
  <c r="N25" i="18"/>
  <c r="N26" i="18"/>
  <c r="N27" i="18"/>
  <c r="N28" i="18"/>
  <c r="N29" i="18"/>
  <c r="N30" i="18"/>
  <c r="N31" i="18"/>
  <c r="N32" i="18"/>
  <c r="N33" i="18"/>
  <c r="N34" i="18"/>
  <c r="N35" i="18"/>
  <c r="N36" i="18"/>
  <c r="N37" i="18"/>
  <c r="N38" i="18"/>
  <c r="N39" i="18"/>
  <c r="N40" i="18"/>
  <c r="N41" i="18"/>
  <c r="N42" i="18"/>
  <c r="N43" i="18"/>
  <c r="N44" i="18"/>
  <c r="N45" i="18"/>
  <c r="N46" i="18"/>
  <c r="N47" i="18"/>
  <c r="N48" i="18"/>
  <c r="N49" i="18"/>
  <c r="N50" i="18"/>
  <c r="N51" i="18"/>
  <c r="N52" i="18"/>
  <c r="N53" i="18"/>
  <c r="N54" i="18"/>
  <c r="N55" i="18"/>
  <c r="N56" i="18"/>
  <c r="N57" i="18"/>
  <c r="N58" i="18"/>
  <c r="N59" i="18"/>
  <c r="N60" i="18"/>
  <c r="N61" i="18"/>
  <c r="N62" i="18"/>
  <c r="N63" i="18"/>
  <c r="N64" i="18"/>
  <c r="N65" i="18"/>
  <c r="N66" i="18"/>
  <c r="N67" i="18"/>
  <c r="N68" i="18"/>
  <c r="N69" i="18"/>
  <c r="N70" i="18"/>
  <c r="N71" i="18"/>
  <c r="N72" i="18"/>
  <c r="N73" i="18"/>
  <c r="N74" i="18"/>
  <c r="N75" i="18"/>
  <c r="N76" i="18"/>
  <c r="N77" i="18"/>
  <c r="N78" i="18"/>
  <c r="N79" i="18"/>
  <c r="N80" i="18"/>
  <c r="N81" i="18"/>
  <c r="N82" i="18"/>
  <c r="N83" i="18"/>
  <c r="N84" i="18"/>
  <c r="N3" i="18"/>
  <c r="N4" i="26"/>
  <c r="N5" i="26"/>
  <c r="N6" i="26"/>
  <c r="N7" i="26"/>
  <c r="N8" i="26"/>
  <c r="N9" i="26"/>
  <c r="N10" i="26"/>
  <c r="N11" i="26"/>
  <c r="N12" i="26"/>
  <c r="N13" i="26"/>
  <c r="N14" i="26"/>
  <c r="N15" i="26"/>
  <c r="N16" i="26"/>
  <c r="N17" i="26"/>
  <c r="N18" i="26"/>
  <c r="N19" i="26"/>
  <c r="N20" i="26"/>
  <c r="N21" i="26"/>
  <c r="N22" i="26"/>
  <c r="N23" i="26"/>
  <c r="N24" i="26"/>
  <c r="N25" i="26"/>
  <c r="N26" i="26"/>
  <c r="N27" i="26"/>
  <c r="N28" i="26"/>
  <c r="N29" i="26"/>
  <c r="N30" i="26"/>
  <c r="N31" i="26"/>
  <c r="N32" i="26"/>
  <c r="N33" i="26"/>
  <c r="N34" i="26"/>
  <c r="N35" i="26"/>
  <c r="N36" i="26"/>
  <c r="N37" i="26"/>
  <c r="N38" i="26"/>
  <c r="N39" i="26"/>
  <c r="N40" i="26"/>
  <c r="N41" i="26"/>
  <c r="N42" i="26"/>
  <c r="N43" i="26"/>
  <c r="N44" i="26"/>
  <c r="N45" i="26"/>
  <c r="N46" i="26"/>
  <c r="N47" i="26"/>
  <c r="N48" i="26"/>
  <c r="N49" i="26"/>
  <c r="N50" i="26"/>
  <c r="N51" i="26"/>
  <c r="N52" i="26"/>
  <c r="N53" i="26"/>
  <c r="N54" i="26"/>
  <c r="N55" i="26"/>
  <c r="N56" i="26"/>
  <c r="N57" i="26"/>
  <c r="N58" i="26"/>
  <c r="N59" i="26"/>
  <c r="N60" i="26"/>
  <c r="N61" i="26"/>
  <c r="N62" i="26"/>
  <c r="N63" i="26"/>
  <c r="N64" i="26"/>
  <c r="N65" i="26"/>
  <c r="N66" i="26"/>
  <c r="N67" i="26"/>
  <c r="N68" i="26"/>
  <c r="N69" i="26"/>
  <c r="N70" i="26"/>
  <c r="N71" i="26"/>
  <c r="N72" i="26"/>
  <c r="N73" i="26"/>
  <c r="N74" i="26"/>
  <c r="N75" i="26"/>
  <c r="N76" i="26"/>
  <c r="N77" i="26"/>
  <c r="N78" i="26"/>
  <c r="N79" i="26"/>
  <c r="N80" i="26"/>
  <c r="N81" i="26"/>
  <c r="N82" i="26"/>
  <c r="N83" i="26"/>
  <c r="N84" i="26"/>
  <c r="N3" i="26"/>
  <c r="N4" i="25"/>
  <c r="N5" i="25"/>
  <c r="N6" i="25"/>
  <c r="N7" i="25"/>
  <c r="N8" i="25"/>
  <c r="N9" i="25"/>
  <c r="N10" i="25"/>
  <c r="N11" i="25"/>
  <c r="N12" i="25"/>
  <c r="N13" i="25"/>
  <c r="N14" i="25"/>
  <c r="N15" i="25"/>
  <c r="N16" i="25"/>
  <c r="N17" i="25"/>
  <c r="N18" i="25"/>
  <c r="N19" i="25"/>
  <c r="N20" i="25"/>
  <c r="N21" i="25"/>
  <c r="N22" i="25"/>
  <c r="N23" i="25"/>
  <c r="N24" i="25"/>
  <c r="N25" i="25"/>
  <c r="N26" i="25"/>
  <c r="N27" i="25"/>
  <c r="N28" i="25"/>
  <c r="N29" i="25"/>
  <c r="N30" i="25"/>
  <c r="N31" i="25"/>
  <c r="N32" i="25"/>
  <c r="N33" i="25"/>
  <c r="N34" i="25"/>
  <c r="N35" i="25"/>
  <c r="N36" i="25"/>
  <c r="N37" i="25"/>
  <c r="N38" i="25"/>
  <c r="N39" i="25"/>
  <c r="N40" i="25"/>
  <c r="N41" i="25"/>
  <c r="N42" i="25"/>
  <c r="N43" i="25"/>
  <c r="N44" i="25"/>
  <c r="N45" i="25"/>
  <c r="N46" i="25"/>
  <c r="N47" i="25"/>
  <c r="N48" i="25"/>
  <c r="N49" i="25"/>
  <c r="N50" i="25"/>
  <c r="N51" i="25"/>
  <c r="N52" i="25"/>
  <c r="N53" i="25"/>
  <c r="N54" i="25"/>
  <c r="N55" i="25"/>
  <c r="N56" i="25"/>
  <c r="N57" i="25"/>
  <c r="N58" i="25"/>
  <c r="N59" i="25"/>
  <c r="N60" i="25"/>
  <c r="N61" i="25"/>
  <c r="N62" i="25"/>
  <c r="N63" i="25"/>
  <c r="N64" i="25"/>
  <c r="N65" i="25"/>
  <c r="N66" i="25"/>
  <c r="N67" i="25"/>
  <c r="N68" i="25"/>
  <c r="N69" i="25"/>
  <c r="N70" i="25"/>
  <c r="N71" i="25"/>
  <c r="N72" i="25"/>
  <c r="N73" i="25"/>
  <c r="N74" i="25"/>
  <c r="N75" i="25"/>
  <c r="N76" i="25"/>
  <c r="N77" i="25"/>
  <c r="N78" i="25"/>
  <c r="N79" i="25"/>
  <c r="N80" i="25"/>
  <c r="N81" i="25"/>
  <c r="N82" i="25"/>
  <c r="N83" i="25"/>
  <c r="N84" i="25"/>
  <c r="N3" i="25"/>
  <c r="N4" i="24"/>
  <c r="N5" i="24"/>
  <c r="N6" i="24"/>
  <c r="N7" i="24"/>
  <c r="N8" i="24"/>
  <c r="N9" i="24"/>
  <c r="N10" i="24"/>
  <c r="N11" i="24"/>
  <c r="N12" i="24"/>
  <c r="N13" i="24"/>
  <c r="N14" i="24"/>
  <c r="N15" i="24"/>
  <c r="N16" i="24"/>
  <c r="N17" i="24"/>
  <c r="N18" i="24"/>
  <c r="N19" i="24"/>
  <c r="N20" i="24"/>
  <c r="N21" i="24"/>
  <c r="N22" i="24"/>
  <c r="N23" i="24"/>
  <c r="N24" i="24"/>
  <c r="N25" i="24"/>
  <c r="N26" i="24"/>
  <c r="N27" i="24"/>
  <c r="N28" i="24"/>
  <c r="N29" i="24"/>
  <c r="N30" i="24"/>
  <c r="N31" i="24"/>
  <c r="N32" i="24"/>
  <c r="N33" i="24"/>
  <c r="N34" i="24"/>
  <c r="N35" i="24"/>
  <c r="N36" i="24"/>
  <c r="N37" i="24"/>
  <c r="N38" i="24"/>
  <c r="N39" i="24"/>
  <c r="N40" i="24"/>
  <c r="N41" i="24"/>
  <c r="N42" i="24"/>
  <c r="N43" i="24"/>
  <c r="N44" i="24"/>
  <c r="N45" i="24"/>
  <c r="N46" i="24"/>
  <c r="N47" i="24"/>
  <c r="N48" i="24"/>
  <c r="N49" i="24"/>
  <c r="N50" i="24"/>
  <c r="N51" i="24"/>
  <c r="N52" i="24"/>
  <c r="N53" i="24"/>
  <c r="N54" i="24"/>
  <c r="N55" i="24"/>
  <c r="N56" i="24"/>
  <c r="N57" i="24"/>
  <c r="N58" i="24"/>
  <c r="N59" i="24"/>
  <c r="N60" i="24"/>
  <c r="N61" i="24"/>
  <c r="N62" i="24"/>
  <c r="N63" i="24"/>
  <c r="N64" i="24"/>
  <c r="N65" i="24"/>
  <c r="N66" i="24"/>
  <c r="N67" i="24"/>
  <c r="N68" i="24"/>
  <c r="N69" i="24"/>
  <c r="N70" i="24"/>
  <c r="N71" i="24"/>
  <c r="N72" i="24"/>
  <c r="N73" i="24"/>
  <c r="N74" i="24"/>
  <c r="N75" i="24"/>
  <c r="N76" i="24"/>
  <c r="N77" i="24"/>
  <c r="N78" i="24"/>
  <c r="N79" i="24"/>
  <c r="N80" i="24"/>
  <c r="N81" i="24"/>
  <c r="N82" i="24"/>
  <c r="N83" i="24"/>
  <c r="N84" i="24"/>
  <c r="N3" i="2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3" i="3"/>
  <c r="N4" i="17"/>
  <c r="N5" i="17"/>
  <c r="N6" i="17"/>
  <c r="N7" i="17"/>
  <c r="N8" i="17"/>
  <c r="N9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N39" i="17"/>
  <c r="N40" i="17"/>
  <c r="N41" i="17"/>
  <c r="N42" i="17"/>
  <c r="N43" i="17"/>
  <c r="N44" i="17"/>
  <c r="N45" i="17"/>
  <c r="N46" i="17"/>
  <c r="N47" i="17"/>
  <c r="N48" i="17"/>
  <c r="N49" i="17"/>
  <c r="N50" i="17"/>
  <c r="N51" i="17"/>
  <c r="N52" i="17"/>
  <c r="N53" i="17"/>
  <c r="N54" i="17"/>
  <c r="N55" i="17"/>
  <c r="N56" i="17"/>
  <c r="N57" i="17"/>
  <c r="N58" i="17"/>
  <c r="N59" i="17"/>
  <c r="N60" i="17"/>
  <c r="N61" i="17"/>
  <c r="N62" i="17"/>
  <c r="N63" i="17"/>
  <c r="N64" i="17"/>
  <c r="N65" i="17"/>
  <c r="N66" i="17"/>
  <c r="N67" i="17"/>
  <c r="N68" i="17"/>
  <c r="N69" i="17"/>
  <c r="N70" i="17"/>
  <c r="N71" i="17"/>
  <c r="N72" i="17"/>
  <c r="N73" i="17"/>
  <c r="N74" i="17"/>
  <c r="N75" i="17"/>
  <c r="N76" i="17"/>
  <c r="N77" i="17"/>
  <c r="N78" i="17"/>
  <c r="N79" i="17"/>
  <c r="N80" i="17"/>
  <c r="N81" i="17"/>
  <c r="N82" i="17"/>
  <c r="N83" i="17"/>
  <c r="N84" i="17"/>
  <c r="N85" i="17"/>
  <c r="N86" i="17"/>
  <c r="N87" i="17"/>
  <c r="N88" i="17"/>
  <c r="N89" i="17"/>
  <c r="N90" i="17"/>
  <c r="N91" i="17"/>
  <c r="N3" i="17"/>
  <c r="N4" i="21"/>
  <c r="N5" i="21"/>
  <c r="N6" i="21"/>
  <c r="N7" i="21"/>
  <c r="N8" i="21"/>
  <c r="N9" i="21"/>
  <c r="N10" i="21"/>
  <c r="N11" i="21"/>
  <c r="N12" i="21"/>
  <c r="N13" i="21"/>
  <c r="N14" i="21"/>
  <c r="N15" i="21"/>
  <c r="N16" i="21"/>
  <c r="N17" i="21"/>
  <c r="N18" i="21"/>
  <c r="N19" i="21"/>
  <c r="N20" i="21"/>
  <c r="N21" i="21"/>
  <c r="N22" i="21"/>
  <c r="N23" i="21"/>
  <c r="N24" i="21"/>
  <c r="N25" i="21"/>
  <c r="N26" i="21"/>
  <c r="N27" i="21"/>
  <c r="N3" i="2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3" i="2"/>
  <c r="K91" i="2"/>
  <c r="K33" i="2"/>
  <c r="L33" i="2"/>
  <c r="I95" i="27"/>
  <c r="G95" i="27"/>
  <c r="E95" i="27"/>
  <c r="C95" i="27"/>
  <c r="I94" i="27"/>
  <c r="G94" i="27"/>
  <c r="E94" i="27"/>
  <c r="C94" i="27"/>
  <c r="I93" i="27"/>
  <c r="G93" i="27"/>
  <c r="E93" i="27"/>
  <c r="C93" i="27"/>
  <c r="J7" i="28"/>
  <c r="D27" i="21"/>
  <c r="E27" i="21"/>
  <c r="K91" i="34"/>
  <c r="J91" i="34"/>
  <c r="I91" i="34"/>
  <c r="K90" i="34"/>
  <c r="J90" i="34"/>
  <c r="I90" i="34"/>
  <c r="K89" i="34"/>
  <c r="J89" i="34"/>
  <c r="I89" i="34"/>
  <c r="K88" i="34"/>
  <c r="J88" i="34"/>
  <c r="I88" i="34"/>
  <c r="K87" i="34"/>
  <c r="J87" i="34"/>
  <c r="I87" i="34"/>
  <c r="K86" i="34"/>
  <c r="J86" i="34"/>
  <c r="I86" i="34"/>
  <c r="K85" i="34"/>
  <c r="J85" i="34"/>
  <c r="I85" i="34"/>
  <c r="K84" i="34"/>
  <c r="J84" i="34"/>
  <c r="I84" i="34"/>
  <c r="K83" i="34"/>
  <c r="J83" i="34"/>
  <c r="I83" i="34"/>
  <c r="K82" i="34"/>
  <c r="J82" i="34"/>
  <c r="I82" i="34"/>
  <c r="K81" i="34"/>
  <c r="J81" i="34"/>
  <c r="I81" i="34"/>
  <c r="K80" i="34"/>
  <c r="J80" i="34"/>
  <c r="I80" i="34"/>
  <c r="K79" i="34"/>
  <c r="J79" i="34"/>
  <c r="I79" i="34"/>
  <c r="K78" i="34"/>
  <c r="J78" i="34"/>
  <c r="I78" i="34"/>
  <c r="K77" i="34"/>
  <c r="J77" i="34"/>
  <c r="I77" i="34"/>
  <c r="K76" i="34"/>
  <c r="J76" i="34"/>
  <c r="I76" i="34"/>
  <c r="K75" i="34"/>
  <c r="J75" i="34"/>
  <c r="I75" i="34"/>
  <c r="K74" i="34"/>
  <c r="J74" i="34"/>
  <c r="I74" i="34"/>
  <c r="K73" i="34"/>
  <c r="J73" i="34"/>
  <c r="I73" i="34"/>
  <c r="K72" i="34"/>
  <c r="J72" i="34"/>
  <c r="I72" i="34"/>
  <c r="K71" i="34"/>
  <c r="J71" i="34"/>
  <c r="I71" i="34"/>
  <c r="K70" i="34"/>
  <c r="J70" i="34"/>
  <c r="I70" i="34"/>
  <c r="K69" i="34"/>
  <c r="J69" i="34"/>
  <c r="I69" i="34"/>
  <c r="K68" i="34"/>
  <c r="J68" i="34"/>
  <c r="I68" i="34"/>
  <c r="K67" i="34"/>
  <c r="J67" i="34"/>
  <c r="I67" i="34"/>
  <c r="K66" i="34"/>
  <c r="J66" i="34"/>
  <c r="I66" i="34"/>
  <c r="K65" i="34"/>
  <c r="J65" i="34"/>
  <c r="I65" i="34"/>
  <c r="K64" i="34"/>
  <c r="J64" i="34"/>
  <c r="I64" i="34"/>
  <c r="K63" i="34"/>
  <c r="J63" i="34"/>
  <c r="I63" i="34"/>
  <c r="K62" i="34"/>
  <c r="J62" i="34"/>
  <c r="I62" i="34"/>
  <c r="K61" i="34"/>
  <c r="J61" i="34"/>
  <c r="I61" i="34"/>
  <c r="K60" i="34"/>
  <c r="J60" i="34"/>
  <c r="I60" i="34"/>
  <c r="K59" i="34"/>
  <c r="J59" i="34"/>
  <c r="I59" i="34"/>
  <c r="K58" i="34"/>
  <c r="J58" i="34"/>
  <c r="I58" i="34"/>
  <c r="K57" i="34"/>
  <c r="J57" i="34"/>
  <c r="I57" i="34"/>
  <c r="K56" i="34"/>
  <c r="J56" i="34"/>
  <c r="I56" i="34"/>
  <c r="K55" i="34"/>
  <c r="J55" i="34"/>
  <c r="I55" i="34"/>
  <c r="K54" i="34"/>
  <c r="J54" i="34"/>
  <c r="I54" i="34"/>
  <c r="K53" i="34"/>
  <c r="J53" i="34"/>
  <c r="I53" i="34"/>
  <c r="K52" i="34"/>
  <c r="J52" i="34"/>
  <c r="I52" i="34"/>
  <c r="K51" i="34"/>
  <c r="J51" i="34"/>
  <c r="I51" i="34"/>
  <c r="K50" i="34"/>
  <c r="J50" i="34"/>
  <c r="I50" i="34"/>
  <c r="K49" i="34"/>
  <c r="J49" i="34"/>
  <c r="I49" i="34"/>
  <c r="K48" i="34"/>
  <c r="J48" i="34"/>
  <c r="I48" i="34"/>
  <c r="K47" i="34"/>
  <c r="J47" i="34"/>
  <c r="I47" i="34"/>
  <c r="K46" i="34"/>
  <c r="J46" i="34"/>
  <c r="I46" i="34"/>
  <c r="K45" i="34"/>
  <c r="J45" i="34"/>
  <c r="I45" i="34"/>
  <c r="K44" i="34"/>
  <c r="J44" i="34"/>
  <c r="I44" i="34"/>
  <c r="K43" i="34"/>
  <c r="J43" i="34"/>
  <c r="I43" i="34"/>
  <c r="K42" i="34"/>
  <c r="J42" i="34"/>
  <c r="I42" i="34"/>
  <c r="K41" i="34"/>
  <c r="J41" i="34"/>
  <c r="I41" i="34"/>
  <c r="K40" i="34"/>
  <c r="J40" i="34"/>
  <c r="I40" i="34"/>
  <c r="K39" i="34"/>
  <c r="J39" i="34"/>
  <c r="I39" i="34"/>
  <c r="K38" i="34"/>
  <c r="J38" i="34"/>
  <c r="I38" i="34"/>
  <c r="K37" i="34"/>
  <c r="J37" i="34"/>
  <c r="I37" i="34"/>
  <c r="K36" i="34"/>
  <c r="J36" i="34"/>
  <c r="I36" i="34"/>
  <c r="K35" i="34"/>
  <c r="J35" i="34"/>
  <c r="I35" i="34"/>
  <c r="K34" i="34"/>
  <c r="J34" i="34"/>
  <c r="I34" i="34"/>
  <c r="K33" i="34"/>
  <c r="J33" i="34"/>
  <c r="I33" i="34"/>
  <c r="K32" i="34"/>
  <c r="J32" i="34"/>
  <c r="I32" i="34"/>
  <c r="K31" i="34"/>
  <c r="J31" i="34"/>
  <c r="I31" i="34"/>
  <c r="K30" i="34"/>
  <c r="J30" i="34"/>
  <c r="I30" i="34"/>
  <c r="K29" i="34"/>
  <c r="J29" i="34"/>
  <c r="I29" i="34"/>
  <c r="K28" i="34"/>
  <c r="J28" i="34"/>
  <c r="I28" i="34"/>
  <c r="K27" i="34"/>
  <c r="J27" i="34"/>
  <c r="I27" i="34"/>
  <c r="K26" i="34"/>
  <c r="J26" i="34"/>
  <c r="I26" i="34"/>
  <c r="K25" i="34"/>
  <c r="J25" i="34"/>
  <c r="I25" i="34"/>
  <c r="K24" i="34"/>
  <c r="J24" i="34"/>
  <c r="I24" i="34"/>
  <c r="K23" i="34"/>
  <c r="J23" i="34"/>
  <c r="I23" i="34"/>
  <c r="K22" i="34"/>
  <c r="J22" i="34"/>
  <c r="I22" i="34"/>
  <c r="K21" i="34"/>
  <c r="J21" i="34"/>
  <c r="I21" i="34"/>
  <c r="K20" i="34"/>
  <c r="J20" i="34"/>
  <c r="I20" i="34"/>
  <c r="K19" i="34"/>
  <c r="J19" i="34"/>
  <c r="I19" i="34"/>
  <c r="K18" i="34"/>
  <c r="J18" i="34"/>
  <c r="I18" i="34"/>
  <c r="K17" i="34"/>
  <c r="J17" i="34"/>
  <c r="I17" i="34"/>
  <c r="K16" i="34"/>
  <c r="J16" i="34"/>
  <c r="I16" i="34"/>
  <c r="K15" i="34"/>
  <c r="J15" i="34"/>
  <c r="I15" i="34"/>
  <c r="K14" i="34"/>
  <c r="J14" i="34"/>
  <c r="I14" i="34"/>
  <c r="K13" i="34"/>
  <c r="J13" i="34"/>
  <c r="I13" i="34"/>
  <c r="K12" i="34"/>
  <c r="J12" i="34"/>
  <c r="I12" i="34"/>
  <c r="K11" i="34"/>
  <c r="J11" i="34"/>
  <c r="I11" i="34"/>
  <c r="K10" i="34"/>
  <c r="J10" i="34"/>
  <c r="I10" i="34"/>
  <c r="K9" i="34"/>
  <c r="J9" i="34"/>
  <c r="I9" i="34"/>
  <c r="K8" i="34"/>
  <c r="J8" i="34"/>
  <c r="I8" i="34"/>
  <c r="K7" i="34"/>
  <c r="J7" i="34"/>
  <c r="I7" i="34"/>
  <c r="K6" i="34"/>
  <c r="J6" i="34"/>
  <c r="I6" i="34"/>
  <c r="K5" i="34"/>
  <c r="J5" i="34"/>
  <c r="I5" i="34"/>
  <c r="K4" i="34"/>
  <c r="J4" i="34"/>
  <c r="I4" i="34"/>
  <c r="K3" i="34"/>
  <c r="J3" i="34"/>
  <c r="I3" i="34"/>
  <c r="K84" i="33"/>
  <c r="J84" i="33"/>
  <c r="I84" i="33"/>
  <c r="K83" i="33"/>
  <c r="J83" i="33"/>
  <c r="I83" i="33"/>
  <c r="K82" i="33"/>
  <c r="J82" i="33"/>
  <c r="I82" i="33"/>
  <c r="K81" i="33"/>
  <c r="J81" i="33"/>
  <c r="I81" i="33"/>
  <c r="K80" i="33"/>
  <c r="J80" i="33"/>
  <c r="I80" i="33"/>
  <c r="K79" i="33"/>
  <c r="J79" i="33"/>
  <c r="I79" i="33"/>
  <c r="K78" i="33"/>
  <c r="J78" i="33"/>
  <c r="I78" i="33"/>
  <c r="K77" i="33"/>
  <c r="J77" i="33"/>
  <c r="I77" i="33"/>
  <c r="K76" i="33"/>
  <c r="J76" i="33"/>
  <c r="I76" i="33"/>
  <c r="K75" i="33"/>
  <c r="J75" i="33"/>
  <c r="I75" i="33"/>
  <c r="K74" i="33"/>
  <c r="J74" i="33"/>
  <c r="I74" i="33"/>
  <c r="K73" i="33"/>
  <c r="J73" i="33"/>
  <c r="I73" i="33"/>
  <c r="K72" i="33"/>
  <c r="J72" i="33"/>
  <c r="I72" i="33"/>
  <c r="K71" i="33"/>
  <c r="J71" i="33"/>
  <c r="I71" i="33"/>
  <c r="K70" i="33"/>
  <c r="J70" i="33"/>
  <c r="I70" i="33"/>
  <c r="K69" i="33"/>
  <c r="J69" i="33"/>
  <c r="I69" i="33"/>
  <c r="K68" i="33"/>
  <c r="J68" i="33"/>
  <c r="I68" i="33"/>
  <c r="K67" i="33"/>
  <c r="J67" i="33"/>
  <c r="I67" i="33"/>
  <c r="K66" i="33"/>
  <c r="J66" i="33"/>
  <c r="I66" i="33"/>
  <c r="K65" i="33"/>
  <c r="J65" i="33"/>
  <c r="I65" i="33"/>
  <c r="K64" i="33"/>
  <c r="J64" i="33"/>
  <c r="I64" i="33"/>
  <c r="K63" i="33"/>
  <c r="J63" i="33"/>
  <c r="I63" i="33"/>
  <c r="K62" i="33"/>
  <c r="J62" i="33"/>
  <c r="I62" i="33"/>
  <c r="K61" i="33"/>
  <c r="J61" i="33"/>
  <c r="I61" i="33"/>
  <c r="K60" i="33"/>
  <c r="J60" i="33"/>
  <c r="I60" i="33"/>
  <c r="K59" i="33"/>
  <c r="J59" i="33"/>
  <c r="I59" i="33"/>
  <c r="K58" i="33"/>
  <c r="J58" i="33"/>
  <c r="I58" i="33"/>
  <c r="K57" i="33"/>
  <c r="J57" i="33"/>
  <c r="I57" i="33"/>
  <c r="K56" i="33"/>
  <c r="J56" i="33"/>
  <c r="I56" i="33"/>
  <c r="K55" i="33"/>
  <c r="J55" i="33"/>
  <c r="I55" i="33"/>
  <c r="K54" i="33"/>
  <c r="J54" i="33"/>
  <c r="I54" i="33"/>
  <c r="K53" i="33"/>
  <c r="J53" i="33"/>
  <c r="I53" i="33"/>
  <c r="K52" i="33"/>
  <c r="J52" i="33"/>
  <c r="I52" i="33"/>
  <c r="K51" i="33"/>
  <c r="J51" i="33"/>
  <c r="I51" i="33"/>
  <c r="K50" i="33"/>
  <c r="J50" i="33"/>
  <c r="I50" i="33"/>
  <c r="K49" i="33"/>
  <c r="J49" i="33"/>
  <c r="I49" i="33"/>
  <c r="K48" i="33"/>
  <c r="J48" i="33"/>
  <c r="I48" i="33"/>
  <c r="K47" i="33"/>
  <c r="J47" i="33"/>
  <c r="I47" i="33"/>
  <c r="K46" i="33"/>
  <c r="J46" i="33"/>
  <c r="I46" i="33"/>
  <c r="K45" i="33"/>
  <c r="J45" i="33"/>
  <c r="I45" i="33"/>
  <c r="K44" i="33"/>
  <c r="J44" i="33"/>
  <c r="I44" i="33"/>
  <c r="K43" i="33"/>
  <c r="J43" i="33"/>
  <c r="I43" i="33"/>
  <c r="K42" i="33"/>
  <c r="J42" i="33"/>
  <c r="I42" i="33"/>
  <c r="K41" i="33"/>
  <c r="J41" i="33"/>
  <c r="I41" i="33"/>
  <c r="K40" i="33"/>
  <c r="J40" i="33"/>
  <c r="I40" i="33"/>
  <c r="K39" i="33"/>
  <c r="J39" i="33"/>
  <c r="I39" i="33"/>
  <c r="K38" i="33"/>
  <c r="J38" i="33"/>
  <c r="I38" i="33"/>
  <c r="K37" i="33"/>
  <c r="J37" i="33"/>
  <c r="I37" i="33"/>
  <c r="K36" i="33"/>
  <c r="J36" i="33"/>
  <c r="I36" i="33"/>
  <c r="K35" i="33"/>
  <c r="J35" i="33"/>
  <c r="I35" i="33"/>
  <c r="K34" i="33"/>
  <c r="J34" i="33"/>
  <c r="I34" i="33"/>
  <c r="K33" i="33"/>
  <c r="J33" i="33"/>
  <c r="I33" i="33"/>
  <c r="K32" i="33"/>
  <c r="J32" i="33"/>
  <c r="I32" i="33"/>
  <c r="K31" i="33"/>
  <c r="J31" i="33"/>
  <c r="I31" i="33"/>
  <c r="K30" i="33"/>
  <c r="J30" i="33"/>
  <c r="I30" i="33"/>
  <c r="K29" i="33"/>
  <c r="J29" i="33"/>
  <c r="I29" i="33"/>
  <c r="K28" i="33"/>
  <c r="J28" i="33"/>
  <c r="I28" i="33"/>
  <c r="K27" i="33"/>
  <c r="J27" i="33"/>
  <c r="I27" i="33"/>
  <c r="K26" i="33"/>
  <c r="J26" i="33"/>
  <c r="I26" i="33"/>
  <c r="K25" i="33"/>
  <c r="J25" i="33"/>
  <c r="I25" i="33"/>
  <c r="K24" i="33"/>
  <c r="J24" i="33"/>
  <c r="I24" i="33"/>
  <c r="K23" i="33"/>
  <c r="J23" i="33"/>
  <c r="I23" i="33"/>
  <c r="K22" i="33"/>
  <c r="J22" i="33"/>
  <c r="I22" i="33"/>
  <c r="K21" i="33"/>
  <c r="J21" i="33"/>
  <c r="I21" i="33"/>
  <c r="K20" i="33"/>
  <c r="J20" i="33"/>
  <c r="I20" i="33"/>
  <c r="K19" i="33"/>
  <c r="J19" i="33"/>
  <c r="I19" i="33"/>
  <c r="K18" i="33"/>
  <c r="J18" i="33"/>
  <c r="I18" i="33"/>
  <c r="K17" i="33"/>
  <c r="J17" i="33"/>
  <c r="I17" i="33"/>
  <c r="K16" i="33"/>
  <c r="J16" i="33"/>
  <c r="I16" i="33"/>
  <c r="K15" i="33"/>
  <c r="J15" i="33"/>
  <c r="I15" i="33"/>
  <c r="K14" i="33"/>
  <c r="J14" i="33"/>
  <c r="I14" i="33"/>
  <c r="K13" i="33"/>
  <c r="J13" i="33"/>
  <c r="I13" i="33"/>
  <c r="K12" i="33"/>
  <c r="J12" i="33"/>
  <c r="I12" i="33"/>
  <c r="K11" i="33"/>
  <c r="J11" i="33"/>
  <c r="I11" i="33"/>
  <c r="K10" i="33"/>
  <c r="J10" i="33"/>
  <c r="I10" i="33"/>
  <c r="K9" i="33"/>
  <c r="J9" i="33"/>
  <c r="I9" i="33"/>
  <c r="K8" i="33"/>
  <c r="J8" i="33"/>
  <c r="I8" i="33"/>
  <c r="K7" i="33"/>
  <c r="J7" i="33"/>
  <c r="I7" i="33"/>
  <c r="K6" i="33"/>
  <c r="J6" i="33"/>
  <c r="I6" i="33"/>
  <c r="K5" i="33"/>
  <c r="J5" i="33"/>
  <c r="I5" i="33"/>
  <c r="K4" i="33"/>
  <c r="J4" i="33"/>
  <c r="I4" i="33"/>
  <c r="K3" i="33"/>
  <c r="J3" i="33"/>
  <c r="I3" i="33"/>
  <c r="K91" i="32"/>
  <c r="J91" i="32"/>
  <c r="I91" i="32"/>
  <c r="K90" i="32"/>
  <c r="J90" i="32"/>
  <c r="I90" i="32"/>
  <c r="K89" i="32"/>
  <c r="J89" i="32"/>
  <c r="I89" i="32"/>
  <c r="K88" i="32"/>
  <c r="J88" i="32"/>
  <c r="I88" i="32"/>
  <c r="K87" i="32"/>
  <c r="J87" i="32"/>
  <c r="I87" i="32"/>
  <c r="K86" i="32"/>
  <c r="J86" i="32"/>
  <c r="I86" i="32"/>
  <c r="K85" i="32"/>
  <c r="J85" i="32"/>
  <c r="I85" i="32"/>
  <c r="K84" i="32"/>
  <c r="J84" i="32"/>
  <c r="I84" i="32"/>
  <c r="K83" i="32"/>
  <c r="J83" i="32"/>
  <c r="I83" i="32"/>
  <c r="K82" i="32"/>
  <c r="J82" i="32"/>
  <c r="I82" i="32"/>
  <c r="K81" i="32"/>
  <c r="J81" i="32"/>
  <c r="I81" i="32"/>
  <c r="K80" i="32"/>
  <c r="J80" i="32"/>
  <c r="I80" i="32"/>
  <c r="K79" i="32"/>
  <c r="J79" i="32"/>
  <c r="I79" i="32"/>
  <c r="K78" i="32"/>
  <c r="J78" i="32"/>
  <c r="I78" i="32"/>
  <c r="K77" i="32"/>
  <c r="J77" i="32"/>
  <c r="I77" i="32"/>
  <c r="K76" i="32"/>
  <c r="J76" i="32"/>
  <c r="I76" i="32"/>
  <c r="K75" i="32"/>
  <c r="J75" i="32"/>
  <c r="I75" i="32"/>
  <c r="K74" i="32"/>
  <c r="J74" i="32"/>
  <c r="I74" i="32"/>
  <c r="K73" i="32"/>
  <c r="J73" i="32"/>
  <c r="I73" i="32"/>
  <c r="K72" i="32"/>
  <c r="J72" i="32"/>
  <c r="I72" i="32"/>
  <c r="K71" i="32"/>
  <c r="J71" i="32"/>
  <c r="I71" i="32"/>
  <c r="K70" i="32"/>
  <c r="J70" i="32"/>
  <c r="I70" i="32"/>
  <c r="K69" i="32"/>
  <c r="J69" i="32"/>
  <c r="I69" i="32"/>
  <c r="K68" i="32"/>
  <c r="J68" i="32"/>
  <c r="I68" i="32"/>
  <c r="K67" i="32"/>
  <c r="J67" i="32"/>
  <c r="I67" i="32"/>
  <c r="K66" i="32"/>
  <c r="J66" i="32"/>
  <c r="I66" i="32"/>
  <c r="K65" i="32"/>
  <c r="J65" i="32"/>
  <c r="I65" i="32"/>
  <c r="K64" i="32"/>
  <c r="J64" i="32"/>
  <c r="I64" i="32"/>
  <c r="K63" i="32"/>
  <c r="J63" i="32"/>
  <c r="I63" i="32"/>
  <c r="K62" i="32"/>
  <c r="J62" i="32"/>
  <c r="I62" i="32"/>
  <c r="K61" i="32"/>
  <c r="J61" i="32"/>
  <c r="I61" i="32"/>
  <c r="K60" i="32"/>
  <c r="J60" i="32"/>
  <c r="I60" i="32"/>
  <c r="K59" i="32"/>
  <c r="J59" i="32"/>
  <c r="I59" i="32"/>
  <c r="K58" i="32"/>
  <c r="J58" i="32"/>
  <c r="I58" i="32"/>
  <c r="K57" i="32"/>
  <c r="J57" i="32"/>
  <c r="I57" i="32"/>
  <c r="K56" i="32"/>
  <c r="J56" i="32"/>
  <c r="I56" i="32"/>
  <c r="K55" i="32"/>
  <c r="J55" i="32"/>
  <c r="I55" i="32"/>
  <c r="K54" i="32"/>
  <c r="J54" i="32"/>
  <c r="I54" i="32"/>
  <c r="K53" i="32"/>
  <c r="J53" i="32"/>
  <c r="I53" i="32"/>
  <c r="K52" i="32"/>
  <c r="J52" i="32"/>
  <c r="I52" i="32"/>
  <c r="K51" i="32"/>
  <c r="J51" i="32"/>
  <c r="I51" i="32"/>
  <c r="K50" i="32"/>
  <c r="J50" i="32"/>
  <c r="I50" i="32"/>
  <c r="K49" i="32"/>
  <c r="J49" i="32"/>
  <c r="I49" i="32"/>
  <c r="K48" i="32"/>
  <c r="J48" i="32"/>
  <c r="I48" i="32"/>
  <c r="K47" i="32"/>
  <c r="J47" i="32"/>
  <c r="I47" i="32"/>
  <c r="K46" i="32"/>
  <c r="J46" i="32"/>
  <c r="I46" i="32"/>
  <c r="K45" i="32"/>
  <c r="J45" i="32"/>
  <c r="I45" i="32"/>
  <c r="K44" i="32"/>
  <c r="J44" i="32"/>
  <c r="I44" i="32"/>
  <c r="K43" i="32"/>
  <c r="J43" i="32"/>
  <c r="I43" i="32"/>
  <c r="K42" i="32"/>
  <c r="J42" i="32"/>
  <c r="I42" i="32"/>
  <c r="K41" i="32"/>
  <c r="J41" i="32"/>
  <c r="I41" i="32"/>
  <c r="K40" i="32"/>
  <c r="J40" i="32"/>
  <c r="I40" i="32"/>
  <c r="K39" i="32"/>
  <c r="J39" i="32"/>
  <c r="I39" i="32"/>
  <c r="K38" i="32"/>
  <c r="J38" i="32"/>
  <c r="I38" i="32"/>
  <c r="K37" i="32"/>
  <c r="J37" i="32"/>
  <c r="I37" i="32"/>
  <c r="K36" i="32"/>
  <c r="J36" i="32"/>
  <c r="I36" i="32"/>
  <c r="K35" i="32"/>
  <c r="J35" i="32"/>
  <c r="I35" i="32"/>
  <c r="K34" i="32"/>
  <c r="J34" i="32"/>
  <c r="I34" i="32"/>
  <c r="K33" i="32"/>
  <c r="J33" i="32"/>
  <c r="I33" i="32"/>
  <c r="K32" i="32"/>
  <c r="J32" i="32"/>
  <c r="I32" i="32"/>
  <c r="K31" i="32"/>
  <c r="J31" i="32"/>
  <c r="I31" i="32"/>
  <c r="K30" i="32"/>
  <c r="J30" i="32"/>
  <c r="I30" i="32"/>
  <c r="K29" i="32"/>
  <c r="J29" i="32"/>
  <c r="I29" i="32"/>
  <c r="K28" i="32"/>
  <c r="J28" i="32"/>
  <c r="I28" i="32"/>
  <c r="K27" i="32"/>
  <c r="J27" i="32"/>
  <c r="I27" i="32"/>
  <c r="K26" i="32"/>
  <c r="J26" i="32"/>
  <c r="I26" i="32"/>
  <c r="K25" i="32"/>
  <c r="J25" i="32"/>
  <c r="I25" i="32"/>
  <c r="K24" i="32"/>
  <c r="J24" i="32"/>
  <c r="I24" i="32"/>
  <c r="K23" i="32"/>
  <c r="J23" i="32"/>
  <c r="I23" i="32"/>
  <c r="K22" i="32"/>
  <c r="J22" i="32"/>
  <c r="I22" i="32"/>
  <c r="K21" i="32"/>
  <c r="J21" i="32"/>
  <c r="I21" i="32"/>
  <c r="K20" i="32"/>
  <c r="J20" i="32"/>
  <c r="I20" i="32"/>
  <c r="K19" i="32"/>
  <c r="J19" i="32"/>
  <c r="I19" i="32"/>
  <c r="K18" i="32"/>
  <c r="J18" i="32"/>
  <c r="I18" i="32"/>
  <c r="K17" i="32"/>
  <c r="J17" i="32"/>
  <c r="I17" i="32"/>
  <c r="K16" i="32"/>
  <c r="J16" i="32"/>
  <c r="I16" i="32"/>
  <c r="K15" i="32"/>
  <c r="J15" i="32"/>
  <c r="I15" i="32"/>
  <c r="K14" i="32"/>
  <c r="J14" i="32"/>
  <c r="I14" i="32"/>
  <c r="K13" i="32"/>
  <c r="J13" i="32"/>
  <c r="I13" i="32"/>
  <c r="K12" i="32"/>
  <c r="J12" i="32"/>
  <c r="I12" i="32"/>
  <c r="K11" i="32"/>
  <c r="J11" i="32"/>
  <c r="I11" i="32"/>
  <c r="K10" i="32"/>
  <c r="J10" i="32"/>
  <c r="I10" i="32"/>
  <c r="K9" i="32"/>
  <c r="J9" i="32"/>
  <c r="I9" i="32"/>
  <c r="K8" i="32"/>
  <c r="J8" i="32"/>
  <c r="I8" i="32"/>
  <c r="K7" i="32"/>
  <c r="J7" i="32"/>
  <c r="I7" i="32"/>
  <c r="K6" i="32"/>
  <c r="J6" i="32"/>
  <c r="I6" i="32"/>
  <c r="K5" i="32"/>
  <c r="J5" i="32"/>
  <c r="I5" i="32"/>
  <c r="K4" i="32"/>
  <c r="J4" i="32"/>
  <c r="I4" i="32"/>
  <c r="K3" i="32"/>
  <c r="J3" i="32"/>
  <c r="I3" i="32"/>
  <c r="K84" i="31"/>
  <c r="J84" i="31"/>
  <c r="I84" i="31"/>
  <c r="K83" i="31"/>
  <c r="J83" i="31"/>
  <c r="I83" i="31"/>
  <c r="K82" i="31"/>
  <c r="J82" i="31"/>
  <c r="I82" i="31"/>
  <c r="K81" i="31"/>
  <c r="J81" i="31"/>
  <c r="I81" i="31"/>
  <c r="K80" i="31"/>
  <c r="J80" i="31"/>
  <c r="I80" i="31"/>
  <c r="K79" i="31"/>
  <c r="J79" i="31"/>
  <c r="I79" i="31"/>
  <c r="K78" i="31"/>
  <c r="J78" i="31"/>
  <c r="I78" i="31"/>
  <c r="K77" i="31"/>
  <c r="J77" i="31"/>
  <c r="I77" i="31"/>
  <c r="K76" i="31"/>
  <c r="J76" i="31"/>
  <c r="I76" i="31"/>
  <c r="K75" i="31"/>
  <c r="J75" i="31"/>
  <c r="I75" i="31"/>
  <c r="K74" i="31"/>
  <c r="J74" i="31"/>
  <c r="I74" i="31"/>
  <c r="K73" i="31"/>
  <c r="J73" i="31"/>
  <c r="I73" i="31"/>
  <c r="K72" i="31"/>
  <c r="J72" i="31"/>
  <c r="I72" i="31"/>
  <c r="K71" i="31"/>
  <c r="J71" i="31"/>
  <c r="I71" i="31"/>
  <c r="K70" i="31"/>
  <c r="J70" i="31"/>
  <c r="I70" i="31"/>
  <c r="K69" i="31"/>
  <c r="J69" i="31"/>
  <c r="I69" i="31"/>
  <c r="K68" i="31"/>
  <c r="J68" i="31"/>
  <c r="I68" i="31"/>
  <c r="K67" i="31"/>
  <c r="J67" i="31"/>
  <c r="I67" i="31"/>
  <c r="K66" i="31"/>
  <c r="J66" i="31"/>
  <c r="I66" i="31"/>
  <c r="K65" i="31"/>
  <c r="J65" i="31"/>
  <c r="I65" i="31"/>
  <c r="K64" i="31"/>
  <c r="J64" i="31"/>
  <c r="I64" i="31"/>
  <c r="K63" i="31"/>
  <c r="J63" i="31"/>
  <c r="I63" i="31"/>
  <c r="K62" i="31"/>
  <c r="J62" i="31"/>
  <c r="I62" i="31"/>
  <c r="K61" i="31"/>
  <c r="J61" i="31"/>
  <c r="I61" i="31"/>
  <c r="K60" i="31"/>
  <c r="J60" i="31"/>
  <c r="I60" i="31"/>
  <c r="K59" i="31"/>
  <c r="J59" i="31"/>
  <c r="I59" i="31"/>
  <c r="K58" i="31"/>
  <c r="J58" i="31"/>
  <c r="I58" i="31"/>
  <c r="K57" i="31"/>
  <c r="J57" i="31"/>
  <c r="I57" i="31"/>
  <c r="K56" i="31"/>
  <c r="J56" i="31"/>
  <c r="I56" i="31"/>
  <c r="K55" i="31"/>
  <c r="J55" i="31"/>
  <c r="I55" i="31"/>
  <c r="K54" i="31"/>
  <c r="J54" i="31"/>
  <c r="I54" i="31"/>
  <c r="K53" i="31"/>
  <c r="J53" i="31"/>
  <c r="I53" i="31"/>
  <c r="K52" i="31"/>
  <c r="J52" i="31"/>
  <c r="I52" i="31"/>
  <c r="K51" i="31"/>
  <c r="J51" i="31"/>
  <c r="I51" i="31"/>
  <c r="K50" i="31"/>
  <c r="J50" i="31"/>
  <c r="I50" i="31"/>
  <c r="K49" i="31"/>
  <c r="J49" i="31"/>
  <c r="I49" i="31"/>
  <c r="K48" i="31"/>
  <c r="J48" i="31"/>
  <c r="I48" i="31"/>
  <c r="K47" i="31"/>
  <c r="J47" i="31"/>
  <c r="I47" i="31"/>
  <c r="K46" i="31"/>
  <c r="J46" i="31"/>
  <c r="I46" i="31"/>
  <c r="K45" i="31"/>
  <c r="J45" i="31"/>
  <c r="I45" i="31"/>
  <c r="K44" i="31"/>
  <c r="J44" i="31"/>
  <c r="I44" i="31"/>
  <c r="K43" i="31"/>
  <c r="J43" i="31"/>
  <c r="I43" i="31"/>
  <c r="K42" i="31"/>
  <c r="J42" i="31"/>
  <c r="I42" i="31"/>
  <c r="K41" i="31"/>
  <c r="J41" i="31"/>
  <c r="I41" i="31"/>
  <c r="K40" i="31"/>
  <c r="J40" i="31"/>
  <c r="I40" i="31"/>
  <c r="K39" i="31"/>
  <c r="J39" i="31"/>
  <c r="I39" i="31"/>
  <c r="K38" i="31"/>
  <c r="J38" i="31"/>
  <c r="I38" i="31"/>
  <c r="K37" i="31"/>
  <c r="J37" i="31"/>
  <c r="I37" i="31"/>
  <c r="K36" i="31"/>
  <c r="J36" i="31"/>
  <c r="I36" i="31"/>
  <c r="K35" i="31"/>
  <c r="J35" i="31"/>
  <c r="I35" i="31"/>
  <c r="K34" i="31"/>
  <c r="J34" i="31"/>
  <c r="I34" i="31"/>
  <c r="K33" i="31"/>
  <c r="J33" i="31"/>
  <c r="I33" i="31"/>
  <c r="K32" i="31"/>
  <c r="J32" i="31"/>
  <c r="I32" i="31"/>
  <c r="K31" i="31"/>
  <c r="J31" i="31"/>
  <c r="I31" i="31"/>
  <c r="K30" i="31"/>
  <c r="J30" i="31"/>
  <c r="I30" i="31"/>
  <c r="K29" i="31"/>
  <c r="J29" i="31"/>
  <c r="I29" i="31"/>
  <c r="K28" i="31"/>
  <c r="J28" i="31"/>
  <c r="I28" i="31"/>
  <c r="K27" i="31"/>
  <c r="J27" i="31"/>
  <c r="I27" i="31"/>
  <c r="K26" i="31"/>
  <c r="J26" i="31"/>
  <c r="I26" i="31"/>
  <c r="K25" i="31"/>
  <c r="J25" i="31"/>
  <c r="I25" i="31"/>
  <c r="K24" i="31"/>
  <c r="J24" i="31"/>
  <c r="I24" i="31"/>
  <c r="K23" i="31"/>
  <c r="J23" i="31"/>
  <c r="I23" i="31"/>
  <c r="K22" i="31"/>
  <c r="J22" i="31"/>
  <c r="I22" i="31"/>
  <c r="K21" i="31"/>
  <c r="J21" i="31"/>
  <c r="I21" i="31"/>
  <c r="K20" i="31"/>
  <c r="J20" i="31"/>
  <c r="I20" i="31"/>
  <c r="K19" i="31"/>
  <c r="J19" i="31"/>
  <c r="I19" i="31"/>
  <c r="K18" i="31"/>
  <c r="J18" i="31"/>
  <c r="I18" i="31"/>
  <c r="K17" i="31"/>
  <c r="J17" i="31"/>
  <c r="I17" i="31"/>
  <c r="K16" i="31"/>
  <c r="J16" i="31"/>
  <c r="I16" i="31"/>
  <c r="K15" i="31"/>
  <c r="J15" i="31"/>
  <c r="I15" i="31"/>
  <c r="K14" i="31"/>
  <c r="J14" i="31"/>
  <c r="I14" i="31"/>
  <c r="K13" i="31"/>
  <c r="J13" i="31"/>
  <c r="I13" i="31"/>
  <c r="K12" i="31"/>
  <c r="J12" i="31"/>
  <c r="I12" i="31"/>
  <c r="K11" i="31"/>
  <c r="J11" i="31"/>
  <c r="I11" i="31"/>
  <c r="K10" i="31"/>
  <c r="J10" i="31"/>
  <c r="I10" i="31"/>
  <c r="K9" i="31"/>
  <c r="J9" i="31"/>
  <c r="I9" i="31"/>
  <c r="K8" i="31"/>
  <c r="J8" i="31"/>
  <c r="I8" i="31"/>
  <c r="K7" i="31"/>
  <c r="J7" i="31"/>
  <c r="I7" i="31"/>
  <c r="K6" i="31"/>
  <c r="J6" i="31"/>
  <c r="I6" i="31"/>
  <c r="K5" i="31"/>
  <c r="J5" i="31"/>
  <c r="I5" i="31"/>
  <c r="K4" i="31"/>
  <c r="J4" i="31"/>
  <c r="I4" i="31"/>
  <c r="K3" i="31"/>
  <c r="J3" i="31"/>
  <c r="I3" i="31"/>
  <c r="J84" i="29"/>
  <c r="I84" i="29"/>
  <c r="H84" i="29"/>
  <c r="J83" i="29"/>
  <c r="I83" i="29"/>
  <c r="H83" i="29"/>
  <c r="J82" i="29"/>
  <c r="I82" i="29"/>
  <c r="H82" i="29"/>
  <c r="J81" i="29"/>
  <c r="I81" i="29"/>
  <c r="H81" i="29"/>
  <c r="J80" i="29"/>
  <c r="I80" i="29"/>
  <c r="H80" i="29"/>
  <c r="J79" i="29"/>
  <c r="I79" i="29"/>
  <c r="H79" i="29"/>
  <c r="J78" i="29"/>
  <c r="I78" i="29"/>
  <c r="H78" i="29"/>
  <c r="J77" i="29"/>
  <c r="I77" i="29"/>
  <c r="H77" i="29"/>
  <c r="J76" i="29"/>
  <c r="I76" i="29"/>
  <c r="H76" i="29"/>
  <c r="J75" i="29"/>
  <c r="I75" i="29"/>
  <c r="H75" i="29"/>
  <c r="J74" i="29"/>
  <c r="I74" i="29"/>
  <c r="H74" i="29"/>
  <c r="J73" i="29"/>
  <c r="I73" i="29"/>
  <c r="H73" i="29"/>
  <c r="J72" i="29"/>
  <c r="I72" i="29"/>
  <c r="H72" i="29"/>
  <c r="J71" i="29"/>
  <c r="I71" i="29"/>
  <c r="H71" i="29"/>
  <c r="J70" i="29"/>
  <c r="I70" i="29"/>
  <c r="H70" i="29"/>
  <c r="J69" i="29"/>
  <c r="I69" i="29"/>
  <c r="H69" i="29"/>
  <c r="J68" i="29"/>
  <c r="I68" i="29"/>
  <c r="H68" i="29"/>
  <c r="J67" i="29"/>
  <c r="I67" i="29"/>
  <c r="H67" i="29"/>
  <c r="J66" i="29"/>
  <c r="I66" i="29"/>
  <c r="H66" i="29"/>
  <c r="J65" i="29"/>
  <c r="I65" i="29"/>
  <c r="H65" i="29"/>
  <c r="J64" i="29"/>
  <c r="I64" i="29"/>
  <c r="H64" i="29"/>
  <c r="J63" i="29"/>
  <c r="I63" i="29"/>
  <c r="H63" i="29"/>
  <c r="J62" i="29"/>
  <c r="I62" i="29"/>
  <c r="H62" i="29"/>
  <c r="J61" i="29"/>
  <c r="I61" i="29"/>
  <c r="H61" i="29"/>
  <c r="J60" i="29"/>
  <c r="I60" i="29"/>
  <c r="H60" i="29"/>
  <c r="J59" i="29"/>
  <c r="I59" i="29"/>
  <c r="H59" i="29"/>
  <c r="J58" i="29"/>
  <c r="I58" i="29"/>
  <c r="H58" i="29"/>
  <c r="J57" i="29"/>
  <c r="I57" i="29"/>
  <c r="H57" i="29"/>
  <c r="J56" i="29"/>
  <c r="I56" i="29"/>
  <c r="H56" i="29"/>
  <c r="J55" i="29"/>
  <c r="I55" i="29"/>
  <c r="H55" i="29"/>
  <c r="J54" i="29"/>
  <c r="I54" i="29"/>
  <c r="H54" i="29"/>
  <c r="J53" i="29"/>
  <c r="I53" i="29"/>
  <c r="H53" i="29"/>
  <c r="J52" i="29"/>
  <c r="I52" i="29"/>
  <c r="H52" i="29"/>
  <c r="J51" i="29"/>
  <c r="I51" i="29"/>
  <c r="H51" i="29"/>
  <c r="J50" i="29"/>
  <c r="I50" i="29"/>
  <c r="H50" i="29"/>
  <c r="J49" i="29"/>
  <c r="I49" i="29"/>
  <c r="H49" i="29"/>
  <c r="J48" i="29"/>
  <c r="I48" i="29"/>
  <c r="H48" i="29"/>
  <c r="J47" i="29"/>
  <c r="I47" i="29"/>
  <c r="H47" i="29"/>
  <c r="J46" i="29"/>
  <c r="I46" i="29"/>
  <c r="H46" i="29"/>
  <c r="J45" i="29"/>
  <c r="I45" i="29"/>
  <c r="H45" i="29"/>
  <c r="J44" i="29"/>
  <c r="I44" i="29"/>
  <c r="H44" i="29"/>
  <c r="J43" i="29"/>
  <c r="I43" i="29"/>
  <c r="H43" i="29"/>
  <c r="J42" i="29"/>
  <c r="I42" i="29"/>
  <c r="H42" i="29"/>
  <c r="J41" i="29"/>
  <c r="I41" i="29"/>
  <c r="H41" i="29"/>
  <c r="J40" i="29"/>
  <c r="I40" i="29"/>
  <c r="H40" i="29"/>
  <c r="J39" i="29"/>
  <c r="I39" i="29"/>
  <c r="H39" i="29"/>
  <c r="J38" i="29"/>
  <c r="I38" i="29"/>
  <c r="H38" i="29"/>
  <c r="J37" i="29"/>
  <c r="I37" i="29"/>
  <c r="H37" i="29"/>
  <c r="J36" i="29"/>
  <c r="I36" i="29"/>
  <c r="H36" i="29"/>
  <c r="J35" i="29"/>
  <c r="I35" i="29"/>
  <c r="H35" i="29"/>
  <c r="J34" i="29"/>
  <c r="I34" i="29"/>
  <c r="H34" i="29"/>
  <c r="J33" i="29"/>
  <c r="I33" i="29"/>
  <c r="H33" i="29"/>
  <c r="J32" i="29"/>
  <c r="I32" i="29"/>
  <c r="H32" i="29"/>
  <c r="J31" i="29"/>
  <c r="I31" i="29"/>
  <c r="H31" i="29"/>
  <c r="J30" i="29"/>
  <c r="I30" i="29"/>
  <c r="H30" i="29"/>
  <c r="J29" i="29"/>
  <c r="I29" i="29"/>
  <c r="H29" i="29"/>
  <c r="J28" i="29"/>
  <c r="I28" i="29"/>
  <c r="H28" i="29"/>
  <c r="J27" i="29"/>
  <c r="I27" i="29"/>
  <c r="H27" i="29"/>
  <c r="J26" i="29"/>
  <c r="I26" i="29"/>
  <c r="H26" i="29"/>
  <c r="J25" i="29"/>
  <c r="I25" i="29"/>
  <c r="H25" i="29"/>
  <c r="J24" i="29"/>
  <c r="I24" i="29"/>
  <c r="H24" i="29"/>
  <c r="J23" i="29"/>
  <c r="I23" i="29"/>
  <c r="H23" i="29"/>
  <c r="J22" i="29"/>
  <c r="I22" i="29"/>
  <c r="H22" i="29"/>
  <c r="J21" i="29"/>
  <c r="I21" i="29"/>
  <c r="H21" i="29"/>
  <c r="J20" i="29"/>
  <c r="I20" i="29"/>
  <c r="H20" i="29"/>
  <c r="J19" i="29"/>
  <c r="I19" i="29"/>
  <c r="H19" i="29"/>
  <c r="J18" i="29"/>
  <c r="I18" i="29"/>
  <c r="H18" i="29"/>
  <c r="J17" i="29"/>
  <c r="I17" i="29"/>
  <c r="H17" i="29"/>
  <c r="J16" i="29"/>
  <c r="I16" i="29"/>
  <c r="H16" i="29"/>
  <c r="J15" i="29"/>
  <c r="I15" i="29"/>
  <c r="H15" i="29"/>
  <c r="J14" i="29"/>
  <c r="I14" i="29"/>
  <c r="H14" i="29"/>
  <c r="J13" i="29"/>
  <c r="I13" i="29"/>
  <c r="H13" i="29"/>
  <c r="J12" i="29"/>
  <c r="I12" i="29"/>
  <c r="H12" i="29"/>
  <c r="J11" i="29"/>
  <c r="I11" i="29"/>
  <c r="H11" i="29"/>
  <c r="J10" i="29"/>
  <c r="I10" i="29"/>
  <c r="H10" i="29"/>
  <c r="J9" i="29"/>
  <c r="I9" i="29"/>
  <c r="H9" i="29"/>
  <c r="J8" i="29"/>
  <c r="I8" i="29"/>
  <c r="H8" i="29"/>
  <c r="J7" i="29"/>
  <c r="I7" i="29"/>
  <c r="H7" i="29"/>
  <c r="J6" i="29"/>
  <c r="I6" i="29"/>
  <c r="H6" i="29"/>
  <c r="J5" i="29"/>
  <c r="I5" i="29"/>
  <c r="H5" i="29"/>
  <c r="J4" i="29"/>
  <c r="I4" i="29"/>
  <c r="H4" i="29"/>
  <c r="J3" i="29"/>
  <c r="I3" i="29"/>
  <c r="H3" i="29"/>
  <c r="J91" i="28"/>
  <c r="I91" i="28"/>
  <c r="H91" i="28"/>
  <c r="J90" i="28"/>
  <c r="I90" i="28"/>
  <c r="H90" i="28"/>
  <c r="J89" i="28"/>
  <c r="I89" i="28"/>
  <c r="H89" i="28"/>
  <c r="J88" i="28"/>
  <c r="I88" i="28"/>
  <c r="H88" i="28"/>
  <c r="J87" i="28"/>
  <c r="I87" i="28"/>
  <c r="H87" i="28"/>
  <c r="J86" i="28"/>
  <c r="I86" i="28"/>
  <c r="H86" i="28"/>
  <c r="J85" i="28"/>
  <c r="I85" i="28"/>
  <c r="H85" i="28"/>
  <c r="J84" i="28"/>
  <c r="I84" i="28"/>
  <c r="H84" i="28"/>
  <c r="J83" i="28"/>
  <c r="I83" i="28"/>
  <c r="H83" i="28"/>
  <c r="J82" i="28"/>
  <c r="I82" i="28"/>
  <c r="H82" i="28"/>
  <c r="J81" i="28"/>
  <c r="I81" i="28"/>
  <c r="H81" i="28"/>
  <c r="J80" i="28"/>
  <c r="I80" i="28"/>
  <c r="H80" i="28"/>
  <c r="J79" i="28"/>
  <c r="I79" i="28"/>
  <c r="H79" i="28"/>
  <c r="J78" i="28"/>
  <c r="I78" i="28"/>
  <c r="H78" i="28"/>
  <c r="J77" i="28"/>
  <c r="I77" i="28"/>
  <c r="H77" i="28"/>
  <c r="J76" i="28"/>
  <c r="I76" i="28"/>
  <c r="H76" i="28"/>
  <c r="J75" i="28"/>
  <c r="I75" i="28"/>
  <c r="H75" i="28"/>
  <c r="J74" i="28"/>
  <c r="I74" i="28"/>
  <c r="H74" i="28"/>
  <c r="J73" i="28"/>
  <c r="I73" i="28"/>
  <c r="H73" i="28"/>
  <c r="J72" i="28"/>
  <c r="I72" i="28"/>
  <c r="H72" i="28"/>
  <c r="J71" i="28"/>
  <c r="I71" i="28"/>
  <c r="H71" i="28"/>
  <c r="J70" i="28"/>
  <c r="I70" i="28"/>
  <c r="H70" i="28"/>
  <c r="J69" i="28"/>
  <c r="I69" i="28"/>
  <c r="H69" i="28"/>
  <c r="J68" i="28"/>
  <c r="I68" i="28"/>
  <c r="H68" i="28"/>
  <c r="J67" i="28"/>
  <c r="I67" i="28"/>
  <c r="H67" i="28"/>
  <c r="J66" i="28"/>
  <c r="I66" i="28"/>
  <c r="H66" i="28"/>
  <c r="J65" i="28"/>
  <c r="I65" i="28"/>
  <c r="H65" i="28"/>
  <c r="J64" i="28"/>
  <c r="I64" i="28"/>
  <c r="H64" i="28"/>
  <c r="J63" i="28"/>
  <c r="I63" i="28"/>
  <c r="H63" i="28"/>
  <c r="J62" i="28"/>
  <c r="I62" i="28"/>
  <c r="H62" i="28"/>
  <c r="J61" i="28"/>
  <c r="I61" i="28"/>
  <c r="H61" i="28"/>
  <c r="J60" i="28"/>
  <c r="I60" i="28"/>
  <c r="H60" i="28"/>
  <c r="J59" i="28"/>
  <c r="I59" i="28"/>
  <c r="H59" i="28"/>
  <c r="J58" i="28"/>
  <c r="I58" i="28"/>
  <c r="H58" i="28"/>
  <c r="J57" i="28"/>
  <c r="I57" i="28"/>
  <c r="H57" i="28"/>
  <c r="J56" i="28"/>
  <c r="I56" i="28"/>
  <c r="H56" i="28"/>
  <c r="J55" i="28"/>
  <c r="I55" i="28"/>
  <c r="H55" i="28"/>
  <c r="J54" i="28"/>
  <c r="I54" i="28"/>
  <c r="H54" i="28"/>
  <c r="J53" i="28"/>
  <c r="I53" i="28"/>
  <c r="H53" i="28"/>
  <c r="J52" i="28"/>
  <c r="I52" i="28"/>
  <c r="H52" i="28"/>
  <c r="J51" i="28"/>
  <c r="I51" i="28"/>
  <c r="H51" i="28"/>
  <c r="J50" i="28"/>
  <c r="I50" i="28"/>
  <c r="H50" i="28"/>
  <c r="J49" i="28"/>
  <c r="I49" i="28"/>
  <c r="H49" i="28"/>
  <c r="J48" i="28"/>
  <c r="I48" i="28"/>
  <c r="H48" i="28"/>
  <c r="J47" i="28"/>
  <c r="I47" i="28"/>
  <c r="H47" i="28"/>
  <c r="J46" i="28"/>
  <c r="I46" i="28"/>
  <c r="H46" i="28"/>
  <c r="J45" i="28"/>
  <c r="I45" i="28"/>
  <c r="H45" i="28"/>
  <c r="J44" i="28"/>
  <c r="I44" i="28"/>
  <c r="H44" i="28"/>
  <c r="J43" i="28"/>
  <c r="I43" i="28"/>
  <c r="H43" i="28"/>
  <c r="J42" i="28"/>
  <c r="I42" i="28"/>
  <c r="H42" i="28"/>
  <c r="J41" i="28"/>
  <c r="I41" i="28"/>
  <c r="H41" i="28"/>
  <c r="J40" i="28"/>
  <c r="I40" i="28"/>
  <c r="H40" i="28"/>
  <c r="J39" i="28"/>
  <c r="I39" i="28"/>
  <c r="H39" i="28"/>
  <c r="J38" i="28"/>
  <c r="I38" i="28"/>
  <c r="H38" i="28"/>
  <c r="J37" i="28"/>
  <c r="I37" i="28"/>
  <c r="H37" i="28"/>
  <c r="J36" i="28"/>
  <c r="I36" i="28"/>
  <c r="H36" i="28"/>
  <c r="J35" i="28"/>
  <c r="I35" i="28"/>
  <c r="H35" i="28"/>
  <c r="J34" i="28"/>
  <c r="I34" i="28"/>
  <c r="H34" i="28"/>
  <c r="J33" i="28"/>
  <c r="I33" i="28"/>
  <c r="H33" i="28"/>
  <c r="J32" i="28"/>
  <c r="I32" i="28"/>
  <c r="H32" i="28"/>
  <c r="J31" i="28"/>
  <c r="I31" i="28"/>
  <c r="H31" i="28"/>
  <c r="J30" i="28"/>
  <c r="I30" i="28"/>
  <c r="H30" i="28"/>
  <c r="J29" i="28"/>
  <c r="I29" i="28"/>
  <c r="H29" i="28"/>
  <c r="J28" i="28"/>
  <c r="I28" i="28"/>
  <c r="H28" i="28"/>
  <c r="J27" i="28"/>
  <c r="I27" i="28"/>
  <c r="H27" i="28"/>
  <c r="J26" i="28"/>
  <c r="I26" i="28"/>
  <c r="H26" i="28"/>
  <c r="J25" i="28"/>
  <c r="I25" i="28"/>
  <c r="H25" i="28"/>
  <c r="J24" i="28"/>
  <c r="I24" i="28"/>
  <c r="H24" i="28"/>
  <c r="J23" i="28"/>
  <c r="I23" i="28"/>
  <c r="H23" i="28"/>
  <c r="J22" i="28"/>
  <c r="I22" i="28"/>
  <c r="H22" i="28"/>
  <c r="J21" i="28"/>
  <c r="I21" i="28"/>
  <c r="H21" i="28"/>
  <c r="J20" i="28"/>
  <c r="I20" i="28"/>
  <c r="H20" i="28"/>
  <c r="J19" i="28"/>
  <c r="I19" i="28"/>
  <c r="H19" i="28"/>
  <c r="J18" i="28"/>
  <c r="I18" i="28"/>
  <c r="H18" i="28"/>
  <c r="J17" i="28"/>
  <c r="I17" i="28"/>
  <c r="H17" i="28"/>
  <c r="J16" i="28"/>
  <c r="I16" i="28"/>
  <c r="H16" i="28"/>
  <c r="J15" i="28"/>
  <c r="I15" i="28"/>
  <c r="H15" i="28"/>
  <c r="J14" i="28"/>
  <c r="I14" i="28"/>
  <c r="H14" i="28"/>
  <c r="J13" i="28"/>
  <c r="I13" i="28"/>
  <c r="H13" i="28"/>
  <c r="J12" i="28"/>
  <c r="I12" i="28"/>
  <c r="H12" i="28"/>
  <c r="J11" i="28"/>
  <c r="I11" i="28"/>
  <c r="H11" i="28"/>
  <c r="J10" i="28"/>
  <c r="I10" i="28"/>
  <c r="H10" i="28"/>
  <c r="J9" i="28"/>
  <c r="I9" i="28"/>
  <c r="H9" i="28"/>
  <c r="J8" i="28"/>
  <c r="I8" i="28"/>
  <c r="H8" i="28"/>
  <c r="I7" i="28"/>
  <c r="H7" i="28"/>
  <c r="J6" i="28"/>
  <c r="I6" i="28"/>
  <c r="H6" i="28"/>
  <c r="J5" i="28"/>
  <c r="I5" i="28"/>
  <c r="H5" i="28"/>
  <c r="J4" i="28"/>
  <c r="I4" i="28"/>
  <c r="H4" i="28"/>
  <c r="J3" i="28"/>
  <c r="I3" i="28"/>
  <c r="H3" i="28"/>
  <c r="N84" i="30"/>
  <c r="L84" i="30"/>
  <c r="M84" i="30"/>
  <c r="K84" i="30"/>
  <c r="J84" i="30"/>
  <c r="I84" i="30"/>
  <c r="N83" i="30"/>
  <c r="L83" i="30"/>
  <c r="K83" i="30"/>
  <c r="J83" i="30"/>
  <c r="I83" i="30"/>
  <c r="N82" i="30"/>
  <c r="L82" i="30"/>
  <c r="K82" i="30"/>
  <c r="J82" i="30"/>
  <c r="I82" i="30"/>
  <c r="N81" i="30"/>
  <c r="L81" i="30"/>
  <c r="M81" i="30"/>
  <c r="K81" i="30"/>
  <c r="J81" i="30"/>
  <c r="I81" i="30"/>
  <c r="N80" i="30"/>
  <c r="L80" i="30"/>
  <c r="M80" i="30"/>
  <c r="K80" i="30"/>
  <c r="J80" i="30"/>
  <c r="I80" i="30"/>
  <c r="N79" i="30"/>
  <c r="L79" i="30"/>
  <c r="K79" i="30"/>
  <c r="J79" i="30"/>
  <c r="I79" i="30"/>
  <c r="N78" i="30"/>
  <c r="L78" i="30"/>
  <c r="K78" i="30"/>
  <c r="J78" i="30"/>
  <c r="I78" i="30"/>
  <c r="N77" i="30"/>
  <c r="L77" i="30"/>
  <c r="M77" i="30"/>
  <c r="K77" i="30"/>
  <c r="J77" i="30"/>
  <c r="I77" i="30"/>
  <c r="N76" i="30"/>
  <c r="L76" i="30"/>
  <c r="K76" i="30"/>
  <c r="J76" i="30"/>
  <c r="I76" i="30"/>
  <c r="N75" i="30"/>
  <c r="L75" i="30"/>
  <c r="K75" i="30"/>
  <c r="J75" i="30"/>
  <c r="I75" i="30"/>
  <c r="N74" i="30"/>
  <c r="L74" i="30"/>
  <c r="M74" i="30"/>
  <c r="K74" i="30"/>
  <c r="J74" i="30"/>
  <c r="I74" i="30"/>
  <c r="N73" i="30"/>
  <c r="L73" i="30"/>
  <c r="M73" i="30"/>
  <c r="K73" i="30"/>
  <c r="J73" i="30"/>
  <c r="I73" i="30"/>
  <c r="N72" i="30"/>
  <c r="L72" i="30"/>
  <c r="K72" i="30"/>
  <c r="J72" i="30"/>
  <c r="I72" i="30"/>
  <c r="N71" i="30"/>
  <c r="L71" i="30"/>
  <c r="K71" i="30"/>
  <c r="J71" i="30"/>
  <c r="I71" i="30"/>
  <c r="N70" i="30"/>
  <c r="L70" i="30"/>
  <c r="M70" i="30"/>
  <c r="K70" i="30"/>
  <c r="J70" i="30"/>
  <c r="I70" i="30"/>
  <c r="N69" i="30"/>
  <c r="L69" i="30"/>
  <c r="M69" i="30"/>
  <c r="K69" i="30"/>
  <c r="J69" i="30"/>
  <c r="I69" i="30"/>
  <c r="N68" i="30"/>
  <c r="L68" i="30"/>
  <c r="K68" i="30"/>
  <c r="J68" i="30"/>
  <c r="I68" i="30"/>
  <c r="N67" i="30"/>
  <c r="L67" i="30"/>
  <c r="K67" i="30"/>
  <c r="J67" i="30"/>
  <c r="I67" i="30"/>
  <c r="N66" i="30"/>
  <c r="L66" i="30"/>
  <c r="M66" i="30"/>
  <c r="K66" i="30"/>
  <c r="J66" i="30"/>
  <c r="I66" i="30"/>
  <c r="N65" i="30"/>
  <c r="L65" i="30"/>
  <c r="M65" i="30"/>
  <c r="K65" i="30"/>
  <c r="J65" i="30"/>
  <c r="I65" i="30"/>
  <c r="N64" i="30"/>
  <c r="L64" i="30"/>
  <c r="K64" i="30"/>
  <c r="J64" i="30"/>
  <c r="I64" i="30"/>
  <c r="N63" i="30"/>
  <c r="L63" i="30"/>
  <c r="M63" i="30"/>
  <c r="K63" i="30"/>
  <c r="J63" i="30"/>
  <c r="I63" i="30"/>
  <c r="N62" i="30"/>
  <c r="L62" i="30"/>
  <c r="M62" i="30"/>
  <c r="K62" i="30"/>
  <c r="J62" i="30"/>
  <c r="I62" i="30"/>
  <c r="N61" i="30"/>
  <c r="L61" i="30"/>
  <c r="M61" i="30"/>
  <c r="K61" i="30"/>
  <c r="J61" i="30"/>
  <c r="I61" i="30"/>
  <c r="N60" i="30"/>
  <c r="L60" i="30"/>
  <c r="M60" i="30"/>
  <c r="K60" i="30"/>
  <c r="J60" i="30"/>
  <c r="I60" i="30"/>
  <c r="N59" i="30"/>
  <c r="L59" i="30"/>
  <c r="M59" i="30"/>
  <c r="K59" i="30"/>
  <c r="J59" i="30"/>
  <c r="I59" i="30"/>
  <c r="N58" i="30"/>
  <c r="L58" i="30"/>
  <c r="M58" i="30"/>
  <c r="K58" i="30"/>
  <c r="J58" i="30"/>
  <c r="I58" i="30"/>
  <c r="N57" i="30"/>
  <c r="L57" i="30"/>
  <c r="K57" i="30"/>
  <c r="J57" i="30"/>
  <c r="I57" i="30"/>
  <c r="N56" i="30"/>
  <c r="L56" i="30"/>
  <c r="M56" i="30"/>
  <c r="K56" i="30"/>
  <c r="J56" i="30"/>
  <c r="I56" i="30"/>
  <c r="N55" i="30"/>
  <c r="L55" i="30"/>
  <c r="M55" i="30"/>
  <c r="K55" i="30"/>
  <c r="J55" i="30"/>
  <c r="I55" i="30"/>
  <c r="N54" i="30"/>
  <c r="L54" i="30"/>
  <c r="M54" i="30"/>
  <c r="K54" i="30"/>
  <c r="J54" i="30"/>
  <c r="I54" i="30"/>
  <c r="N53" i="30"/>
  <c r="L53" i="30"/>
  <c r="K53" i="30"/>
  <c r="J53" i="30"/>
  <c r="I53" i="30"/>
  <c r="N52" i="30"/>
  <c r="L52" i="30"/>
  <c r="M52" i="30"/>
  <c r="K52" i="30"/>
  <c r="J52" i="30"/>
  <c r="I52" i="30"/>
  <c r="N51" i="30"/>
  <c r="L51" i="30"/>
  <c r="M51" i="30"/>
  <c r="K51" i="30"/>
  <c r="J51" i="30"/>
  <c r="I51" i="30"/>
  <c r="N50" i="30"/>
  <c r="L50" i="30"/>
  <c r="M50" i="30"/>
  <c r="K50" i="30"/>
  <c r="J50" i="30"/>
  <c r="I50" i="30"/>
  <c r="N49" i="30"/>
  <c r="L49" i="30"/>
  <c r="K49" i="30"/>
  <c r="J49" i="30"/>
  <c r="I49" i="30"/>
  <c r="N48" i="30"/>
  <c r="L48" i="30"/>
  <c r="M48" i="30"/>
  <c r="K48" i="30"/>
  <c r="J48" i="30"/>
  <c r="I48" i="30"/>
  <c r="N47" i="30"/>
  <c r="L47" i="30"/>
  <c r="M47" i="30"/>
  <c r="K47" i="30"/>
  <c r="J47" i="30"/>
  <c r="I47" i="30"/>
  <c r="N46" i="30"/>
  <c r="L46" i="30"/>
  <c r="M46" i="30"/>
  <c r="K46" i="30"/>
  <c r="J46" i="30"/>
  <c r="I46" i="30"/>
  <c r="N45" i="30"/>
  <c r="L45" i="30"/>
  <c r="M45" i="30"/>
  <c r="K45" i="30"/>
  <c r="J45" i="30"/>
  <c r="I45" i="30"/>
  <c r="N44" i="30"/>
  <c r="L44" i="30"/>
  <c r="M44" i="30"/>
  <c r="K44" i="30"/>
  <c r="J44" i="30"/>
  <c r="I44" i="30"/>
  <c r="N43" i="30"/>
  <c r="L43" i="30"/>
  <c r="M43" i="30"/>
  <c r="K43" i="30"/>
  <c r="J43" i="30"/>
  <c r="I43" i="30"/>
  <c r="N42" i="30"/>
  <c r="L42" i="30"/>
  <c r="K42" i="30"/>
  <c r="J42" i="30"/>
  <c r="I42" i="30"/>
  <c r="N41" i="30"/>
  <c r="L41" i="30"/>
  <c r="M41" i="30"/>
  <c r="K41" i="30"/>
  <c r="J41" i="30"/>
  <c r="I41" i="30"/>
  <c r="N40" i="30"/>
  <c r="L40" i="30"/>
  <c r="M40" i="30"/>
  <c r="K40" i="30"/>
  <c r="J40" i="30"/>
  <c r="I40" i="30"/>
  <c r="N39" i="30"/>
  <c r="L39" i="30"/>
  <c r="M39" i="30"/>
  <c r="K39" i="30"/>
  <c r="J39" i="30"/>
  <c r="I39" i="30"/>
  <c r="N38" i="30"/>
  <c r="L38" i="30"/>
  <c r="K38" i="30"/>
  <c r="J38" i="30"/>
  <c r="I38" i="30"/>
  <c r="N37" i="30"/>
  <c r="L37" i="30"/>
  <c r="M37" i="30"/>
  <c r="K37" i="30"/>
  <c r="J37" i="30"/>
  <c r="I37" i="30"/>
  <c r="N36" i="30"/>
  <c r="L36" i="30"/>
  <c r="M36" i="30"/>
  <c r="K36" i="30"/>
  <c r="J36" i="30"/>
  <c r="I36" i="30"/>
  <c r="N35" i="30"/>
  <c r="L35" i="30"/>
  <c r="M35" i="30"/>
  <c r="K35" i="30"/>
  <c r="J35" i="30"/>
  <c r="I35" i="30"/>
  <c r="N34" i="30"/>
  <c r="L34" i="30"/>
  <c r="M34" i="30"/>
  <c r="K34" i="30"/>
  <c r="J34" i="30"/>
  <c r="I34" i="30"/>
  <c r="N33" i="30"/>
  <c r="L33" i="30"/>
  <c r="M33" i="30"/>
  <c r="K33" i="30"/>
  <c r="J33" i="30"/>
  <c r="I33" i="30"/>
  <c r="N32" i="30"/>
  <c r="L32" i="30"/>
  <c r="M32" i="30"/>
  <c r="K32" i="30"/>
  <c r="J32" i="30"/>
  <c r="I32" i="30"/>
  <c r="N31" i="30"/>
  <c r="L31" i="30"/>
  <c r="M31" i="30"/>
  <c r="K31" i="30"/>
  <c r="J31" i="30"/>
  <c r="I31" i="30"/>
  <c r="N30" i="30"/>
  <c r="L30" i="30"/>
  <c r="M30" i="30"/>
  <c r="K30" i="30"/>
  <c r="J30" i="30"/>
  <c r="I30" i="30"/>
  <c r="N29" i="30"/>
  <c r="L29" i="30"/>
  <c r="M29" i="30"/>
  <c r="K29" i="30"/>
  <c r="J29" i="30"/>
  <c r="I29" i="30"/>
  <c r="N28" i="30"/>
  <c r="L28" i="30"/>
  <c r="M28" i="30"/>
  <c r="K28" i="30"/>
  <c r="J28" i="30"/>
  <c r="I28" i="30"/>
  <c r="N27" i="30"/>
  <c r="L27" i="30"/>
  <c r="M27" i="30"/>
  <c r="K27" i="30"/>
  <c r="J27" i="30"/>
  <c r="I27" i="30"/>
  <c r="N26" i="30"/>
  <c r="L26" i="30"/>
  <c r="M26" i="30"/>
  <c r="K26" i="30"/>
  <c r="J26" i="30"/>
  <c r="I26" i="30"/>
  <c r="N25" i="30"/>
  <c r="L25" i="30"/>
  <c r="M25" i="30"/>
  <c r="K25" i="30"/>
  <c r="J25" i="30"/>
  <c r="I25" i="30"/>
  <c r="N24" i="30"/>
  <c r="L24" i="30"/>
  <c r="M24" i="30"/>
  <c r="K24" i="30"/>
  <c r="J24" i="30"/>
  <c r="I24" i="30"/>
  <c r="N23" i="30"/>
  <c r="L23" i="30"/>
  <c r="M23" i="30"/>
  <c r="K23" i="30"/>
  <c r="J23" i="30"/>
  <c r="I23" i="30"/>
  <c r="N22" i="30"/>
  <c r="L22" i="30"/>
  <c r="M22" i="30"/>
  <c r="K22" i="30"/>
  <c r="J22" i="30"/>
  <c r="I22" i="30"/>
  <c r="N21" i="30"/>
  <c r="L21" i="30"/>
  <c r="M21" i="30"/>
  <c r="K21" i="30"/>
  <c r="J21" i="30"/>
  <c r="I21" i="30"/>
  <c r="N20" i="30"/>
  <c r="L20" i="30"/>
  <c r="M20" i="30"/>
  <c r="K20" i="30"/>
  <c r="J20" i="30"/>
  <c r="I20" i="30"/>
  <c r="N19" i="30"/>
  <c r="L19" i="30"/>
  <c r="M19" i="30"/>
  <c r="K19" i="30"/>
  <c r="J19" i="30"/>
  <c r="I19" i="30"/>
  <c r="N18" i="30"/>
  <c r="L18" i="30"/>
  <c r="M18" i="30"/>
  <c r="K18" i="30"/>
  <c r="J18" i="30"/>
  <c r="I18" i="30"/>
  <c r="N17" i="30"/>
  <c r="L17" i="30"/>
  <c r="M17" i="30"/>
  <c r="K17" i="30"/>
  <c r="J17" i="30"/>
  <c r="I17" i="30"/>
  <c r="N16" i="30"/>
  <c r="L16" i="30"/>
  <c r="M16" i="30"/>
  <c r="K16" i="30"/>
  <c r="J16" i="30"/>
  <c r="I16" i="30"/>
  <c r="N15" i="30"/>
  <c r="L15" i="30"/>
  <c r="M15" i="30"/>
  <c r="K15" i="30"/>
  <c r="J15" i="30"/>
  <c r="I15" i="30"/>
  <c r="N14" i="30"/>
  <c r="L14" i="30"/>
  <c r="M14" i="30"/>
  <c r="K14" i="30"/>
  <c r="J14" i="30"/>
  <c r="I14" i="30"/>
  <c r="N13" i="30"/>
  <c r="L13" i="30"/>
  <c r="M13" i="30"/>
  <c r="K13" i="30"/>
  <c r="J13" i="30"/>
  <c r="I13" i="30"/>
  <c r="N12" i="30"/>
  <c r="L12" i="30"/>
  <c r="M12" i="30"/>
  <c r="K12" i="30"/>
  <c r="J12" i="30"/>
  <c r="I12" i="30"/>
  <c r="N11" i="30"/>
  <c r="L11" i="30"/>
  <c r="M11" i="30"/>
  <c r="K11" i="30"/>
  <c r="J11" i="30"/>
  <c r="I11" i="30"/>
  <c r="N10" i="30"/>
  <c r="L10" i="30"/>
  <c r="M10" i="30"/>
  <c r="K10" i="30"/>
  <c r="J10" i="30"/>
  <c r="I10" i="30"/>
  <c r="N9" i="30"/>
  <c r="L9" i="30"/>
  <c r="M9" i="30"/>
  <c r="K9" i="30"/>
  <c r="J9" i="30"/>
  <c r="I9" i="30"/>
  <c r="N8" i="30"/>
  <c r="L8" i="30"/>
  <c r="M8" i="30"/>
  <c r="K8" i="30"/>
  <c r="J8" i="30"/>
  <c r="I8" i="30"/>
  <c r="N7" i="30"/>
  <c r="L7" i="30"/>
  <c r="M7" i="30"/>
  <c r="K7" i="30"/>
  <c r="J7" i="30"/>
  <c r="I7" i="30"/>
  <c r="N6" i="30"/>
  <c r="L6" i="30"/>
  <c r="M6" i="30"/>
  <c r="K6" i="30"/>
  <c r="J6" i="30"/>
  <c r="I6" i="30"/>
  <c r="N5" i="30"/>
  <c r="L5" i="30"/>
  <c r="M5" i="30"/>
  <c r="K5" i="30"/>
  <c r="J5" i="30"/>
  <c r="I5" i="30"/>
  <c r="N4" i="30"/>
  <c r="L4" i="30"/>
  <c r="M4" i="30"/>
  <c r="K4" i="30"/>
  <c r="J4" i="30"/>
  <c r="I4" i="30"/>
  <c r="N3" i="30"/>
  <c r="L3" i="30"/>
  <c r="M3" i="30"/>
  <c r="K3" i="30"/>
  <c r="J3" i="30"/>
  <c r="I3" i="30"/>
  <c r="M27" i="23"/>
  <c r="K27" i="23"/>
  <c r="L27" i="23"/>
  <c r="J27" i="23"/>
  <c r="I27" i="23"/>
  <c r="M26" i="23"/>
  <c r="K26" i="23"/>
  <c r="L26" i="23"/>
  <c r="J26" i="23"/>
  <c r="I26" i="23"/>
  <c r="M25" i="23"/>
  <c r="K25" i="23"/>
  <c r="L25" i="23"/>
  <c r="J25" i="23"/>
  <c r="I25" i="23"/>
  <c r="M24" i="23"/>
  <c r="K24" i="23"/>
  <c r="J24" i="23"/>
  <c r="I24" i="23"/>
  <c r="M23" i="23"/>
  <c r="K23" i="23"/>
  <c r="L23" i="23"/>
  <c r="J23" i="23"/>
  <c r="I23" i="23"/>
  <c r="M22" i="23"/>
  <c r="K22" i="23"/>
  <c r="L22" i="23"/>
  <c r="J22" i="23"/>
  <c r="I22" i="23"/>
  <c r="M21" i="23"/>
  <c r="K21" i="23"/>
  <c r="L21" i="23"/>
  <c r="J21" i="23"/>
  <c r="I21" i="23"/>
  <c r="M20" i="23"/>
  <c r="K20" i="23"/>
  <c r="L20" i="23"/>
  <c r="J20" i="23"/>
  <c r="I20" i="23"/>
  <c r="M19" i="23"/>
  <c r="K19" i="23"/>
  <c r="J19" i="23"/>
  <c r="I19" i="23"/>
  <c r="M18" i="23"/>
  <c r="K18" i="23"/>
  <c r="J18" i="23"/>
  <c r="I18" i="23"/>
  <c r="M17" i="23"/>
  <c r="K17" i="23"/>
  <c r="J17" i="23"/>
  <c r="I17" i="23"/>
  <c r="M16" i="23"/>
  <c r="K16" i="23"/>
  <c r="J16" i="23"/>
  <c r="I16" i="23"/>
  <c r="M15" i="23"/>
  <c r="K15" i="23"/>
  <c r="J15" i="23"/>
  <c r="I15" i="23"/>
  <c r="M14" i="23"/>
  <c r="K14" i="23"/>
  <c r="J14" i="23"/>
  <c r="I14" i="23"/>
  <c r="M13" i="23"/>
  <c r="K13" i="23"/>
  <c r="J13" i="23"/>
  <c r="I13" i="23"/>
  <c r="M12" i="23"/>
  <c r="K12" i="23"/>
  <c r="J12" i="23"/>
  <c r="I12" i="23"/>
  <c r="M11" i="23"/>
  <c r="K11" i="23"/>
  <c r="J11" i="23"/>
  <c r="I11" i="23"/>
  <c r="M10" i="23"/>
  <c r="K10" i="23"/>
  <c r="J10" i="23"/>
  <c r="I10" i="23"/>
  <c r="M9" i="23"/>
  <c r="K9" i="23"/>
  <c r="J9" i="23"/>
  <c r="I9" i="23"/>
  <c r="M8" i="23"/>
  <c r="K8" i="23"/>
  <c r="J8" i="23"/>
  <c r="I8" i="23"/>
  <c r="M7" i="23"/>
  <c r="K7" i="23"/>
  <c r="L7" i="23"/>
  <c r="J7" i="23"/>
  <c r="I7" i="23"/>
  <c r="M6" i="23"/>
  <c r="K6" i="23"/>
  <c r="L6" i="23"/>
  <c r="J6" i="23"/>
  <c r="I6" i="23"/>
  <c r="M5" i="23"/>
  <c r="K5" i="23"/>
  <c r="L5" i="23"/>
  <c r="J5" i="23"/>
  <c r="I5" i="23"/>
  <c r="M4" i="23"/>
  <c r="K4" i="23"/>
  <c r="L4" i="23"/>
  <c r="J4" i="23"/>
  <c r="I4" i="23"/>
  <c r="M3" i="23"/>
  <c r="K3" i="23"/>
  <c r="J3" i="23"/>
  <c r="I3" i="23"/>
  <c r="M91" i="5"/>
  <c r="K91" i="5"/>
  <c r="L91" i="5"/>
  <c r="J91" i="5"/>
  <c r="I91" i="5"/>
  <c r="M90" i="5"/>
  <c r="K90" i="5"/>
  <c r="L90" i="5"/>
  <c r="J90" i="5"/>
  <c r="I90" i="5"/>
  <c r="M89" i="5"/>
  <c r="K89" i="5"/>
  <c r="L89" i="5"/>
  <c r="J89" i="5"/>
  <c r="I89" i="5"/>
  <c r="M88" i="5"/>
  <c r="K88" i="5"/>
  <c r="L88" i="5"/>
  <c r="J88" i="5"/>
  <c r="I88" i="5"/>
  <c r="M87" i="5"/>
  <c r="K87" i="5"/>
  <c r="L87" i="5"/>
  <c r="J87" i="5"/>
  <c r="I87" i="5"/>
  <c r="M86" i="5"/>
  <c r="K86" i="5"/>
  <c r="L86" i="5"/>
  <c r="J86" i="5"/>
  <c r="I86" i="5"/>
  <c r="M85" i="5"/>
  <c r="K85" i="5"/>
  <c r="L85" i="5"/>
  <c r="J85" i="5"/>
  <c r="I85" i="5"/>
  <c r="M84" i="5"/>
  <c r="K84" i="5"/>
  <c r="L84" i="5"/>
  <c r="J84" i="5"/>
  <c r="I84" i="5"/>
  <c r="M83" i="5"/>
  <c r="K83" i="5"/>
  <c r="J83" i="5"/>
  <c r="I83" i="5"/>
  <c r="M82" i="5"/>
  <c r="K82" i="5"/>
  <c r="J82" i="5"/>
  <c r="I82" i="5"/>
  <c r="M81" i="5"/>
  <c r="K81" i="5"/>
  <c r="J81" i="5"/>
  <c r="I81" i="5"/>
  <c r="M80" i="5"/>
  <c r="K80" i="5"/>
  <c r="J80" i="5"/>
  <c r="I80" i="5"/>
  <c r="M79" i="5"/>
  <c r="K79" i="5"/>
  <c r="J79" i="5"/>
  <c r="I79" i="5"/>
  <c r="M78" i="5"/>
  <c r="K78" i="5"/>
  <c r="J78" i="5"/>
  <c r="I78" i="5"/>
  <c r="M77" i="5"/>
  <c r="K77" i="5"/>
  <c r="J77" i="5"/>
  <c r="I77" i="5"/>
  <c r="M76" i="5"/>
  <c r="K76" i="5"/>
  <c r="J76" i="5"/>
  <c r="I76" i="5"/>
  <c r="M75" i="5"/>
  <c r="K75" i="5"/>
  <c r="J75" i="5"/>
  <c r="I75" i="5"/>
  <c r="M74" i="5"/>
  <c r="K74" i="5"/>
  <c r="J74" i="5"/>
  <c r="I74" i="5"/>
  <c r="M73" i="5"/>
  <c r="K73" i="5"/>
  <c r="J73" i="5"/>
  <c r="I73" i="5"/>
  <c r="M72" i="5"/>
  <c r="K72" i="5"/>
  <c r="J72" i="5"/>
  <c r="I72" i="5"/>
  <c r="M71" i="5"/>
  <c r="K71" i="5"/>
  <c r="J71" i="5"/>
  <c r="I71" i="5"/>
  <c r="M70" i="5"/>
  <c r="K70" i="5"/>
  <c r="J70" i="5"/>
  <c r="I70" i="5"/>
  <c r="M69" i="5"/>
  <c r="K69" i="5"/>
  <c r="J69" i="5"/>
  <c r="I69" i="5"/>
  <c r="M68" i="5"/>
  <c r="K68" i="5"/>
  <c r="J68" i="5"/>
  <c r="I68" i="5"/>
  <c r="M67" i="5"/>
  <c r="K67" i="5"/>
  <c r="J67" i="5"/>
  <c r="I67" i="5"/>
  <c r="M66" i="5"/>
  <c r="K66" i="5"/>
  <c r="J66" i="5"/>
  <c r="I66" i="5"/>
  <c r="M65" i="5"/>
  <c r="K65" i="5"/>
  <c r="J65" i="5"/>
  <c r="I65" i="5"/>
  <c r="M64" i="5"/>
  <c r="K64" i="5"/>
  <c r="J64" i="5"/>
  <c r="I64" i="5"/>
  <c r="M63" i="5"/>
  <c r="K63" i="5"/>
  <c r="J63" i="5"/>
  <c r="I63" i="5"/>
  <c r="M62" i="5"/>
  <c r="K62" i="5"/>
  <c r="J62" i="5"/>
  <c r="I62" i="5"/>
  <c r="M61" i="5"/>
  <c r="K61" i="5"/>
  <c r="L61" i="5"/>
  <c r="J61" i="5"/>
  <c r="I61" i="5"/>
  <c r="M60" i="5"/>
  <c r="K60" i="5"/>
  <c r="L60" i="5"/>
  <c r="J60" i="5"/>
  <c r="I60" i="5"/>
  <c r="M59" i="5"/>
  <c r="K59" i="5"/>
  <c r="L59" i="5"/>
  <c r="J59" i="5"/>
  <c r="I59" i="5"/>
  <c r="M58" i="5"/>
  <c r="K58" i="5"/>
  <c r="L58" i="5"/>
  <c r="J58" i="5"/>
  <c r="I58" i="5"/>
  <c r="M57" i="5"/>
  <c r="K57" i="5"/>
  <c r="L57" i="5"/>
  <c r="J57" i="5"/>
  <c r="I57" i="5"/>
  <c r="M56" i="5"/>
  <c r="K56" i="5"/>
  <c r="L56" i="5"/>
  <c r="J56" i="5"/>
  <c r="I56" i="5"/>
  <c r="M55" i="5"/>
  <c r="K55" i="5"/>
  <c r="L55" i="5"/>
  <c r="J55" i="5"/>
  <c r="I55" i="5"/>
  <c r="M54" i="5"/>
  <c r="K54" i="5"/>
  <c r="L54" i="5"/>
  <c r="J54" i="5"/>
  <c r="I54" i="5"/>
  <c r="M53" i="5"/>
  <c r="K53" i="5"/>
  <c r="J53" i="5"/>
  <c r="I53" i="5"/>
  <c r="M52" i="5"/>
  <c r="K52" i="5"/>
  <c r="J52" i="5"/>
  <c r="I52" i="5"/>
  <c r="M51" i="5"/>
  <c r="K51" i="5"/>
  <c r="J51" i="5"/>
  <c r="I51" i="5"/>
  <c r="M50" i="5"/>
  <c r="K50" i="5"/>
  <c r="J50" i="5"/>
  <c r="I50" i="5"/>
  <c r="M49" i="5"/>
  <c r="K49" i="5"/>
  <c r="J49" i="5"/>
  <c r="I49" i="5"/>
  <c r="M48" i="5"/>
  <c r="K48" i="5"/>
  <c r="J48" i="5"/>
  <c r="I48" i="5"/>
  <c r="M47" i="5"/>
  <c r="K47" i="5"/>
  <c r="J47" i="5"/>
  <c r="I47" i="5"/>
  <c r="M46" i="5"/>
  <c r="K46" i="5"/>
  <c r="J46" i="5"/>
  <c r="I46" i="5"/>
  <c r="M45" i="5"/>
  <c r="K45" i="5"/>
  <c r="J45" i="5"/>
  <c r="I45" i="5"/>
  <c r="M44" i="5"/>
  <c r="K44" i="5"/>
  <c r="J44" i="5"/>
  <c r="I44" i="5"/>
  <c r="M43" i="5"/>
  <c r="K43" i="5"/>
  <c r="J43" i="5"/>
  <c r="I43" i="5"/>
  <c r="M42" i="5"/>
  <c r="K42" i="5"/>
  <c r="J42" i="5"/>
  <c r="I42" i="5"/>
  <c r="M41" i="5"/>
  <c r="K41" i="5"/>
  <c r="L41" i="5"/>
  <c r="J41" i="5"/>
  <c r="I41" i="5"/>
  <c r="M40" i="5"/>
  <c r="K40" i="5"/>
  <c r="L40" i="5"/>
  <c r="J40" i="5"/>
  <c r="I40" i="5"/>
  <c r="M39" i="5"/>
  <c r="K39" i="5"/>
  <c r="L39" i="5"/>
  <c r="J39" i="5"/>
  <c r="I39" i="5"/>
  <c r="M38" i="5"/>
  <c r="K38" i="5"/>
  <c r="L38" i="5"/>
  <c r="J38" i="5"/>
  <c r="I38" i="5"/>
  <c r="M37" i="5"/>
  <c r="K37" i="5"/>
  <c r="J37" i="5"/>
  <c r="I37" i="5"/>
  <c r="M36" i="5"/>
  <c r="K36" i="5"/>
  <c r="J36" i="5"/>
  <c r="I36" i="5"/>
  <c r="M35" i="5"/>
  <c r="K35" i="5"/>
  <c r="J35" i="5"/>
  <c r="I35" i="5"/>
  <c r="M34" i="5"/>
  <c r="K34" i="5"/>
  <c r="J34" i="5"/>
  <c r="I34" i="5"/>
  <c r="M33" i="5"/>
  <c r="K33" i="5"/>
  <c r="J33" i="5"/>
  <c r="I33" i="5"/>
  <c r="M32" i="5"/>
  <c r="K32" i="5"/>
  <c r="J32" i="5"/>
  <c r="I32" i="5"/>
  <c r="M31" i="5"/>
  <c r="K31" i="5"/>
  <c r="J31" i="5"/>
  <c r="I31" i="5"/>
  <c r="M30" i="5"/>
  <c r="K30" i="5"/>
  <c r="J30" i="5"/>
  <c r="I30" i="5"/>
  <c r="M29" i="5"/>
  <c r="K29" i="5"/>
  <c r="J29" i="5"/>
  <c r="I29" i="5"/>
  <c r="M28" i="5"/>
  <c r="K28" i="5"/>
  <c r="J28" i="5"/>
  <c r="I28" i="5"/>
  <c r="M27" i="5"/>
  <c r="K27" i="5"/>
  <c r="J27" i="5"/>
  <c r="I27" i="5"/>
  <c r="M26" i="5"/>
  <c r="K26" i="5"/>
  <c r="J26" i="5"/>
  <c r="I26" i="5"/>
  <c r="M25" i="5"/>
  <c r="K25" i="5"/>
  <c r="J25" i="5"/>
  <c r="I25" i="5"/>
  <c r="M24" i="5"/>
  <c r="K24" i="5"/>
  <c r="J24" i="5"/>
  <c r="I24" i="5"/>
  <c r="M23" i="5"/>
  <c r="K23" i="5"/>
  <c r="J23" i="5"/>
  <c r="I23" i="5"/>
  <c r="M22" i="5"/>
  <c r="K22" i="5"/>
  <c r="J22" i="5"/>
  <c r="I22" i="5"/>
  <c r="M21" i="5"/>
  <c r="K21" i="5"/>
  <c r="J21" i="5"/>
  <c r="I21" i="5"/>
  <c r="M20" i="5"/>
  <c r="K20" i="5"/>
  <c r="J20" i="5"/>
  <c r="I20" i="5"/>
  <c r="M19" i="5"/>
  <c r="K19" i="5"/>
  <c r="J19" i="5"/>
  <c r="I19" i="5"/>
  <c r="M18" i="5"/>
  <c r="K18" i="5"/>
  <c r="J18" i="5"/>
  <c r="I18" i="5"/>
  <c r="M17" i="5"/>
  <c r="K17" i="5"/>
  <c r="J17" i="5"/>
  <c r="I17" i="5"/>
  <c r="M16" i="5"/>
  <c r="K16" i="5"/>
  <c r="J16" i="5"/>
  <c r="I16" i="5"/>
  <c r="M15" i="5"/>
  <c r="K15" i="5"/>
  <c r="J15" i="5"/>
  <c r="I15" i="5"/>
  <c r="M14" i="5"/>
  <c r="K14" i="5"/>
  <c r="J14" i="5"/>
  <c r="I14" i="5"/>
  <c r="M13" i="5"/>
  <c r="K13" i="5"/>
  <c r="J13" i="5"/>
  <c r="I13" i="5"/>
  <c r="M12" i="5"/>
  <c r="K12" i="5"/>
  <c r="J12" i="5"/>
  <c r="I12" i="5"/>
  <c r="M11" i="5"/>
  <c r="K11" i="5"/>
  <c r="J11" i="5"/>
  <c r="I11" i="5"/>
  <c r="M10" i="5"/>
  <c r="K10" i="5"/>
  <c r="J10" i="5"/>
  <c r="I10" i="5"/>
  <c r="M9" i="5"/>
  <c r="K9" i="5"/>
  <c r="J9" i="5"/>
  <c r="I9" i="5"/>
  <c r="M8" i="5"/>
  <c r="K8" i="5"/>
  <c r="J8" i="5"/>
  <c r="I8" i="5"/>
  <c r="M7" i="5"/>
  <c r="K7" i="5"/>
  <c r="J7" i="5"/>
  <c r="I7" i="5"/>
  <c r="M6" i="5"/>
  <c r="K6" i="5"/>
  <c r="J6" i="5"/>
  <c r="I6" i="5"/>
  <c r="M5" i="5"/>
  <c r="K5" i="5"/>
  <c r="J5" i="5"/>
  <c r="I5" i="5"/>
  <c r="M4" i="5"/>
  <c r="K4" i="5"/>
  <c r="J4" i="5"/>
  <c r="I4" i="5"/>
  <c r="M3" i="5"/>
  <c r="K3" i="5"/>
  <c r="J3" i="5"/>
  <c r="I3" i="5"/>
  <c r="M84" i="18"/>
  <c r="K84" i="18"/>
  <c r="L84" i="18"/>
  <c r="J84" i="18"/>
  <c r="I84" i="18"/>
  <c r="M83" i="18"/>
  <c r="K83" i="18"/>
  <c r="J83" i="18"/>
  <c r="I83" i="18"/>
  <c r="M82" i="18"/>
  <c r="K82" i="18"/>
  <c r="J82" i="18"/>
  <c r="I82" i="18"/>
  <c r="M81" i="18"/>
  <c r="K81" i="18"/>
  <c r="J81" i="18"/>
  <c r="I81" i="18"/>
  <c r="M80" i="18"/>
  <c r="K80" i="18"/>
  <c r="J80" i="18"/>
  <c r="I80" i="18"/>
  <c r="M79" i="18"/>
  <c r="K79" i="18"/>
  <c r="J79" i="18"/>
  <c r="I79" i="18"/>
  <c r="M78" i="18"/>
  <c r="K78" i="18"/>
  <c r="J78" i="18"/>
  <c r="I78" i="18"/>
  <c r="M77" i="18"/>
  <c r="K77" i="18"/>
  <c r="J77" i="18"/>
  <c r="I77" i="18"/>
  <c r="M76" i="18"/>
  <c r="K76" i="18"/>
  <c r="J76" i="18"/>
  <c r="I76" i="18"/>
  <c r="M75" i="18"/>
  <c r="K75" i="18"/>
  <c r="J75" i="18"/>
  <c r="I75" i="18"/>
  <c r="M74" i="18"/>
  <c r="K74" i="18"/>
  <c r="J74" i="18"/>
  <c r="I74" i="18"/>
  <c r="M73" i="18"/>
  <c r="K73" i="18"/>
  <c r="J73" i="18"/>
  <c r="I73" i="18"/>
  <c r="M72" i="18"/>
  <c r="K72" i="18"/>
  <c r="J72" i="18"/>
  <c r="I72" i="18"/>
  <c r="M71" i="18"/>
  <c r="K71" i="18"/>
  <c r="L71" i="18"/>
  <c r="J71" i="18"/>
  <c r="I71" i="18"/>
  <c r="M70" i="18"/>
  <c r="K70" i="18"/>
  <c r="L70" i="18"/>
  <c r="J70" i="18"/>
  <c r="I70" i="18"/>
  <c r="M69" i="18"/>
  <c r="K69" i="18"/>
  <c r="L69" i="18"/>
  <c r="J69" i="18"/>
  <c r="I69" i="18"/>
  <c r="M68" i="18"/>
  <c r="K68" i="18"/>
  <c r="L68" i="18"/>
  <c r="J68" i="18"/>
  <c r="I68" i="18"/>
  <c r="M67" i="18"/>
  <c r="K67" i="18"/>
  <c r="L67" i="18"/>
  <c r="J67" i="18"/>
  <c r="I67" i="18"/>
  <c r="M66" i="18"/>
  <c r="K66" i="18"/>
  <c r="J66" i="18"/>
  <c r="I66" i="18"/>
  <c r="M65" i="18"/>
  <c r="K65" i="18"/>
  <c r="J65" i="18"/>
  <c r="I65" i="18"/>
  <c r="M64" i="18"/>
  <c r="K64" i="18"/>
  <c r="J64" i="18"/>
  <c r="I64" i="18"/>
  <c r="M63" i="18"/>
  <c r="K63" i="18"/>
  <c r="J63" i="18"/>
  <c r="I63" i="18"/>
  <c r="M62" i="18"/>
  <c r="K62" i="18"/>
  <c r="J62" i="18"/>
  <c r="I62" i="18"/>
  <c r="M61" i="18"/>
  <c r="K61" i="18"/>
  <c r="J61" i="18"/>
  <c r="I61" i="18"/>
  <c r="M60" i="18"/>
  <c r="K60" i="18"/>
  <c r="J60" i="18"/>
  <c r="I60" i="18"/>
  <c r="M59" i="18"/>
  <c r="K59" i="18"/>
  <c r="J59" i="18"/>
  <c r="I59" i="18"/>
  <c r="M58" i="18"/>
  <c r="K58" i="18"/>
  <c r="J58" i="18"/>
  <c r="I58" i="18"/>
  <c r="M57" i="18"/>
  <c r="K57" i="18"/>
  <c r="J57" i="18"/>
  <c r="I57" i="18"/>
  <c r="M56" i="18"/>
  <c r="K56" i="18"/>
  <c r="J56" i="18"/>
  <c r="I56" i="18"/>
  <c r="M55" i="18"/>
  <c r="K55" i="18"/>
  <c r="J55" i="18"/>
  <c r="I55" i="18"/>
  <c r="M54" i="18"/>
  <c r="K54" i="18"/>
  <c r="J54" i="18"/>
  <c r="I54" i="18"/>
  <c r="M53" i="18"/>
  <c r="K53" i="18"/>
  <c r="J53" i="18"/>
  <c r="I53" i="18"/>
  <c r="M52" i="18"/>
  <c r="K52" i="18"/>
  <c r="J52" i="18"/>
  <c r="I52" i="18"/>
  <c r="M51" i="18"/>
  <c r="K51" i="18"/>
  <c r="J51" i="18"/>
  <c r="I51" i="18"/>
  <c r="M50" i="18"/>
  <c r="K50" i="18"/>
  <c r="J50" i="18"/>
  <c r="I50" i="18"/>
  <c r="M49" i="18"/>
  <c r="K49" i="18"/>
  <c r="J49" i="18"/>
  <c r="I49" i="18"/>
  <c r="M48" i="18"/>
  <c r="K48" i="18"/>
  <c r="J48" i="18"/>
  <c r="I48" i="18"/>
  <c r="M47" i="18"/>
  <c r="K47" i="18"/>
  <c r="L47" i="18"/>
  <c r="J47" i="18"/>
  <c r="I47" i="18"/>
  <c r="M46" i="18"/>
  <c r="K46" i="18"/>
  <c r="L46" i="18"/>
  <c r="J46" i="18"/>
  <c r="I46" i="18"/>
  <c r="M45" i="18"/>
  <c r="K45" i="18"/>
  <c r="L45" i="18"/>
  <c r="J45" i="18"/>
  <c r="I45" i="18"/>
  <c r="M44" i="18"/>
  <c r="K44" i="18"/>
  <c r="L44" i="18"/>
  <c r="J44" i="18"/>
  <c r="I44" i="18"/>
  <c r="M43" i="18"/>
  <c r="K43" i="18"/>
  <c r="L43" i="18"/>
  <c r="J43" i="18"/>
  <c r="I43" i="18"/>
  <c r="M42" i="18"/>
  <c r="K42" i="18"/>
  <c r="J42" i="18"/>
  <c r="I42" i="18"/>
  <c r="M41" i="18"/>
  <c r="K41" i="18"/>
  <c r="J41" i="18"/>
  <c r="I41" i="18"/>
  <c r="M40" i="18"/>
  <c r="K40" i="18"/>
  <c r="J40" i="18"/>
  <c r="I40" i="18"/>
  <c r="M39" i="18"/>
  <c r="K39" i="18"/>
  <c r="J39" i="18"/>
  <c r="I39" i="18"/>
  <c r="M38" i="18"/>
  <c r="K38" i="18"/>
  <c r="J38" i="18"/>
  <c r="I38" i="18"/>
  <c r="M37" i="18"/>
  <c r="K37" i="18"/>
  <c r="J37" i="18"/>
  <c r="I37" i="18"/>
  <c r="M36" i="18"/>
  <c r="K36" i="18"/>
  <c r="J36" i="18"/>
  <c r="I36" i="18"/>
  <c r="M35" i="18"/>
  <c r="K35" i="18"/>
  <c r="J35" i="18"/>
  <c r="I35" i="18"/>
  <c r="M34" i="18"/>
  <c r="K34" i="18"/>
  <c r="J34" i="18"/>
  <c r="I34" i="18"/>
  <c r="M33" i="18"/>
  <c r="K33" i="18"/>
  <c r="J33" i="18"/>
  <c r="I33" i="18"/>
  <c r="M32" i="18"/>
  <c r="K32" i="18"/>
  <c r="J32" i="18"/>
  <c r="I32" i="18"/>
  <c r="M31" i="18"/>
  <c r="K31" i="18"/>
  <c r="J31" i="18"/>
  <c r="I31" i="18"/>
  <c r="M30" i="18"/>
  <c r="K30" i="18"/>
  <c r="J30" i="18"/>
  <c r="I30" i="18"/>
  <c r="M29" i="18"/>
  <c r="K29" i="18"/>
  <c r="J29" i="18"/>
  <c r="I29" i="18"/>
  <c r="M28" i="18"/>
  <c r="K28" i="18"/>
  <c r="J28" i="18"/>
  <c r="I28" i="18"/>
  <c r="M27" i="18"/>
  <c r="K27" i="18"/>
  <c r="J27" i="18"/>
  <c r="I27" i="18"/>
  <c r="M26" i="18"/>
  <c r="K26" i="18"/>
  <c r="J26" i="18"/>
  <c r="I26" i="18"/>
  <c r="M25" i="18"/>
  <c r="K25" i="18"/>
  <c r="J25" i="18"/>
  <c r="I25" i="18"/>
  <c r="M24" i="18"/>
  <c r="K24" i="18"/>
  <c r="J24" i="18"/>
  <c r="I24" i="18"/>
  <c r="M23" i="18"/>
  <c r="K23" i="18"/>
  <c r="J23" i="18"/>
  <c r="I23" i="18"/>
  <c r="M22" i="18"/>
  <c r="K22" i="18"/>
  <c r="J22" i="18"/>
  <c r="I22" i="18"/>
  <c r="M21" i="18"/>
  <c r="K21" i="18"/>
  <c r="J21" i="18"/>
  <c r="I21" i="18"/>
  <c r="M20" i="18"/>
  <c r="K20" i="18"/>
  <c r="J20" i="18"/>
  <c r="I20" i="18"/>
  <c r="M19" i="18"/>
  <c r="K19" i="18"/>
  <c r="J19" i="18"/>
  <c r="I19" i="18"/>
  <c r="M18" i="18"/>
  <c r="K18" i="18"/>
  <c r="J18" i="18"/>
  <c r="I18" i="18"/>
  <c r="M17" i="18"/>
  <c r="K17" i="18"/>
  <c r="J17" i="18"/>
  <c r="I17" i="18"/>
  <c r="M16" i="18"/>
  <c r="K16" i="18"/>
  <c r="J16" i="18"/>
  <c r="I16" i="18"/>
  <c r="M15" i="18"/>
  <c r="K15" i="18"/>
  <c r="J15" i="18"/>
  <c r="I15" i="18"/>
  <c r="M14" i="18"/>
  <c r="K14" i="18"/>
  <c r="J14" i="18"/>
  <c r="I14" i="18"/>
  <c r="M13" i="18"/>
  <c r="K13" i="18"/>
  <c r="J13" i="18"/>
  <c r="I13" i="18"/>
  <c r="M12" i="18"/>
  <c r="K12" i="18"/>
  <c r="J12" i="18"/>
  <c r="I12" i="18"/>
  <c r="M11" i="18"/>
  <c r="K11" i="18"/>
  <c r="J11" i="18"/>
  <c r="I11" i="18"/>
  <c r="M10" i="18"/>
  <c r="K10" i="18"/>
  <c r="J10" i="18"/>
  <c r="I10" i="18"/>
  <c r="M9" i="18"/>
  <c r="K9" i="18"/>
  <c r="J9" i="18"/>
  <c r="I9" i="18"/>
  <c r="M8" i="18"/>
  <c r="K8" i="18"/>
  <c r="J8" i="18"/>
  <c r="I8" i="18"/>
  <c r="M7" i="18"/>
  <c r="K7" i="18"/>
  <c r="J7" i="18"/>
  <c r="I7" i="18"/>
  <c r="M6" i="18"/>
  <c r="K6" i="18"/>
  <c r="J6" i="18"/>
  <c r="I6" i="18"/>
  <c r="M5" i="18"/>
  <c r="K5" i="18"/>
  <c r="J5" i="18"/>
  <c r="I5" i="18"/>
  <c r="M4" i="18"/>
  <c r="K4" i="18"/>
  <c r="J4" i="18"/>
  <c r="I4" i="18"/>
  <c r="M3" i="18"/>
  <c r="K3" i="18"/>
  <c r="J3" i="18"/>
  <c r="I3" i="18"/>
  <c r="M84" i="26"/>
  <c r="K84" i="26"/>
  <c r="L84" i="26"/>
  <c r="J84" i="26"/>
  <c r="I84" i="26"/>
  <c r="M83" i="26"/>
  <c r="K83" i="26"/>
  <c r="L83" i="26"/>
  <c r="J83" i="26"/>
  <c r="I83" i="26"/>
  <c r="M82" i="26"/>
  <c r="K82" i="26"/>
  <c r="L82" i="26"/>
  <c r="J82" i="26"/>
  <c r="I82" i="26"/>
  <c r="M81" i="26"/>
  <c r="K81" i="26"/>
  <c r="L81" i="26"/>
  <c r="J81" i="26"/>
  <c r="I81" i="26"/>
  <c r="M80" i="26"/>
  <c r="K80" i="26"/>
  <c r="L80" i="26"/>
  <c r="J80" i="26"/>
  <c r="I80" i="26"/>
  <c r="M79" i="26"/>
  <c r="K79" i="26"/>
  <c r="L79" i="26"/>
  <c r="J79" i="26"/>
  <c r="I79" i="26"/>
  <c r="M78" i="26"/>
  <c r="K78" i="26"/>
  <c r="L78" i="26"/>
  <c r="J78" i="26"/>
  <c r="I78" i="26"/>
  <c r="M77" i="26"/>
  <c r="K77" i="26"/>
  <c r="L77" i="26"/>
  <c r="J77" i="26"/>
  <c r="I77" i="26"/>
  <c r="M76" i="26"/>
  <c r="K76" i="26"/>
  <c r="L76" i="26"/>
  <c r="J76" i="26"/>
  <c r="I76" i="26"/>
  <c r="M75" i="26"/>
  <c r="K75" i="26"/>
  <c r="L75" i="26"/>
  <c r="J75" i="26"/>
  <c r="I75" i="26"/>
  <c r="M74" i="26"/>
  <c r="K74" i="26"/>
  <c r="L74" i="26"/>
  <c r="J74" i="26"/>
  <c r="I74" i="26"/>
  <c r="M73" i="26"/>
  <c r="K73" i="26"/>
  <c r="L73" i="26"/>
  <c r="J73" i="26"/>
  <c r="I73" i="26"/>
  <c r="M72" i="26"/>
  <c r="K72" i="26"/>
  <c r="L72" i="26"/>
  <c r="J72" i="26"/>
  <c r="I72" i="26"/>
  <c r="M71" i="26"/>
  <c r="K71" i="26"/>
  <c r="L71" i="26"/>
  <c r="J71" i="26"/>
  <c r="I71" i="26"/>
  <c r="M70" i="26"/>
  <c r="K70" i="26"/>
  <c r="J70" i="26"/>
  <c r="I70" i="26"/>
  <c r="M69" i="26"/>
  <c r="K69" i="26"/>
  <c r="L69" i="26"/>
  <c r="J69" i="26"/>
  <c r="I69" i="26"/>
  <c r="M68" i="26"/>
  <c r="K68" i="26"/>
  <c r="L68" i="26"/>
  <c r="J68" i="26"/>
  <c r="I68" i="26"/>
  <c r="M67" i="26"/>
  <c r="K67" i="26"/>
  <c r="J67" i="26"/>
  <c r="I67" i="26"/>
  <c r="M66" i="26"/>
  <c r="K66" i="26"/>
  <c r="J66" i="26"/>
  <c r="I66" i="26"/>
  <c r="M65" i="26"/>
  <c r="K65" i="26"/>
  <c r="L65" i="26"/>
  <c r="J65" i="26"/>
  <c r="I65" i="26"/>
  <c r="M64" i="26"/>
  <c r="K64" i="26"/>
  <c r="L64" i="26"/>
  <c r="J64" i="26"/>
  <c r="I64" i="26"/>
  <c r="M63" i="26"/>
  <c r="K63" i="26"/>
  <c r="J63" i="26"/>
  <c r="I63" i="26"/>
  <c r="M62" i="26"/>
  <c r="K62" i="26"/>
  <c r="J62" i="26"/>
  <c r="I62" i="26"/>
  <c r="M61" i="26"/>
  <c r="K61" i="26"/>
  <c r="L61" i="26"/>
  <c r="J61" i="26"/>
  <c r="I61" i="26"/>
  <c r="M60" i="26"/>
  <c r="K60" i="26"/>
  <c r="L60" i="26"/>
  <c r="J60" i="26"/>
  <c r="I60" i="26"/>
  <c r="M59" i="26"/>
  <c r="K59" i="26"/>
  <c r="J59" i="26"/>
  <c r="I59" i="26"/>
  <c r="M58" i="26"/>
  <c r="K58" i="26"/>
  <c r="J58" i="26"/>
  <c r="I58" i="26"/>
  <c r="M57" i="26"/>
  <c r="K57" i="26"/>
  <c r="L57" i="26"/>
  <c r="J57" i="26"/>
  <c r="I57" i="26"/>
  <c r="M56" i="26"/>
  <c r="K56" i="26"/>
  <c r="L56" i="26"/>
  <c r="J56" i="26"/>
  <c r="I56" i="26"/>
  <c r="M55" i="26"/>
  <c r="K55" i="26"/>
  <c r="J55" i="26"/>
  <c r="I55" i="26"/>
  <c r="M54" i="26"/>
  <c r="K54" i="26"/>
  <c r="J54" i="26"/>
  <c r="I54" i="26"/>
  <c r="M53" i="26"/>
  <c r="K53" i="26"/>
  <c r="L53" i="26"/>
  <c r="J53" i="26"/>
  <c r="I53" i="26"/>
  <c r="M52" i="26"/>
  <c r="K52" i="26"/>
  <c r="L52" i="26"/>
  <c r="J52" i="26"/>
  <c r="I52" i="26"/>
  <c r="M51" i="26"/>
  <c r="K51" i="26"/>
  <c r="J51" i="26"/>
  <c r="I51" i="26"/>
  <c r="M50" i="26"/>
  <c r="K50" i="26"/>
  <c r="J50" i="26"/>
  <c r="I50" i="26"/>
  <c r="M49" i="26"/>
  <c r="K49" i="26"/>
  <c r="L49" i="26"/>
  <c r="J49" i="26"/>
  <c r="I49" i="26"/>
  <c r="M48" i="26"/>
  <c r="K48" i="26"/>
  <c r="L48" i="26"/>
  <c r="J48" i="26"/>
  <c r="I48" i="26"/>
  <c r="M47" i="26"/>
  <c r="K47" i="26"/>
  <c r="J47" i="26"/>
  <c r="I47" i="26"/>
  <c r="M46" i="26"/>
  <c r="K46" i="26"/>
  <c r="L46" i="26"/>
  <c r="J46" i="26"/>
  <c r="I46" i="26"/>
  <c r="M45" i="26"/>
  <c r="K45" i="26"/>
  <c r="L45" i="26"/>
  <c r="J45" i="26"/>
  <c r="I45" i="26"/>
  <c r="M44" i="26"/>
  <c r="K44" i="26"/>
  <c r="J44" i="26"/>
  <c r="I44" i="26"/>
  <c r="M43" i="26"/>
  <c r="K43" i="26"/>
  <c r="J43" i="26"/>
  <c r="I43" i="26"/>
  <c r="M42" i="26"/>
  <c r="K42" i="26"/>
  <c r="L42" i="26"/>
  <c r="J42" i="26"/>
  <c r="I42" i="26"/>
  <c r="M41" i="26"/>
  <c r="K41" i="26"/>
  <c r="L41" i="26"/>
  <c r="J41" i="26"/>
  <c r="I41" i="26"/>
  <c r="M40" i="26"/>
  <c r="K40" i="26"/>
  <c r="J40" i="26"/>
  <c r="I40" i="26"/>
  <c r="M39" i="26"/>
  <c r="K39" i="26"/>
  <c r="L39" i="26"/>
  <c r="J39" i="26"/>
  <c r="I39" i="26"/>
  <c r="M38" i="26"/>
  <c r="K38" i="26"/>
  <c r="L38" i="26"/>
  <c r="J38" i="26"/>
  <c r="I38" i="26"/>
  <c r="M37" i="26"/>
  <c r="K37" i="26"/>
  <c r="L37" i="26"/>
  <c r="J37" i="26"/>
  <c r="I37" i="26"/>
  <c r="M36" i="26"/>
  <c r="K36" i="26"/>
  <c r="L36" i="26"/>
  <c r="J36" i="26"/>
  <c r="I36" i="26"/>
  <c r="M35" i="26"/>
  <c r="K35" i="26"/>
  <c r="L35" i="26"/>
  <c r="J35" i="26"/>
  <c r="I35" i="26"/>
  <c r="M34" i="26"/>
  <c r="K34" i="26"/>
  <c r="L34" i="26"/>
  <c r="J34" i="26"/>
  <c r="I34" i="26"/>
  <c r="M33" i="26"/>
  <c r="K33" i="26"/>
  <c r="L33" i="26"/>
  <c r="J33" i="26"/>
  <c r="I33" i="26"/>
  <c r="M32" i="26"/>
  <c r="K32" i="26"/>
  <c r="L32" i="26"/>
  <c r="J32" i="26"/>
  <c r="I32" i="26"/>
  <c r="M31" i="26"/>
  <c r="K31" i="26"/>
  <c r="L31" i="26"/>
  <c r="J31" i="26"/>
  <c r="I31" i="26"/>
  <c r="M30" i="26"/>
  <c r="K30" i="26"/>
  <c r="L30" i="26"/>
  <c r="J30" i="26"/>
  <c r="I30" i="26"/>
  <c r="M29" i="26"/>
  <c r="K29" i="26"/>
  <c r="L29" i="26"/>
  <c r="J29" i="26"/>
  <c r="I29" i="26"/>
  <c r="M28" i="26"/>
  <c r="K28" i="26"/>
  <c r="L28" i="26"/>
  <c r="J28" i="26"/>
  <c r="I28" i="26"/>
  <c r="M27" i="26"/>
  <c r="K27" i="26"/>
  <c r="L27" i="26"/>
  <c r="J27" i="26"/>
  <c r="I27" i="26"/>
  <c r="M26" i="26"/>
  <c r="K26" i="26"/>
  <c r="L26" i="26"/>
  <c r="J26" i="26"/>
  <c r="I26" i="26"/>
  <c r="M25" i="26"/>
  <c r="K25" i="26"/>
  <c r="L25" i="26"/>
  <c r="J25" i="26"/>
  <c r="I25" i="26"/>
  <c r="M24" i="26"/>
  <c r="K24" i="26"/>
  <c r="L24" i="26"/>
  <c r="J24" i="26"/>
  <c r="I24" i="26"/>
  <c r="M23" i="26"/>
  <c r="K23" i="26"/>
  <c r="L23" i="26"/>
  <c r="J23" i="26"/>
  <c r="I23" i="26"/>
  <c r="M22" i="26"/>
  <c r="K22" i="26"/>
  <c r="L22" i="26"/>
  <c r="J22" i="26"/>
  <c r="I22" i="26"/>
  <c r="M21" i="26"/>
  <c r="K21" i="26"/>
  <c r="L21" i="26"/>
  <c r="J21" i="26"/>
  <c r="I21" i="26"/>
  <c r="M20" i="26"/>
  <c r="K20" i="26"/>
  <c r="L20" i="26"/>
  <c r="J20" i="26"/>
  <c r="I20" i="26"/>
  <c r="M19" i="26"/>
  <c r="K19" i="26"/>
  <c r="J19" i="26"/>
  <c r="I19" i="26"/>
  <c r="M18" i="26"/>
  <c r="K18" i="26"/>
  <c r="L18" i="26"/>
  <c r="J18" i="26"/>
  <c r="I18" i="26"/>
  <c r="M17" i="26"/>
  <c r="K17" i="26"/>
  <c r="L17" i="26"/>
  <c r="J17" i="26"/>
  <c r="I17" i="26"/>
  <c r="M16" i="26"/>
  <c r="K16" i="26"/>
  <c r="L16" i="26"/>
  <c r="J16" i="26"/>
  <c r="I16" i="26"/>
  <c r="M15" i="26"/>
  <c r="K15" i="26"/>
  <c r="J15" i="26"/>
  <c r="I15" i="26"/>
  <c r="M14" i="26"/>
  <c r="K14" i="26"/>
  <c r="L14" i="26"/>
  <c r="J14" i="26"/>
  <c r="I14" i="26"/>
  <c r="M13" i="26"/>
  <c r="K13" i="26"/>
  <c r="L13" i="26"/>
  <c r="J13" i="26"/>
  <c r="I13" i="26"/>
  <c r="M12" i="26"/>
  <c r="K12" i="26"/>
  <c r="L12" i="26"/>
  <c r="J12" i="26"/>
  <c r="I12" i="26"/>
  <c r="M11" i="26"/>
  <c r="K11" i="26"/>
  <c r="L11" i="26"/>
  <c r="J11" i="26"/>
  <c r="I11" i="26"/>
  <c r="M10" i="26"/>
  <c r="K10" i="26"/>
  <c r="L10" i="26"/>
  <c r="J10" i="26"/>
  <c r="I10" i="26"/>
  <c r="M9" i="26"/>
  <c r="K9" i="26"/>
  <c r="L9" i="26"/>
  <c r="J9" i="26"/>
  <c r="I9" i="26"/>
  <c r="M8" i="26"/>
  <c r="K8" i="26"/>
  <c r="L8" i="26"/>
  <c r="J8" i="26"/>
  <c r="I8" i="26"/>
  <c r="M7" i="26"/>
  <c r="K7" i="26"/>
  <c r="L7" i="26"/>
  <c r="J7" i="26"/>
  <c r="I7" i="26"/>
  <c r="M6" i="26"/>
  <c r="K6" i="26"/>
  <c r="L6" i="26"/>
  <c r="J6" i="26"/>
  <c r="I6" i="26"/>
  <c r="M5" i="26"/>
  <c r="K5" i="26"/>
  <c r="L5" i="26"/>
  <c r="J5" i="26"/>
  <c r="I5" i="26"/>
  <c r="M4" i="26"/>
  <c r="K4" i="26"/>
  <c r="L4" i="26"/>
  <c r="J4" i="26"/>
  <c r="I4" i="26"/>
  <c r="M3" i="26"/>
  <c r="K3" i="26"/>
  <c r="L3" i="26"/>
  <c r="J3" i="26"/>
  <c r="I3" i="26"/>
  <c r="J84" i="25"/>
  <c r="M83" i="25"/>
  <c r="K83" i="25"/>
  <c r="J83" i="25"/>
  <c r="I83" i="25"/>
  <c r="M82" i="25"/>
  <c r="K82" i="25"/>
  <c r="J82" i="25"/>
  <c r="I82" i="25"/>
  <c r="M81" i="25"/>
  <c r="K81" i="25"/>
  <c r="J81" i="25"/>
  <c r="I81" i="25"/>
  <c r="M80" i="25"/>
  <c r="K80" i="25"/>
  <c r="J80" i="25"/>
  <c r="I80" i="25"/>
  <c r="M79" i="25"/>
  <c r="K79" i="25"/>
  <c r="J79" i="25"/>
  <c r="I79" i="25"/>
  <c r="M78" i="25"/>
  <c r="K78" i="25"/>
  <c r="J78" i="25"/>
  <c r="I78" i="25"/>
  <c r="M77" i="25"/>
  <c r="K77" i="25"/>
  <c r="J77" i="25"/>
  <c r="I77" i="25"/>
  <c r="M76" i="25"/>
  <c r="K76" i="25"/>
  <c r="J76" i="25"/>
  <c r="I76" i="25"/>
  <c r="M75" i="25"/>
  <c r="K75" i="25"/>
  <c r="J75" i="25"/>
  <c r="I75" i="25"/>
  <c r="M74" i="25"/>
  <c r="K74" i="25"/>
  <c r="J74" i="25"/>
  <c r="I74" i="25"/>
  <c r="M73" i="25"/>
  <c r="K73" i="25"/>
  <c r="J73" i="25"/>
  <c r="I73" i="25"/>
  <c r="M72" i="25"/>
  <c r="K72" i="25"/>
  <c r="J72" i="25"/>
  <c r="I72" i="25"/>
  <c r="M71" i="25"/>
  <c r="K71" i="25"/>
  <c r="J71" i="25"/>
  <c r="I71" i="25"/>
  <c r="M70" i="25"/>
  <c r="K70" i="25"/>
  <c r="J70" i="25"/>
  <c r="I70" i="25"/>
  <c r="M69" i="25"/>
  <c r="K69" i="25"/>
  <c r="J69" i="25"/>
  <c r="I69" i="25"/>
  <c r="M68" i="25"/>
  <c r="K68" i="25"/>
  <c r="J68" i="25"/>
  <c r="I68" i="25"/>
  <c r="M67" i="25"/>
  <c r="K67" i="25"/>
  <c r="J67" i="25"/>
  <c r="I67" i="25"/>
  <c r="M66" i="25"/>
  <c r="K66" i="25"/>
  <c r="J66" i="25"/>
  <c r="I66" i="25"/>
  <c r="M65" i="25"/>
  <c r="K65" i="25"/>
  <c r="J65" i="25"/>
  <c r="I65" i="25"/>
  <c r="M64" i="25"/>
  <c r="K64" i="25"/>
  <c r="J64" i="25"/>
  <c r="I64" i="25"/>
  <c r="M63" i="25"/>
  <c r="K63" i="25"/>
  <c r="J63" i="25"/>
  <c r="I63" i="25"/>
  <c r="M62" i="25"/>
  <c r="K62" i="25"/>
  <c r="J62" i="25"/>
  <c r="I62" i="25"/>
  <c r="M61" i="25"/>
  <c r="K61" i="25"/>
  <c r="J61" i="25"/>
  <c r="I61" i="25"/>
  <c r="M60" i="25"/>
  <c r="K60" i="25"/>
  <c r="J60" i="25"/>
  <c r="I60" i="25"/>
  <c r="M59" i="25"/>
  <c r="K59" i="25"/>
  <c r="J59" i="25"/>
  <c r="I59" i="25"/>
  <c r="M58" i="25"/>
  <c r="K58" i="25"/>
  <c r="J58" i="25"/>
  <c r="I58" i="25"/>
  <c r="M57" i="25"/>
  <c r="K57" i="25"/>
  <c r="J57" i="25"/>
  <c r="I57" i="25"/>
  <c r="M56" i="25"/>
  <c r="K56" i="25"/>
  <c r="J56" i="25"/>
  <c r="I56" i="25"/>
  <c r="M55" i="25"/>
  <c r="K55" i="25"/>
  <c r="J55" i="25"/>
  <c r="I55" i="25"/>
  <c r="M54" i="25"/>
  <c r="K54" i="25"/>
  <c r="J54" i="25"/>
  <c r="I54" i="25"/>
  <c r="M53" i="25"/>
  <c r="K53" i="25"/>
  <c r="J53" i="25"/>
  <c r="I53" i="25"/>
  <c r="M52" i="25"/>
  <c r="K52" i="25"/>
  <c r="J52" i="25"/>
  <c r="I52" i="25"/>
  <c r="M51" i="25"/>
  <c r="K51" i="25"/>
  <c r="J51" i="25"/>
  <c r="I51" i="25"/>
  <c r="M50" i="25"/>
  <c r="K50" i="25"/>
  <c r="J50" i="25"/>
  <c r="I50" i="25"/>
  <c r="M49" i="25"/>
  <c r="K49" i="25"/>
  <c r="J49" i="25"/>
  <c r="I49" i="25"/>
  <c r="M48" i="25"/>
  <c r="K48" i="25"/>
  <c r="J48" i="25"/>
  <c r="I48" i="25"/>
  <c r="M47" i="25"/>
  <c r="K47" i="25"/>
  <c r="J47" i="25"/>
  <c r="I47" i="25"/>
  <c r="M46" i="25"/>
  <c r="K46" i="25"/>
  <c r="J46" i="25"/>
  <c r="I46" i="25"/>
  <c r="M45" i="25"/>
  <c r="K45" i="25"/>
  <c r="J45" i="25"/>
  <c r="I45" i="25"/>
  <c r="M44" i="25"/>
  <c r="K44" i="25"/>
  <c r="J44" i="25"/>
  <c r="I44" i="25"/>
  <c r="M43" i="25"/>
  <c r="K43" i="25"/>
  <c r="J43" i="25"/>
  <c r="I43" i="25"/>
  <c r="M42" i="25"/>
  <c r="K42" i="25"/>
  <c r="J42" i="25"/>
  <c r="I42" i="25"/>
  <c r="M41" i="25"/>
  <c r="K41" i="25"/>
  <c r="J41" i="25"/>
  <c r="I41" i="25"/>
  <c r="M40" i="25"/>
  <c r="K40" i="25"/>
  <c r="J40" i="25"/>
  <c r="I40" i="25"/>
  <c r="M39" i="25"/>
  <c r="K39" i="25"/>
  <c r="J39" i="25"/>
  <c r="I39" i="25"/>
  <c r="M38" i="25"/>
  <c r="K38" i="25"/>
  <c r="J38" i="25"/>
  <c r="I38" i="25"/>
  <c r="M37" i="25"/>
  <c r="K37" i="25"/>
  <c r="J37" i="25"/>
  <c r="I37" i="25"/>
  <c r="M36" i="25"/>
  <c r="K36" i="25"/>
  <c r="J36" i="25"/>
  <c r="I36" i="25"/>
  <c r="M35" i="25"/>
  <c r="K35" i="25"/>
  <c r="J35" i="25"/>
  <c r="I35" i="25"/>
  <c r="M34" i="25"/>
  <c r="K34" i="25"/>
  <c r="J34" i="25"/>
  <c r="I34" i="25"/>
  <c r="M33" i="25"/>
  <c r="K33" i="25"/>
  <c r="J33" i="25"/>
  <c r="I33" i="25"/>
  <c r="M32" i="25"/>
  <c r="K32" i="25"/>
  <c r="J32" i="25"/>
  <c r="I32" i="25"/>
  <c r="M31" i="25"/>
  <c r="K31" i="25"/>
  <c r="J31" i="25"/>
  <c r="I31" i="25"/>
  <c r="M30" i="25"/>
  <c r="K30" i="25"/>
  <c r="J30" i="25"/>
  <c r="I30" i="25"/>
  <c r="M29" i="25"/>
  <c r="K29" i="25"/>
  <c r="J29" i="25"/>
  <c r="I29" i="25"/>
  <c r="M28" i="25"/>
  <c r="K28" i="25"/>
  <c r="J28" i="25"/>
  <c r="I28" i="25"/>
  <c r="M27" i="25"/>
  <c r="K27" i="25"/>
  <c r="J27" i="25"/>
  <c r="I27" i="25"/>
  <c r="M26" i="25"/>
  <c r="K26" i="25"/>
  <c r="J26" i="25"/>
  <c r="I26" i="25"/>
  <c r="M25" i="25"/>
  <c r="K25" i="25"/>
  <c r="J25" i="25"/>
  <c r="I25" i="25"/>
  <c r="M24" i="25"/>
  <c r="K24" i="25"/>
  <c r="J24" i="25"/>
  <c r="I24" i="25"/>
  <c r="M23" i="25"/>
  <c r="K23" i="25"/>
  <c r="J23" i="25"/>
  <c r="I23" i="25"/>
  <c r="M22" i="25"/>
  <c r="K22" i="25"/>
  <c r="J22" i="25"/>
  <c r="I22" i="25"/>
  <c r="M21" i="25"/>
  <c r="K21" i="25"/>
  <c r="J21" i="25"/>
  <c r="I21" i="25"/>
  <c r="M20" i="25"/>
  <c r="K20" i="25"/>
  <c r="J20" i="25"/>
  <c r="I20" i="25"/>
  <c r="M19" i="25"/>
  <c r="K19" i="25"/>
  <c r="J19" i="25"/>
  <c r="I19" i="25"/>
  <c r="M18" i="25"/>
  <c r="K18" i="25"/>
  <c r="J18" i="25"/>
  <c r="I18" i="25"/>
  <c r="M17" i="25"/>
  <c r="K17" i="25"/>
  <c r="J17" i="25"/>
  <c r="I17" i="25"/>
  <c r="M16" i="25"/>
  <c r="K16" i="25"/>
  <c r="J16" i="25"/>
  <c r="I16" i="25"/>
  <c r="M15" i="25"/>
  <c r="K15" i="25"/>
  <c r="J15" i="25"/>
  <c r="I15" i="25"/>
  <c r="M14" i="25"/>
  <c r="K14" i="25"/>
  <c r="J14" i="25"/>
  <c r="I14" i="25"/>
  <c r="M13" i="25"/>
  <c r="K13" i="25"/>
  <c r="J13" i="25"/>
  <c r="I13" i="25"/>
  <c r="M12" i="25"/>
  <c r="K12" i="25"/>
  <c r="J12" i="25"/>
  <c r="I12" i="25"/>
  <c r="M11" i="25"/>
  <c r="K11" i="25"/>
  <c r="J11" i="25"/>
  <c r="I11" i="25"/>
  <c r="M10" i="25"/>
  <c r="K10" i="25"/>
  <c r="J10" i="25"/>
  <c r="I10" i="25"/>
  <c r="M9" i="25"/>
  <c r="K9" i="25"/>
  <c r="J9" i="25"/>
  <c r="I9" i="25"/>
  <c r="M8" i="25"/>
  <c r="K8" i="25"/>
  <c r="J8" i="25"/>
  <c r="I8" i="25"/>
  <c r="M7" i="25"/>
  <c r="K7" i="25"/>
  <c r="J7" i="25"/>
  <c r="I7" i="25"/>
  <c r="M6" i="25"/>
  <c r="K6" i="25"/>
  <c r="J6" i="25"/>
  <c r="I6" i="25"/>
  <c r="M5" i="25"/>
  <c r="K5" i="25"/>
  <c r="J5" i="25"/>
  <c r="I5" i="25"/>
  <c r="M4" i="25"/>
  <c r="K4" i="25"/>
  <c r="J4" i="25"/>
  <c r="I4" i="25"/>
  <c r="I3" i="25"/>
  <c r="I84" i="25"/>
  <c r="M3" i="25"/>
  <c r="M84" i="25"/>
  <c r="K3" i="25"/>
  <c r="J3" i="25"/>
  <c r="M84" i="24"/>
  <c r="K84" i="24"/>
  <c r="L84" i="24"/>
  <c r="J84" i="24"/>
  <c r="I84" i="24"/>
  <c r="M83" i="24"/>
  <c r="K83" i="24"/>
  <c r="L83" i="24"/>
  <c r="J83" i="24"/>
  <c r="I83" i="24"/>
  <c r="M82" i="24"/>
  <c r="K82" i="24"/>
  <c r="L82" i="24"/>
  <c r="J82" i="24"/>
  <c r="I82" i="24"/>
  <c r="M81" i="24"/>
  <c r="K81" i="24"/>
  <c r="L81" i="24"/>
  <c r="J81" i="24"/>
  <c r="I81" i="24"/>
  <c r="M80" i="24"/>
  <c r="K80" i="24"/>
  <c r="J80" i="24"/>
  <c r="I80" i="24"/>
  <c r="M79" i="24"/>
  <c r="K79" i="24"/>
  <c r="J79" i="24"/>
  <c r="I79" i="24"/>
  <c r="M78" i="24"/>
  <c r="K78" i="24"/>
  <c r="J78" i="24"/>
  <c r="I78" i="24"/>
  <c r="M77" i="24"/>
  <c r="K77" i="24"/>
  <c r="J77" i="24"/>
  <c r="I77" i="24"/>
  <c r="M76" i="24"/>
  <c r="K76" i="24"/>
  <c r="J76" i="24"/>
  <c r="I76" i="24"/>
  <c r="M75" i="24"/>
  <c r="K75" i="24"/>
  <c r="J75" i="24"/>
  <c r="I75" i="24"/>
  <c r="M74" i="24"/>
  <c r="K74" i="24"/>
  <c r="J74" i="24"/>
  <c r="I74" i="24"/>
  <c r="M73" i="24"/>
  <c r="K73" i="24"/>
  <c r="J73" i="24"/>
  <c r="I73" i="24"/>
  <c r="M72" i="24"/>
  <c r="K72" i="24"/>
  <c r="J72" i="24"/>
  <c r="I72" i="24"/>
  <c r="M71" i="24"/>
  <c r="K71" i="24"/>
  <c r="J71" i="24"/>
  <c r="I71" i="24"/>
  <c r="M70" i="24"/>
  <c r="K70" i="24"/>
  <c r="J70" i="24"/>
  <c r="I70" i="24"/>
  <c r="M69" i="24"/>
  <c r="K69" i="24"/>
  <c r="J69" i="24"/>
  <c r="I69" i="24"/>
  <c r="M68" i="24"/>
  <c r="K68" i="24"/>
  <c r="J68" i="24"/>
  <c r="I68" i="24"/>
  <c r="M67" i="24"/>
  <c r="K67" i="24"/>
  <c r="J67" i="24"/>
  <c r="I67" i="24"/>
  <c r="M66" i="24"/>
  <c r="K66" i="24"/>
  <c r="J66" i="24"/>
  <c r="I66" i="24"/>
  <c r="M65" i="24"/>
  <c r="K65" i="24"/>
  <c r="J65" i="24"/>
  <c r="I65" i="24"/>
  <c r="M64" i="24"/>
  <c r="K64" i="24"/>
  <c r="J64" i="24"/>
  <c r="I64" i="24"/>
  <c r="M63" i="24"/>
  <c r="K63" i="24"/>
  <c r="J63" i="24"/>
  <c r="I63" i="24"/>
  <c r="M62" i="24"/>
  <c r="K62" i="24"/>
  <c r="J62" i="24"/>
  <c r="I62" i="24"/>
  <c r="M61" i="24"/>
  <c r="K61" i="24"/>
  <c r="J61" i="24"/>
  <c r="I61" i="24"/>
  <c r="M60" i="24"/>
  <c r="K60" i="24"/>
  <c r="J60" i="24"/>
  <c r="I60" i="24"/>
  <c r="M59" i="24"/>
  <c r="K59" i="24"/>
  <c r="J59" i="24"/>
  <c r="I59" i="24"/>
  <c r="M58" i="24"/>
  <c r="K58" i="24"/>
  <c r="J58" i="24"/>
  <c r="I58" i="24"/>
  <c r="M57" i="24"/>
  <c r="K57" i="24"/>
  <c r="J57" i="24"/>
  <c r="I57" i="24"/>
  <c r="M56" i="24"/>
  <c r="K56" i="24"/>
  <c r="J56" i="24"/>
  <c r="I56" i="24"/>
  <c r="M55" i="24"/>
  <c r="K55" i="24"/>
  <c r="J55" i="24"/>
  <c r="I55" i="24"/>
  <c r="M54" i="24"/>
  <c r="K54" i="24"/>
  <c r="J54" i="24"/>
  <c r="I54" i="24"/>
  <c r="M53" i="24"/>
  <c r="K53" i="24"/>
  <c r="J53" i="24"/>
  <c r="I53" i="24"/>
  <c r="M52" i="24"/>
  <c r="K52" i="24"/>
  <c r="J52" i="24"/>
  <c r="I52" i="24"/>
  <c r="M51" i="24"/>
  <c r="K51" i="24"/>
  <c r="J51" i="24"/>
  <c r="I51" i="24"/>
  <c r="M50" i="24"/>
  <c r="K50" i="24"/>
  <c r="J50" i="24"/>
  <c r="I50" i="24"/>
  <c r="M49" i="24"/>
  <c r="K49" i="24"/>
  <c r="J49" i="24"/>
  <c r="I49" i="24"/>
  <c r="M48" i="24"/>
  <c r="K48" i="24"/>
  <c r="J48" i="24"/>
  <c r="I48" i="24"/>
  <c r="M47" i="24"/>
  <c r="K47" i="24"/>
  <c r="J47" i="24"/>
  <c r="I47" i="24"/>
  <c r="M46" i="24"/>
  <c r="K46" i="24"/>
  <c r="J46" i="24"/>
  <c r="I46" i="24"/>
  <c r="M45" i="24"/>
  <c r="K45" i="24"/>
  <c r="J45" i="24"/>
  <c r="I45" i="24"/>
  <c r="M44" i="24"/>
  <c r="K44" i="24"/>
  <c r="J44" i="24"/>
  <c r="I44" i="24"/>
  <c r="M43" i="24"/>
  <c r="K43" i="24"/>
  <c r="J43" i="24"/>
  <c r="I43" i="24"/>
  <c r="M42" i="24"/>
  <c r="K42" i="24"/>
  <c r="J42" i="24"/>
  <c r="I42" i="24"/>
  <c r="M41" i="24"/>
  <c r="K41" i="24"/>
  <c r="J41" i="24"/>
  <c r="I41" i="24"/>
  <c r="M40" i="24"/>
  <c r="K40" i="24"/>
  <c r="J40" i="24"/>
  <c r="I40" i="24"/>
  <c r="M39" i="24"/>
  <c r="K39" i="24"/>
  <c r="J39" i="24"/>
  <c r="I39" i="24"/>
  <c r="M38" i="24"/>
  <c r="K38" i="24"/>
  <c r="J38" i="24"/>
  <c r="I38" i="24"/>
  <c r="M37" i="24"/>
  <c r="K37" i="24"/>
  <c r="J37" i="24"/>
  <c r="I37" i="24"/>
  <c r="M36" i="24"/>
  <c r="K36" i="24"/>
  <c r="J36" i="24"/>
  <c r="I36" i="24"/>
  <c r="M35" i="24"/>
  <c r="K35" i="24"/>
  <c r="J35" i="24"/>
  <c r="I35" i="24"/>
  <c r="M34" i="24"/>
  <c r="K34" i="24"/>
  <c r="J34" i="24"/>
  <c r="I34" i="24"/>
  <c r="M33" i="24"/>
  <c r="K33" i="24"/>
  <c r="J33" i="24"/>
  <c r="I33" i="24"/>
  <c r="M32" i="24"/>
  <c r="K32" i="24"/>
  <c r="J32" i="24"/>
  <c r="I32" i="24"/>
  <c r="M31" i="24"/>
  <c r="K31" i="24"/>
  <c r="L31" i="24"/>
  <c r="J31" i="24"/>
  <c r="I31" i="24"/>
  <c r="M30" i="24"/>
  <c r="K30" i="24"/>
  <c r="J30" i="24"/>
  <c r="I30" i="24"/>
  <c r="M29" i="24"/>
  <c r="K29" i="24"/>
  <c r="J29" i="24"/>
  <c r="I29" i="24"/>
  <c r="M28" i="24"/>
  <c r="K28" i="24"/>
  <c r="J28" i="24"/>
  <c r="I28" i="24"/>
  <c r="M27" i="24"/>
  <c r="K27" i="24"/>
  <c r="J27" i="24"/>
  <c r="I27" i="24"/>
  <c r="M26" i="24"/>
  <c r="K26" i="24"/>
  <c r="J26" i="24"/>
  <c r="I26" i="24"/>
  <c r="M25" i="24"/>
  <c r="K25" i="24"/>
  <c r="J25" i="24"/>
  <c r="I25" i="24"/>
  <c r="M24" i="24"/>
  <c r="K24" i="24"/>
  <c r="J24" i="24"/>
  <c r="I24" i="24"/>
  <c r="M23" i="24"/>
  <c r="K23" i="24"/>
  <c r="J23" i="24"/>
  <c r="I23" i="24"/>
  <c r="M22" i="24"/>
  <c r="K22" i="24"/>
  <c r="J22" i="24"/>
  <c r="I22" i="24"/>
  <c r="M21" i="24"/>
  <c r="K21" i="24"/>
  <c r="J21" i="24"/>
  <c r="I21" i="24"/>
  <c r="M20" i="24"/>
  <c r="K20" i="24"/>
  <c r="J20" i="24"/>
  <c r="I20" i="24"/>
  <c r="M19" i="24"/>
  <c r="K19" i="24"/>
  <c r="L19" i="24"/>
  <c r="J19" i="24"/>
  <c r="I19" i="24"/>
  <c r="M18" i="24"/>
  <c r="K18" i="24"/>
  <c r="J18" i="24"/>
  <c r="I18" i="24"/>
  <c r="M17" i="24"/>
  <c r="K17" i="24"/>
  <c r="J17" i="24"/>
  <c r="I17" i="24"/>
  <c r="M16" i="24"/>
  <c r="K16" i="24"/>
  <c r="J16" i="24"/>
  <c r="I16" i="24"/>
  <c r="M15" i="24"/>
  <c r="K15" i="24"/>
  <c r="L15" i="24"/>
  <c r="J15" i="24"/>
  <c r="I15" i="24"/>
  <c r="M14" i="24"/>
  <c r="K14" i="24"/>
  <c r="J14" i="24"/>
  <c r="I14" i="24"/>
  <c r="M13" i="24"/>
  <c r="K13" i="24"/>
  <c r="J13" i="24"/>
  <c r="I13" i="24"/>
  <c r="M12" i="24"/>
  <c r="K12" i="24"/>
  <c r="J12" i="24"/>
  <c r="I12" i="24"/>
  <c r="M11" i="24"/>
  <c r="K11" i="24"/>
  <c r="L11" i="24"/>
  <c r="J11" i="24"/>
  <c r="I11" i="24"/>
  <c r="M10" i="24"/>
  <c r="K10" i="24"/>
  <c r="J10" i="24"/>
  <c r="I10" i="24"/>
  <c r="M9" i="24"/>
  <c r="K9" i="24"/>
  <c r="J9" i="24"/>
  <c r="I9" i="24"/>
  <c r="M8" i="24"/>
  <c r="K8" i="24"/>
  <c r="J8" i="24"/>
  <c r="I8" i="24"/>
  <c r="M7" i="24"/>
  <c r="K7" i="24"/>
  <c r="L7" i="24"/>
  <c r="J7" i="24"/>
  <c r="I7" i="24"/>
  <c r="M6" i="24"/>
  <c r="K6" i="24"/>
  <c r="J6" i="24"/>
  <c r="I6" i="24"/>
  <c r="M5" i="24"/>
  <c r="K5" i="24"/>
  <c r="L5" i="24"/>
  <c r="J5" i="24"/>
  <c r="I5" i="24"/>
  <c r="M4" i="24"/>
  <c r="K4" i="24"/>
  <c r="J4" i="24"/>
  <c r="I4" i="24"/>
  <c r="M3" i="24"/>
  <c r="K3" i="24"/>
  <c r="J3" i="24"/>
  <c r="I3" i="24"/>
  <c r="M84" i="3"/>
  <c r="K84" i="3"/>
  <c r="L84" i="3"/>
  <c r="J84" i="3"/>
  <c r="I84" i="3"/>
  <c r="M83" i="3"/>
  <c r="K83" i="3"/>
  <c r="L83" i="3"/>
  <c r="J83" i="3"/>
  <c r="I83" i="3"/>
  <c r="M82" i="3"/>
  <c r="K82" i="3"/>
  <c r="L82" i="3"/>
  <c r="J82" i="3"/>
  <c r="I82" i="3"/>
  <c r="M81" i="3"/>
  <c r="K81" i="3"/>
  <c r="J81" i="3"/>
  <c r="I81" i="3"/>
  <c r="M80" i="3"/>
  <c r="K80" i="3"/>
  <c r="L80" i="3"/>
  <c r="J80" i="3"/>
  <c r="I80" i="3"/>
  <c r="M79" i="3"/>
  <c r="K79" i="3"/>
  <c r="J79" i="3"/>
  <c r="I79" i="3"/>
  <c r="M78" i="3"/>
  <c r="K78" i="3"/>
  <c r="L78" i="3"/>
  <c r="J78" i="3"/>
  <c r="I78" i="3"/>
  <c r="M77" i="3"/>
  <c r="K77" i="3"/>
  <c r="L77" i="3"/>
  <c r="J77" i="3"/>
  <c r="I77" i="3"/>
  <c r="M76" i="3"/>
  <c r="K76" i="3"/>
  <c r="L76" i="3"/>
  <c r="J76" i="3"/>
  <c r="I76" i="3"/>
  <c r="M75" i="3"/>
  <c r="K75" i="3"/>
  <c r="L75" i="3"/>
  <c r="J75" i="3"/>
  <c r="I75" i="3"/>
  <c r="M74" i="3"/>
  <c r="K74" i="3"/>
  <c r="L74" i="3"/>
  <c r="J74" i="3"/>
  <c r="I74" i="3"/>
  <c r="M73" i="3"/>
  <c r="K73" i="3"/>
  <c r="J73" i="3"/>
  <c r="I73" i="3"/>
  <c r="M72" i="3"/>
  <c r="K72" i="3"/>
  <c r="L72" i="3"/>
  <c r="J72" i="3"/>
  <c r="I72" i="3"/>
  <c r="M71" i="3"/>
  <c r="K71" i="3"/>
  <c r="L71" i="3"/>
  <c r="J71" i="3"/>
  <c r="I71" i="3"/>
  <c r="M70" i="3"/>
  <c r="K70" i="3"/>
  <c r="L70" i="3"/>
  <c r="J70" i="3"/>
  <c r="I70" i="3"/>
  <c r="M69" i="3"/>
  <c r="K69" i="3"/>
  <c r="L69" i="3"/>
  <c r="J69" i="3"/>
  <c r="I69" i="3"/>
  <c r="M68" i="3"/>
  <c r="K68" i="3"/>
  <c r="L68" i="3"/>
  <c r="J68" i="3"/>
  <c r="I68" i="3"/>
  <c r="M67" i="3"/>
  <c r="K67" i="3"/>
  <c r="L67" i="3"/>
  <c r="J67" i="3"/>
  <c r="I67" i="3"/>
  <c r="M66" i="3"/>
  <c r="K66" i="3"/>
  <c r="L66" i="3"/>
  <c r="J66" i="3"/>
  <c r="I66" i="3"/>
  <c r="M65" i="3"/>
  <c r="K65" i="3"/>
  <c r="L65" i="3"/>
  <c r="J65" i="3"/>
  <c r="I65" i="3"/>
  <c r="M64" i="3"/>
  <c r="K64" i="3"/>
  <c r="L64" i="3"/>
  <c r="J64" i="3"/>
  <c r="I64" i="3"/>
  <c r="M63" i="3"/>
  <c r="K63" i="3"/>
  <c r="L63" i="3"/>
  <c r="J63" i="3"/>
  <c r="I63" i="3"/>
  <c r="M62" i="3"/>
  <c r="K62" i="3"/>
  <c r="L62" i="3"/>
  <c r="J62" i="3"/>
  <c r="I62" i="3"/>
  <c r="M61" i="3"/>
  <c r="K61" i="3"/>
  <c r="L61" i="3"/>
  <c r="J61" i="3"/>
  <c r="I61" i="3"/>
  <c r="M60" i="3"/>
  <c r="K60" i="3"/>
  <c r="L60" i="3"/>
  <c r="J60" i="3"/>
  <c r="I60" i="3"/>
  <c r="M59" i="3"/>
  <c r="K59" i="3"/>
  <c r="J59" i="3"/>
  <c r="I59" i="3"/>
  <c r="M58" i="3"/>
  <c r="K58" i="3"/>
  <c r="J58" i="3"/>
  <c r="I58" i="3"/>
  <c r="M57" i="3"/>
  <c r="K57" i="3"/>
  <c r="J57" i="3"/>
  <c r="I57" i="3"/>
  <c r="M56" i="3"/>
  <c r="K56" i="3"/>
  <c r="J56" i="3"/>
  <c r="I56" i="3"/>
  <c r="M55" i="3"/>
  <c r="K55" i="3"/>
  <c r="J55" i="3"/>
  <c r="I55" i="3"/>
  <c r="M54" i="3"/>
  <c r="K54" i="3"/>
  <c r="L54" i="3"/>
  <c r="J54" i="3"/>
  <c r="I54" i="3"/>
  <c r="M53" i="3"/>
  <c r="K53" i="3"/>
  <c r="L53" i="3"/>
  <c r="J53" i="3"/>
  <c r="I53" i="3"/>
  <c r="M52" i="3"/>
  <c r="K52" i="3"/>
  <c r="L52" i="3"/>
  <c r="J52" i="3"/>
  <c r="I52" i="3"/>
  <c r="M51" i="3"/>
  <c r="K51" i="3"/>
  <c r="L51" i="3"/>
  <c r="J51" i="3"/>
  <c r="I51" i="3"/>
  <c r="M50" i="3"/>
  <c r="K50" i="3"/>
  <c r="L50" i="3"/>
  <c r="J50" i="3"/>
  <c r="I50" i="3"/>
  <c r="M49" i="3"/>
  <c r="K49" i="3"/>
  <c r="L49" i="3"/>
  <c r="J49" i="3"/>
  <c r="I49" i="3"/>
  <c r="M48" i="3"/>
  <c r="K48" i="3"/>
  <c r="L48" i="3"/>
  <c r="J48" i="3"/>
  <c r="I48" i="3"/>
  <c r="M47" i="3"/>
  <c r="K47" i="3"/>
  <c r="L47" i="3"/>
  <c r="J47" i="3"/>
  <c r="I47" i="3"/>
  <c r="M46" i="3"/>
  <c r="K46" i="3"/>
  <c r="L46" i="3"/>
  <c r="J46" i="3"/>
  <c r="I46" i="3"/>
  <c r="M45" i="3"/>
  <c r="K45" i="3"/>
  <c r="L45" i="3"/>
  <c r="J45" i="3"/>
  <c r="I45" i="3"/>
  <c r="M44" i="3"/>
  <c r="K44" i="3"/>
  <c r="L44" i="3"/>
  <c r="J44" i="3"/>
  <c r="I44" i="3"/>
  <c r="M43" i="3"/>
  <c r="K43" i="3"/>
  <c r="L43" i="3"/>
  <c r="J43" i="3"/>
  <c r="I43" i="3"/>
  <c r="M42" i="3"/>
  <c r="K42" i="3"/>
  <c r="L42" i="3"/>
  <c r="J42" i="3"/>
  <c r="I42" i="3"/>
  <c r="M41" i="3"/>
  <c r="K41" i="3"/>
  <c r="L41" i="3"/>
  <c r="J41" i="3"/>
  <c r="I41" i="3"/>
  <c r="M40" i="3"/>
  <c r="K40" i="3"/>
  <c r="L40" i="3"/>
  <c r="J40" i="3"/>
  <c r="I40" i="3"/>
  <c r="M39" i="3"/>
  <c r="K39" i="3"/>
  <c r="L39" i="3"/>
  <c r="J39" i="3"/>
  <c r="I39" i="3"/>
  <c r="M38" i="3"/>
  <c r="K38" i="3"/>
  <c r="L38" i="3"/>
  <c r="J38" i="3"/>
  <c r="I38" i="3"/>
  <c r="M37" i="3"/>
  <c r="K37" i="3"/>
  <c r="L37" i="3"/>
  <c r="J37" i="3"/>
  <c r="I37" i="3"/>
  <c r="M36" i="3"/>
  <c r="K36" i="3"/>
  <c r="L36" i="3"/>
  <c r="J36" i="3"/>
  <c r="I36" i="3"/>
  <c r="M35" i="3"/>
  <c r="K35" i="3"/>
  <c r="L35" i="3"/>
  <c r="J35" i="3"/>
  <c r="I35" i="3"/>
  <c r="M34" i="3"/>
  <c r="K34" i="3"/>
  <c r="L34" i="3"/>
  <c r="J34" i="3"/>
  <c r="I34" i="3"/>
  <c r="M33" i="3"/>
  <c r="K33" i="3"/>
  <c r="L33" i="3"/>
  <c r="J33" i="3"/>
  <c r="I33" i="3"/>
  <c r="M32" i="3"/>
  <c r="K32" i="3"/>
  <c r="L32" i="3"/>
  <c r="J32" i="3"/>
  <c r="I32" i="3"/>
  <c r="M31" i="3"/>
  <c r="K31" i="3"/>
  <c r="J31" i="3"/>
  <c r="I31" i="3"/>
  <c r="M30" i="3"/>
  <c r="K30" i="3"/>
  <c r="L30" i="3"/>
  <c r="J30" i="3"/>
  <c r="I30" i="3"/>
  <c r="M29" i="3"/>
  <c r="K29" i="3"/>
  <c r="J29" i="3"/>
  <c r="I29" i="3"/>
  <c r="M28" i="3"/>
  <c r="K28" i="3"/>
  <c r="J28" i="3"/>
  <c r="I28" i="3"/>
  <c r="M27" i="3"/>
  <c r="K27" i="3"/>
  <c r="J27" i="3"/>
  <c r="I27" i="3"/>
  <c r="M26" i="3"/>
  <c r="K26" i="3"/>
  <c r="L26" i="3"/>
  <c r="J26" i="3"/>
  <c r="I26" i="3"/>
  <c r="M25" i="3"/>
  <c r="K25" i="3"/>
  <c r="L25" i="3"/>
  <c r="J25" i="3"/>
  <c r="I25" i="3"/>
  <c r="M24" i="3"/>
  <c r="K24" i="3"/>
  <c r="J24" i="3"/>
  <c r="I24" i="3"/>
  <c r="M23" i="3"/>
  <c r="K23" i="3"/>
  <c r="J23" i="3"/>
  <c r="I23" i="3"/>
  <c r="M22" i="3"/>
  <c r="K22" i="3"/>
  <c r="L22" i="3"/>
  <c r="J22" i="3"/>
  <c r="I22" i="3"/>
  <c r="M21" i="3"/>
  <c r="K21" i="3"/>
  <c r="L21" i="3"/>
  <c r="J21" i="3"/>
  <c r="I21" i="3"/>
  <c r="M20" i="3"/>
  <c r="K20" i="3"/>
  <c r="L20" i="3"/>
  <c r="J20" i="3"/>
  <c r="I20" i="3"/>
  <c r="M19" i="3"/>
  <c r="K19" i="3"/>
  <c r="L19" i="3"/>
  <c r="J19" i="3"/>
  <c r="I19" i="3"/>
  <c r="M18" i="3"/>
  <c r="K18" i="3"/>
  <c r="L18" i="3"/>
  <c r="J18" i="3"/>
  <c r="I18" i="3"/>
  <c r="M17" i="3"/>
  <c r="K17" i="3"/>
  <c r="L17" i="3"/>
  <c r="J17" i="3"/>
  <c r="I17" i="3"/>
  <c r="M16" i="3"/>
  <c r="K16" i="3"/>
  <c r="L16" i="3"/>
  <c r="J16" i="3"/>
  <c r="I16" i="3"/>
  <c r="M15" i="3"/>
  <c r="K15" i="3"/>
  <c r="L15" i="3"/>
  <c r="J15" i="3"/>
  <c r="I15" i="3"/>
  <c r="M14" i="3"/>
  <c r="K14" i="3"/>
  <c r="L14" i="3"/>
  <c r="J14" i="3"/>
  <c r="I14" i="3"/>
  <c r="M13" i="3"/>
  <c r="K13" i="3"/>
  <c r="L13" i="3"/>
  <c r="J13" i="3"/>
  <c r="I13" i="3"/>
  <c r="M12" i="3"/>
  <c r="K12" i="3"/>
  <c r="L12" i="3"/>
  <c r="J12" i="3"/>
  <c r="I12" i="3"/>
  <c r="M11" i="3"/>
  <c r="K11" i="3"/>
  <c r="L11" i="3"/>
  <c r="J11" i="3"/>
  <c r="I11" i="3"/>
  <c r="M10" i="3"/>
  <c r="K10" i="3"/>
  <c r="L10" i="3"/>
  <c r="J10" i="3"/>
  <c r="I10" i="3"/>
  <c r="M9" i="3"/>
  <c r="K9" i="3"/>
  <c r="L9" i="3"/>
  <c r="J9" i="3"/>
  <c r="I9" i="3"/>
  <c r="M8" i="3"/>
  <c r="K8" i="3"/>
  <c r="L8" i="3"/>
  <c r="J8" i="3"/>
  <c r="I8" i="3"/>
  <c r="M7" i="3"/>
  <c r="K7" i="3"/>
  <c r="L7" i="3"/>
  <c r="J7" i="3"/>
  <c r="I7" i="3"/>
  <c r="M6" i="3"/>
  <c r="K6" i="3"/>
  <c r="L6" i="3"/>
  <c r="J6" i="3"/>
  <c r="I6" i="3"/>
  <c r="M5" i="3"/>
  <c r="K5" i="3"/>
  <c r="L5" i="3"/>
  <c r="J5" i="3"/>
  <c r="I5" i="3"/>
  <c r="M4" i="3"/>
  <c r="K4" i="3"/>
  <c r="L4" i="3"/>
  <c r="J4" i="3"/>
  <c r="I4" i="3"/>
  <c r="M3" i="3"/>
  <c r="K3" i="3"/>
  <c r="L3" i="3"/>
  <c r="J3" i="3"/>
  <c r="I3" i="3"/>
  <c r="M91" i="17"/>
  <c r="K91" i="17"/>
  <c r="L91" i="17"/>
  <c r="J91" i="17"/>
  <c r="I91" i="17"/>
  <c r="M90" i="17"/>
  <c r="K90" i="17"/>
  <c r="J90" i="17"/>
  <c r="I90" i="17"/>
  <c r="M89" i="17"/>
  <c r="K89" i="17"/>
  <c r="J89" i="17"/>
  <c r="I89" i="17"/>
  <c r="M88" i="17"/>
  <c r="K88" i="17"/>
  <c r="L88" i="17"/>
  <c r="J88" i="17"/>
  <c r="I88" i="17"/>
  <c r="M87" i="17"/>
  <c r="K87" i="17"/>
  <c r="L87" i="17"/>
  <c r="J87" i="17"/>
  <c r="I87" i="17"/>
  <c r="M86" i="17"/>
  <c r="K86" i="17"/>
  <c r="L86" i="17"/>
  <c r="J86" i="17"/>
  <c r="I86" i="17"/>
  <c r="M85" i="17"/>
  <c r="K85" i="17"/>
  <c r="J85" i="17"/>
  <c r="I85" i="17"/>
  <c r="M84" i="17"/>
  <c r="K84" i="17"/>
  <c r="J84" i="17"/>
  <c r="I84" i="17"/>
  <c r="M83" i="17"/>
  <c r="K83" i="17"/>
  <c r="J83" i="17"/>
  <c r="I83" i="17"/>
  <c r="M82" i="17"/>
  <c r="K82" i="17"/>
  <c r="J82" i="17"/>
  <c r="I82" i="17"/>
  <c r="M81" i="17"/>
  <c r="K81" i="17"/>
  <c r="J81" i="17"/>
  <c r="I81" i="17"/>
  <c r="M80" i="17"/>
  <c r="K80" i="17"/>
  <c r="J80" i="17"/>
  <c r="I80" i="17"/>
  <c r="M79" i="17"/>
  <c r="K79" i="17"/>
  <c r="J79" i="17"/>
  <c r="I79" i="17"/>
  <c r="M78" i="17"/>
  <c r="K78" i="17"/>
  <c r="J78" i="17"/>
  <c r="I78" i="17"/>
  <c r="M77" i="17"/>
  <c r="K77" i="17"/>
  <c r="J77" i="17"/>
  <c r="I77" i="17"/>
  <c r="M76" i="17"/>
  <c r="K76" i="17"/>
  <c r="J76" i="17"/>
  <c r="I76" i="17"/>
  <c r="M75" i="17"/>
  <c r="K75" i="17"/>
  <c r="J75" i="17"/>
  <c r="I75" i="17"/>
  <c r="M74" i="17"/>
  <c r="K74" i="17"/>
  <c r="L74" i="17"/>
  <c r="J74" i="17"/>
  <c r="I74" i="17"/>
  <c r="M73" i="17"/>
  <c r="K73" i="17"/>
  <c r="J73" i="17"/>
  <c r="I73" i="17"/>
  <c r="M72" i="17"/>
  <c r="K72" i="17"/>
  <c r="J72" i="17"/>
  <c r="I72" i="17"/>
  <c r="M71" i="17"/>
  <c r="K71" i="17"/>
  <c r="J71" i="17"/>
  <c r="I71" i="17"/>
  <c r="M70" i="17"/>
  <c r="K70" i="17"/>
  <c r="J70" i="17"/>
  <c r="I70" i="17"/>
  <c r="M69" i="17"/>
  <c r="K69" i="17"/>
  <c r="J69" i="17"/>
  <c r="I69" i="17"/>
  <c r="M68" i="17"/>
  <c r="K68" i="17"/>
  <c r="J68" i="17"/>
  <c r="I68" i="17"/>
  <c r="M67" i="17"/>
  <c r="K67" i="17"/>
  <c r="J67" i="17"/>
  <c r="I67" i="17"/>
  <c r="M66" i="17"/>
  <c r="K66" i="17"/>
  <c r="J66" i="17"/>
  <c r="I66" i="17"/>
  <c r="M65" i="17"/>
  <c r="K65" i="17"/>
  <c r="J65" i="17"/>
  <c r="I65" i="17"/>
  <c r="M64" i="17"/>
  <c r="K64" i="17"/>
  <c r="J64" i="17"/>
  <c r="I64" i="17"/>
  <c r="M63" i="17"/>
  <c r="K63" i="17"/>
  <c r="J63" i="17"/>
  <c r="I63" i="17"/>
  <c r="M62" i="17"/>
  <c r="K62" i="17"/>
  <c r="J62" i="17"/>
  <c r="I62" i="17"/>
  <c r="M61" i="17"/>
  <c r="K61" i="17"/>
  <c r="L61" i="17"/>
  <c r="J61" i="17"/>
  <c r="I61" i="17"/>
  <c r="M60" i="17"/>
  <c r="K60" i="17"/>
  <c r="L60" i="17"/>
  <c r="J60" i="17"/>
  <c r="I60" i="17"/>
  <c r="M59" i="17"/>
  <c r="K59" i="17"/>
  <c r="L59" i="17"/>
  <c r="J59" i="17"/>
  <c r="I59" i="17"/>
  <c r="M58" i="17"/>
  <c r="K58" i="17"/>
  <c r="L58" i="17"/>
  <c r="J58" i="17"/>
  <c r="I58" i="17"/>
  <c r="M57" i="17"/>
  <c r="K57" i="17"/>
  <c r="L57" i="17"/>
  <c r="J57" i="17"/>
  <c r="I57" i="17"/>
  <c r="M56" i="17"/>
  <c r="K56" i="17"/>
  <c r="L56" i="17"/>
  <c r="J56" i="17"/>
  <c r="I56" i="17"/>
  <c r="M55" i="17"/>
  <c r="K55" i="17"/>
  <c r="L55" i="17"/>
  <c r="J55" i="17"/>
  <c r="I55" i="17"/>
  <c r="M54" i="17"/>
  <c r="K54" i="17"/>
  <c r="L54" i="17"/>
  <c r="J54" i="17"/>
  <c r="I54" i="17"/>
  <c r="M53" i="17"/>
  <c r="K53" i="17"/>
  <c r="L53" i="17"/>
  <c r="J53" i="17"/>
  <c r="I53" i="17"/>
  <c r="M52" i="17"/>
  <c r="K52" i="17"/>
  <c r="L52" i="17"/>
  <c r="J52" i="17"/>
  <c r="I52" i="17"/>
  <c r="M51" i="17"/>
  <c r="K51" i="17"/>
  <c r="L51" i="17"/>
  <c r="J51" i="17"/>
  <c r="I51" i="17"/>
  <c r="M50" i="17"/>
  <c r="K50" i="17"/>
  <c r="L50" i="17"/>
  <c r="J50" i="17"/>
  <c r="I50" i="17"/>
  <c r="M49" i="17"/>
  <c r="K49" i="17"/>
  <c r="L49" i="17"/>
  <c r="J49" i="17"/>
  <c r="I49" i="17"/>
  <c r="M48" i="17"/>
  <c r="K48" i="17"/>
  <c r="L48" i="17"/>
  <c r="J48" i="17"/>
  <c r="I48" i="17"/>
  <c r="M47" i="17"/>
  <c r="K47" i="17"/>
  <c r="L47" i="17"/>
  <c r="J47" i="17"/>
  <c r="I47" i="17"/>
  <c r="M46" i="17"/>
  <c r="K46" i="17"/>
  <c r="L46" i="17"/>
  <c r="J46" i="17"/>
  <c r="I46" i="17"/>
  <c r="M45" i="17"/>
  <c r="K45" i="17"/>
  <c r="J45" i="17"/>
  <c r="I45" i="17"/>
  <c r="M44" i="17"/>
  <c r="K44" i="17"/>
  <c r="J44" i="17"/>
  <c r="I44" i="17"/>
  <c r="M43" i="17"/>
  <c r="K43" i="17"/>
  <c r="J43" i="17"/>
  <c r="I43" i="17"/>
  <c r="M42" i="17"/>
  <c r="K42" i="17"/>
  <c r="J42" i="17"/>
  <c r="I42" i="17"/>
  <c r="M41" i="17"/>
  <c r="K41" i="17"/>
  <c r="J41" i="17"/>
  <c r="I41" i="17"/>
  <c r="M40" i="17"/>
  <c r="K40" i="17"/>
  <c r="J40" i="17"/>
  <c r="I40" i="17"/>
  <c r="M39" i="17"/>
  <c r="K39" i="17"/>
  <c r="J39" i="17"/>
  <c r="I39" i="17"/>
  <c r="M38" i="17"/>
  <c r="K38" i="17"/>
  <c r="J38" i="17"/>
  <c r="I38" i="17"/>
  <c r="M37" i="17"/>
  <c r="K37" i="17"/>
  <c r="J37" i="17"/>
  <c r="I37" i="17"/>
  <c r="M36" i="17"/>
  <c r="K36" i="17"/>
  <c r="J36" i="17"/>
  <c r="I36" i="17"/>
  <c r="M35" i="17"/>
  <c r="K35" i="17"/>
  <c r="J35" i="17"/>
  <c r="I35" i="17"/>
  <c r="M34" i="17"/>
  <c r="K34" i="17"/>
  <c r="J34" i="17"/>
  <c r="I34" i="17"/>
  <c r="M33" i="17"/>
  <c r="K33" i="17"/>
  <c r="J33" i="17"/>
  <c r="I33" i="17"/>
  <c r="M32" i="17"/>
  <c r="K32" i="17"/>
  <c r="J32" i="17"/>
  <c r="I32" i="17"/>
  <c r="M31" i="17"/>
  <c r="K31" i="17"/>
  <c r="J31" i="17"/>
  <c r="I31" i="17"/>
  <c r="M30" i="17"/>
  <c r="K30" i="17"/>
  <c r="J30" i="17"/>
  <c r="I30" i="17"/>
  <c r="M29" i="17"/>
  <c r="K29" i="17"/>
  <c r="J29" i="17"/>
  <c r="I29" i="17"/>
  <c r="M28" i="17"/>
  <c r="K28" i="17"/>
  <c r="J28" i="17"/>
  <c r="I28" i="17"/>
  <c r="M27" i="17"/>
  <c r="K27" i="17"/>
  <c r="J27" i="17"/>
  <c r="I27" i="17"/>
  <c r="M26" i="17"/>
  <c r="K26" i="17"/>
  <c r="J26" i="17"/>
  <c r="I26" i="17"/>
  <c r="M25" i="17"/>
  <c r="K25" i="17"/>
  <c r="J25" i="17"/>
  <c r="I25" i="17"/>
  <c r="M24" i="17"/>
  <c r="K24" i="17"/>
  <c r="J24" i="17"/>
  <c r="I24" i="17"/>
  <c r="M23" i="17"/>
  <c r="K23" i="17"/>
  <c r="J23" i="17"/>
  <c r="I23" i="17"/>
  <c r="M22" i="17"/>
  <c r="K22" i="17"/>
  <c r="J22" i="17"/>
  <c r="I22" i="17"/>
  <c r="M21" i="17"/>
  <c r="K21" i="17"/>
  <c r="J21" i="17"/>
  <c r="I21" i="17"/>
  <c r="M20" i="17"/>
  <c r="K20" i="17"/>
  <c r="J20" i="17"/>
  <c r="I20" i="17"/>
  <c r="M19" i="17"/>
  <c r="K19" i="17"/>
  <c r="J19" i="17"/>
  <c r="I19" i="17"/>
  <c r="M18" i="17"/>
  <c r="K18" i="17"/>
  <c r="J18" i="17"/>
  <c r="I18" i="17"/>
  <c r="M17" i="17"/>
  <c r="K17" i="17"/>
  <c r="J17" i="17"/>
  <c r="I17" i="17"/>
  <c r="M16" i="17"/>
  <c r="K16" i="17"/>
  <c r="L16" i="17"/>
  <c r="J16" i="17"/>
  <c r="I16" i="17"/>
  <c r="M15" i="17"/>
  <c r="K15" i="17"/>
  <c r="L15" i="17"/>
  <c r="J15" i="17"/>
  <c r="I15" i="17"/>
  <c r="M14" i="17"/>
  <c r="K14" i="17"/>
  <c r="L14" i="17"/>
  <c r="J14" i="17"/>
  <c r="I14" i="17"/>
  <c r="M13" i="17"/>
  <c r="K13" i="17"/>
  <c r="L13" i="17"/>
  <c r="J13" i="17"/>
  <c r="I13" i="17"/>
  <c r="M12" i="17"/>
  <c r="K12" i="17"/>
  <c r="L12" i="17"/>
  <c r="J12" i="17"/>
  <c r="I12" i="17"/>
  <c r="M11" i="17"/>
  <c r="K11" i="17"/>
  <c r="L11" i="17"/>
  <c r="J11" i="17"/>
  <c r="I11" i="17"/>
  <c r="M10" i="17"/>
  <c r="K10" i="17"/>
  <c r="L10" i="17"/>
  <c r="J10" i="17"/>
  <c r="I10" i="17"/>
  <c r="M9" i="17"/>
  <c r="K9" i="17"/>
  <c r="L9" i="17"/>
  <c r="J9" i="17"/>
  <c r="I9" i="17"/>
  <c r="M8" i="17"/>
  <c r="K8" i="17"/>
  <c r="J8" i="17"/>
  <c r="I8" i="17"/>
  <c r="M7" i="17"/>
  <c r="K7" i="17"/>
  <c r="J7" i="17"/>
  <c r="I7" i="17"/>
  <c r="M6" i="17"/>
  <c r="K6" i="17"/>
  <c r="J6" i="17"/>
  <c r="I6" i="17"/>
  <c r="M5" i="17"/>
  <c r="K5" i="17"/>
  <c r="J5" i="17"/>
  <c r="I5" i="17"/>
  <c r="M4" i="17"/>
  <c r="K4" i="17"/>
  <c r="J4" i="17"/>
  <c r="I4" i="17"/>
  <c r="M3" i="17"/>
  <c r="K3" i="17"/>
  <c r="J3" i="17"/>
  <c r="I3" i="17"/>
  <c r="J3" i="21"/>
  <c r="K3" i="21"/>
  <c r="M3" i="21"/>
  <c r="J4" i="21"/>
  <c r="K4" i="21"/>
  <c r="M4" i="21"/>
  <c r="J5" i="21"/>
  <c r="K5" i="21"/>
  <c r="M5" i="21"/>
  <c r="J6" i="21"/>
  <c r="K6" i="21"/>
  <c r="M6" i="21"/>
  <c r="J7" i="21"/>
  <c r="K7" i="21"/>
  <c r="M7" i="21"/>
  <c r="J8" i="21"/>
  <c r="K8" i="21"/>
  <c r="M8" i="21"/>
  <c r="J9" i="21"/>
  <c r="K9" i="21"/>
  <c r="M9" i="21"/>
  <c r="J10" i="21"/>
  <c r="K10" i="21"/>
  <c r="M10" i="21"/>
  <c r="J11" i="21"/>
  <c r="K11" i="21"/>
  <c r="M11" i="21"/>
  <c r="J12" i="21"/>
  <c r="K12" i="21"/>
  <c r="M12" i="21"/>
  <c r="J13" i="21"/>
  <c r="K13" i="21"/>
  <c r="M13" i="21"/>
  <c r="J14" i="21"/>
  <c r="K14" i="21"/>
  <c r="M14" i="21"/>
  <c r="J15" i="21"/>
  <c r="K15" i="21"/>
  <c r="M15" i="21"/>
  <c r="J16" i="21"/>
  <c r="K16" i="21"/>
  <c r="M16" i="21"/>
  <c r="J17" i="21"/>
  <c r="K17" i="21"/>
  <c r="M17" i="21"/>
  <c r="J18" i="21"/>
  <c r="K18" i="21"/>
  <c r="M18" i="21"/>
  <c r="J19" i="21"/>
  <c r="K19" i="21"/>
  <c r="M19" i="21"/>
  <c r="J20" i="21"/>
  <c r="K20" i="21"/>
  <c r="M20" i="21"/>
  <c r="J21" i="21"/>
  <c r="K21" i="21"/>
  <c r="M21" i="21"/>
  <c r="J22" i="21"/>
  <c r="K22" i="21"/>
  <c r="M22" i="21"/>
  <c r="J23" i="21"/>
  <c r="K23" i="21"/>
  <c r="M23" i="21"/>
  <c r="J24" i="21"/>
  <c r="K24" i="21"/>
  <c r="M24" i="21"/>
  <c r="J25" i="21"/>
  <c r="K25" i="21"/>
  <c r="M25" i="21"/>
  <c r="J26" i="21"/>
  <c r="K26" i="21"/>
  <c r="M26" i="21"/>
  <c r="M91" i="2"/>
  <c r="J91" i="2"/>
  <c r="I91" i="2"/>
  <c r="M90" i="2"/>
  <c r="K90" i="2"/>
  <c r="J90" i="2"/>
  <c r="I90" i="2"/>
  <c r="M89" i="2"/>
  <c r="K89" i="2"/>
  <c r="J89" i="2"/>
  <c r="I89" i="2"/>
  <c r="M88" i="2"/>
  <c r="K88" i="2"/>
  <c r="J88" i="2"/>
  <c r="I88" i="2"/>
  <c r="M87" i="2"/>
  <c r="K87" i="2"/>
  <c r="J87" i="2"/>
  <c r="I87" i="2"/>
  <c r="M86" i="2"/>
  <c r="K86" i="2"/>
  <c r="J86" i="2"/>
  <c r="I86" i="2"/>
  <c r="M85" i="2"/>
  <c r="K85" i="2"/>
  <c r="J85" i="2"/>
  <c r="I85" i="2"/>
  <c r="M84" i="2"/>
  <c r="K84" i="2"/>
  <c r="J84" i="2"/>
  <c r="I84" i="2"/>
  <c r="M83" i="2"/>
  <c r="K83" i="2"/>
  <c r="J83" i="2"/>
  <c r="I83" i="2"/>
  <c r="M82" i="2"/>
  <c r="K82" i="2"/>
  <c r="J82" i="2"/>
  <c r="I82" i="2"/>
  <c r="M81" i="2"/>
  <c r="K81" i="2"/>
  <c r="J81" i="2"/>
  <c r="I81" i="2"/>
  <c r="M80" i="2"/>
  <c r="K80" i="2"/>
  <c r="J80" i="2"/>
  <c r="I80" i="2"/>
  <c r="M79" i="2"/>
  <c r="K79" i="2"/>
  <c r="J79" i="2"/>
  <c r="I79" i="2"/>
  <c r="M78" i="2"/>
  <c r="K78" i="2"/>
  <c r="J78" i="2"/>
  <c r="I78" i="2"/>
  <c r="M77" i="2"/>
  <c r="K77" i="2"/>
  <c r="J77" i="2"/>
  <c r="I77" i="2"/>
  <c r="M76" i="2"/>
  <c r="K76" i="2"/>
  <c r="J76" i="2"/>
  <c r="I76" i="2"/>
  <c r="M75" i="2"/>
  <c r="K75" i="2"/>
  <c r="J75" i="2"/>
  <c r="I75" i="2"/>
  <c r="M74" i="2"/>
  <c r="K74" i="2"/>
  <c r="J74" i="2"/>
  <c r="I74" i="2"/>
  <c r="M73" i="2"/>
  <c r="K73" i="2"/>
  <c r="J73" i="2"/>
  <c r="I73" i="2"/>
  <c r="M72" i="2"/>
  <c r="K72" i="2"/>
  <c r="J72" i="2"/>
  <c r="I72" i="2"/>
  <c r="M71" i="2"/>
  <c r="K71" i="2"/>
  <c r="J71" i="2"/>
  <c r="I71" i="2"/>
  <c r="M70" i="2"/>
  <c r="K70" i="2"/>
  <c r="J70" i="2"/>
  <c r="I70" i="2"/>
  <c r="M69" i="2"/>
  <c r="K69" i="2"/>
  <c r="J69" i="2"/>
  <c r="I69" i="2"/>
  <c r="M68" i="2"/>
  <c r="K68" i="2"/>
  <c r="J68" i="2"/>
  <c r="I68" i="2"/>
  <c r="M67" i="2"/>
  <c r="K67" i="2"/>
  <c r="J67" i="2"/>
  <c r="I67" i="2"/>
  <c r="M66" i="2"/>
  <c r="K66" i="2"/>
  <c r="J66" i="2"/>
  <c r="I66" i="2"/>
  <c r="M65" i="2"/>
  <c r="K65" i="2"/>
  <c r="J65" i="2"/>
  <c r="I65" i="2"/>
  <c r="M64" i="2"/>
  <c r="K64" i="2"/>
  <c r="J64" i="2"/>
  <c r="I64" i="2"/>
  <c r="M63" i="2"/>
  <c r="K63" i="2"/>
  <c r="J63" i="2"/>
  <c r="I63" i="2"/>
  <c r="M62" i="2"/>
  <c r="K62" i="2"/>
  <c r="J62" i="2"/>
  <c r="I62" i="2"/>
  <c r="M61" i="2"/>
  <c r="K61" i="2"/>
  <c r="J61" i="2"/>
  <c r="I61" i="2"/>
  <c r="M60" i="2"/>
  <c r="K60" i="2"/>
  <c r="J60" i="2"/>
  <c r="I60" i="2"/>
  <c r="M59" i="2"/>
  <c r="K59" i="2"/>
  <c r="J59" i="2"/>
  <c r="I59" i="2"/>
  <c r="M58" i="2"/>
  <c r="K58" i="2"/>
  <c r="J58" i="2"/>
  <c r="I58" i="2"/>
  <c r="M57" i="2"/>
  <c r="K57" i="2"/>
  <c r="J57" i="2"/>
  <c r="I57" i="2"/>
  <c r="M56" i="2"/>
  <c r="K56" i="2"/>
  <c r="J56" i="2"/>
  <c r="I56" i="2"/>
  <c r="M55" i="2"/>
  <c r="K55" i="2"/>
  <c r="J55" i="2"/>
  <c r="I55" i="2"/>
  <c r="M54" i="2"/>
  <c r="K54" i="2"/>
  <c r="J54" i="2"/>
  <c r="I54" i="2"/>
  <c r="M53" i="2"/>
  <c r="K53" i="2"/>
  <c r="J53" i="2"/>
  <c r="I53" i="2"/>
  <c r="M52" i="2"/>
  <c r="K52" i="2"/>
  <c r="J52" i="2"/>
  <c r="I52" i="2"/>
  <c r="M51" i="2"/>
  <c r="K51" i="2"/>
  <c r="J51" i="2"/>
  <c r="I51" i="2"/>
  <c r="M50" i="2"/>
  <c r="K50" i="2"/>
  <c r="J50" i="2"/>
  <c r="I50" i="2"/>
  <c r="M49" i="2"/>
  <c r="K49" i="2"/>
  <c r="J49" i="2"/>
  <c r="I49" i="2"/>
  <c r="M48" i="2"/>
  <c r="K48" i="2"/>
  <c r="J48" i="2"/>
  <c r="I48" i="2"/>
  <c r="M47" i="2"/>
  <c r="K47" i="2"/>
  <c r="J47" i="2"/>
  <c r="I47" i="2"/>
  <c r="M46" i="2"/>
  <c r="K46" i="2"/>
  <c r="J46" i="2"/>
  <c r="I46" i="2"/>
  <c r="M45" i="2"/>
  <c r="K45" i="2"/>
  <c r="J45" i="2"/>
  <c r="I45" i="2"/>
  <c r="M44" i="2"/>
  <c r="K44" i="2"/>
  <c r="J44" i="2"/>
  <c r="I44" i="2"/>
  <c r="M43" i="2"/>
  <c r="K43" i="2"/>
  <c r="J43" i="2"/>
  <c r="I43" i="2"/>
  <c r="M42" i="2"/>
  <c r="K42" i="2"/>
  <c r="J42" i="2"/>
  <c r="I42" i="2"/>
  <c r="M41" i="2"/>
  <c r="K41" i="2"/>
  <c r="J41" i="2"/>
  <c r="I41" i="2"/>
  <c r="M40" i="2"/>
  <c r="K40" i="2"/>
  <c r="J40" i="2"/>
  <c r="I40" i="2"/>
  <c r="M39" i="2"/>
  <c r="K39" i="2"/>
  <c r="J39" i="2"/>
  <c r="I39" i="2"/>
  <c r="M38" i="2"/>
  <c r="K38" i="2"/>
  <c r="J38" i="2"/>
  <c r="I38" i="2"/>
  <c r="M37" i="2"/>
  <c r="K37" i="2"/>
  <c r="J37" i="2"/>
  <c r="I37" i="2"/>
  <c r="M36" i="2"/>
  <c r="K36" i="2"/>
  <c r="J36" i="2"/>
  <c r="I36" i="2"/>
  <c r="M35" i="2"/>
  <c r="K35" i="2"/>
  <c r="J35" i="2"/>
  <c r="I35" i="2"/>
  <c r="M34" i="2"/>
  <c r="K34" i="2"/>
  <c r="J34" i="2"/>
  <c r="I34" i="2"/>
  <c r="M33" i="2"/>
  <c r="J33" i="2"/>
  <c r="I33" i="2"/>
  <c r="M32" i="2"/>
  <c r="K32" i="2"/>
  <c r="J32" i="2"/>
  <c r="I32" i="2"/>
  <c r="M31" i="2"/>
  <c r="K31" i="2"/>
  <c r="J31" i="2"/>
  <c r="I31" i="2"/>
  <c r="M30" i="2"/>
  <c r="K30" i="2"/>
  <c r="J30" i="2"/>
  <c r="I30" i="2"/>
  <c r="M29" i="2"/>
  <c r="K29" i="2"/>
  <c r="J29" i="2"/>
  <c r="I29" i="2"/>
  <c r="M28" i="2"/>
  <c r="K28" i="2"/>
  <c r="J28" i="2"/>
  <c r="I28" i="2"/>
  <c r="M27" i="2"/>
  <c r="K27" i="2"/>
  <c r="J27" i="2"/>
  <c r="I27" i="2"/>
  <c r="M26" i="2"/>
  <c r="K26" i="2"/>
  <c r="J26" i="2"/>
  <c r="I26" i="2"/>
  <c r="M25" i="2"/>
  <c r="K25" i="2"/>
  <c r="J25" i="2"/>
  <c r="I25" i="2"/>
  <c r="M24" i="2"/>
  <c r="K24" i="2"/>
  <c r="J24" i="2"/>
  <c r="I24" i="2"/>
  <c r="M23" i="2"/>
  <c r="K23" i="2"/>
  <c r="J23" i="2"/>
  <c r="I23" i="2"/>
  <c r="M22" i="2"/>
  <c r="K22" i="2"/>
  <c r="J22" i="2"/>
  <c r="I22" i="2"/>
  <c r="M21" i="2"/>
  <c r="K21" i="2"/>
  <c r="J21" i="2"/>
  <c r="I21" i="2"/>
  <c r="M20" i="2"/>
  <c r="K20" i="2"/>
  <c r="J20" i="2"/>
  <c r="I20" i="2"/>
  <c r="M19" i="2"/>
  <c r="K19" i="2"/>
  <c r="J19" i="2"/>
  <c r="I19" i="2"/>
  <c r="M18" i="2"/>
  <c r="K18" i="2"/>
  <c r="J18" i="2"/>
  <c r="I18" i="2"/>
  <c r="M17" i="2"/>
  <c r="K17" i="2"/>
  <c r="J17" i="2"/>
  <c r="I17" i="2"/>
  <c r="M16" i="2"/>
  <c r="K16" i="2"/>
  <c r="J16" i="2"/>
  <c r="I16" i="2"/>
  <c r="M15" i="2"/>
  <c r="K15" i="2"/>
  <c r="J15" i="2"/>
  <c r="I15" i="2"/>
  <c r="M14" i="2"/>
  <c r="K14" i="2"/>
  <c r="J14" i="2"/>
  <c r="I14" i="2"/>
  <c r="M13" i="2"/>
  <c r="K13" i="2"/>
  <c r="J13" i="2"/>
  <c r="I13" i="2"/>
  <c r="M12" i="2"/>
  <c r="K12" i="2"/>
  <c r="J12" i="2"/>
  <c r="I12" i="2"/>
  <c r="M11" i="2"/>
  <c r="K11" i="2"/>
  <c r="J11" i="2"/>
  <c r="I11" i="2"/>
  <c r="M10" i="2"/>
  <c r="K10" i="2"/>
  <c r="J10" i="2"/>
  <c r="I10" i="2"/>
  <c r="M9" i="2"/>
  <c r="K9" i="2"/>
  <c r="L9" i="2"/>
  <c r="J9" i="2"/>
  <c r="I9" i="2"/>
  <c r="M8" i="2"/>
  <c r="K8" i="2"/>
  <c r="L8" i="2"/>
  <c r="J8" i="2"/>
  <c r="I8" i="2"/>
  <c r="M7" i="2"/>
  <c r="K7" i="2"/>
  <c r="L7" i="2"/>
  <c r="J7" i="2"/>
  <c r="I7" i="2"/>
  <c r="M6" i="2"/>
  <c r="K6" i="2"/>
  <c r="J6" i="2"/>
  <c r="I6" i="2"/>
  <c r="M5" i="2"/>
  <c r="K5" i="2"/>
  <c r="L5" i="2"/>
  <c r="J5" i="2"/>
  <c r="I5" i="2"/>
  <c r="M4" i="2"/>
  <c r="K4" i="2"/>
  <c r="L4" i="2"/>
  <c r="J4" i="2"/>
  <c r="I4" i="2"/>
  <c r="M3" i="2"/>
  <c r="K3" i="2"/>
  <c r="L3" i="2"/>
  <c r="J3" i="2"/>
  <c r="I3" i="2"/>
  <c r="I92" i="27"/>
  <c r="G92" i="27"/>
  <c r="E92" i="27"/>
  <c r="C92" i="27"/>
  <c r="M67" i="30"/>
  <c r="M71" i="30"/>
  <c r="M75" i="30"/>
  <c r="M78" i="30"/>
  <c r="M38" i="30"/>
  <c r="M42" i="30"/>
  <c r="M49" i="30"/>
  <c r="M53" i="30"/>
  <c r="M57" i="30"/>
  <c r="M64" i="30"/>
  <c r="M68" i="30"/>
  <c r="M72" i="30"/>
  <c r="M76" i="30"/>
  <c r="M79" i="30"/>
  <c r="M83" i="30"/>
  <c r="L8" i="23"/>
  <c r="L9" i="23"/>
  <c r="L10" i="23"/>
  <c r="L11" i="23"/>
  <c r="L12" i="23"/>
  <c r="L13" i="23"/>
  <c r="L14" i="23"/>
  <c r="L12" i="5"/>
  <c r="L13" i="5"/>
  <c r="L14" i="5"/>
  <c r="L15" i="5"/>
  <c r="L16" i="5"/>
  <c r="L17" i="5"/>
  <c r="L18" i="5"/>
  <c r="L19" i="5"/>
  <c r="L23" i="18"/>
  <c r="L24" i="18"/>
  <c r="L25" i="18"/>
  <c r="L82" i="18"/>
  <c r="L15" i="18"/>
  <c r="L16" i="18"/>
  <c r="L17" i="18"/>
  <c r="L18" i="18"/>
  <c r="L19" i="18"/>
  <c r="L20" i="18"/>
  <c r="L21" i="18"/>
  <c r="L22" i="18"/>
  <c r="L35" i="18"/>
  <c r="L36" i="18"/>
  <c r="L37" i="18"/>
  <c r="L38" i="18"/>
  <c r="L39" i="18"/>
  <c r="L40" i="18"/>
  <c r="L41" i="18"/>
  <c r="L42" i="18"/>
  <c r="L57" i="18"/>
  <c r="L58" i="18"/>
  <c r="L59" i="18"/>
  <c r="L60" i="18"/>
  <c r="L61" i="18"/>
  <c r="L62" i="18"/>
  <c r="L63" i="18"/>
  <c r="L64" i="18"/>
  <c r="L65" i="18"/>
  <c r="L66" i="18"/>
  <c r="L79" i="18"/>
  <c r="L80" i="18"/>
  <c r="L3" i="18"/>
  <c r="L4" i="18"/>
  <c r="L5" i="18"/>
  <c r="L6" i="18"/>
  <c r="L7" i="18"/>
  <c r="L8" i="18"/>
  <c r="L9" i="18"/>
  <c r="L10" i="18"/>
  <c r="L26" i="18"/>
  <c r="L27" i="18"/>
  <c r="L28" i="18"/>
  <c r="L29" i="18"/>
  <c r="L30" i="18"/>
  <c r="L31" i="18"/>
  <c r="L32" i="18"/>
  <c r="L48" i="18"/>
  <c r="L49" i="18"/>
  <c r="L50" i="18"/>
  <c r="L51" i="18"/>
  <c r="L52" i="18"/>
  <c r="L53" i="18"/>
  <c r="L54" i="18"/>
  <c r="L72" i="18"/>
  <c r="L73" i="18"/>
  <c r="L81" i="18"/>
  <c r="L83" i="18"/>
  <c r="L11" i="18"/>
  <c r="L12" i="18"/>
  <c r="L13" i="18"/>
  <c r="L14" i="18"/>
  <c r="L33" i="18"/>
  <c r="L34" i="18"/>
  <c r="L55" i="18"/>
  <c r="L56" i="18"/>
  <c r="L75" i="18"/>
  <c r="L76" i="18"/>
  <c r="L77" i="18"/>
  <c r="L15" i="26"/>
  <c r="L19" i="26"/>
  <c r="L47" i="26"/>
  <c r="L50" i="26"/>
  <c r="L51" i="26"/>
  <c r="L54" i="26"/>
  <c r="L55" i="26"/>
  <c r="L58" i="26"/>
  <c r="L59" i="26"/>
  <c r="L62" i="26"/>
  <c r="L63" i="26"/>
  <c r="L66" i="26"/>
  <c r="L67" i="26"/>
  <c r="L40" i="26"/>
  <c r="L43" i="26"/>
  <c r="L44" i="26"/>
  <c r="L6" i="24"/>
  <c r="L8" i="24"/>
  <c r="L9" i="24"/>
  <c r="L10" i="24"/>
  <c r="L12" i="24"/>
  <c r="L13" i="24"/>
  <c r="L14" i="24"/>
  <c r="L16" i="24"/>
  <c r="L17" i="24"/>
  <c r="L18" i="24"/>
  <c r="L20" i="24"/>
  <c r="L21" i="24"/>
  <c r="L32" i="24"/>
  <c r="L33" i="24"/>
  <c r="L34" i="24"/>
  <c r="L35" i="24"/>
  <c r="L36" i="24"/>
  <c r="L45" i="24"/>
  <c r="L22" i="24"/>
  <c r="L23" i="24"/>
  <c r="L24" i="24"/>
  <c r="L25" i="24"/>
  <c r="L26" i="24"/>
  <c r="L27" i="24"/>
  <c r="L28" i="24"/>
  <c r="L29" i="24"/>
  <c r="L30" i="24"/>
  <c r="L3" i="24"/>
  <c r="L4" i="24"/>
  <c r="L46" i="24"/>
  <c r="L47" i="24"/>
  <c r="L48" i="24"/>
  <c r="L57" i="24"/>
  <c r="L58" i="24"/>
  <c r="L59" i="24"/>
  <c r="L60" i="24"/>
  <c r="L71" i="24"/>
  <c r="L72" i="24"/>
  <c r="L73" i="24"/>
  <c r="L74" i="24"/>
  <c r="L75" i="24"/>
  <c r="L76" i="24"/>
  <c r="L23" i="3"/>
  <c r="L24" i="3"/>
  <c r="L27" i="3"/>
  <c r="L28" i="3"/>
  <c r="L29" i="3"/>
  <c r="L31" i="3"/>
  <c r="L55" i="3"/>
  <c r="L56" i="3"/>
  <c r="L57" i="3"/>
  <c r="L58" i="3"/>
  <c r="L59" i="3"/>
  <c r="L81" i="3"/>
  <c r="M82" i="30"/>
  <c r="L3" i="23"/>
  <c r="L15" i="23"/>
  <c r="L16" i="23"/>
  <c r="L17" i="23"/>
  <c r="L18" i="23"/>
  <c r="L19" i="23"/>
  <c r="L20" i="5"/>
  <c r="L21" i="5"/>
  <c r="L22" i="5"/>
  <c r="L23" i="5"/>
  <c r="L24" i="5"/>
  <c r="L25" i="5"/>
  <c r="L42" i="5"/>
  <c r="L43" i="5"/>
  <c r="L44" i="5"/>
  <c r="L45" i="5"/>
  <c r="L46" i="5"/>
  <c r="L47" i="5"/>
  <c r="L48" i="5"/>
  <c r="L49" i="5"/>
  <c r="L62" i="5"/>
  <c r="L63" i="5"/>
  <c r="L64" i="5"/>
  <c r="L65" i="5"/>
  <c r="L66" i="5"/>
  <c r="L26" i="5"/>
  <c r="L27" i="5"/>
  <c r="L50" i="5"/>
  <c r="L51" i="5"/>
  <c r="L68" i="5"/>
  <c r="L3" i="5"/>
  <c r="L4" i="5"/>
  <c r="L5" i="5"/>
  <c r="L6" i="5"/>
  <c r="L7" i="5"/>
  <c r="L8" i="5"/>
  <c r="L9" i="5"/>
  <c r="L10" i="5"/>
  <c r="L11" i="5"/>
  <c r="L28" i="5"/>
  <c r="L29" i="5"/>
  <c r="L30" i="5"/>
  <c r="L31" i="5"/>
  <c r="L32" i="5"/>
  <c r="L33" i="5"/>
  <c r="L34" i="5"/>
  <c r="L35" i="5"/>
  <c r="L36" i="5"/>
  <c r="L37" i="5"/>
  <c r="L52" i="5"/>
  <c r="L53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67" i="5"/>
  <c r="L69" i="5"/>
  <c r="L78" i="18"/>
  <c r="L74" i="18"/>
  <c r="L70" i="26"/>
  <c r="L77" i="24"/>
  <c r="L49" i="24"/>
  <c r="L50" i="24"/>
  <c r="L51" i="24"/>
  <c r="L52" i="24"/>
  <c r="L53" i="24"/>
  <c r="L54" i="24"/>
  <c r="L55" i="24"/>
  <c r="L56" i="24"/>
  <c r="L79" i="24"/>
  <c r="L80" i="24"/>
  <c r="L37" i="24"/>
  <c r="L38" i="24"/>
  <c r="L39" i="24"/>
  <c r="L40" i="24"/>
  <c r="L41" i="24"/>
  <c r="L42" i="24"/>
  <c r="L43" i="24"/>
  <c r="L44" i="24"/>
  <c r="L61" i="24"/>
  <c r="L62" i="24"/>
  <c r="L63" i="24"/>
  <c r="L64" i="24"/>
  <c r="L65" i="24"/>
  <c r="L66" i="24"/>
  <c r="L67" i="24"/>
  <c r="L68" i="24"/>
  <c r="L69" i="24"/>
  <c r="L70" i="24"/>
  <c r="L78" i="24"/>
  <c r="L73" i="3"/>
  <c r="L79" i="3"/>
  <c r="L89" i="17"/>
  <c r="L17" i="17"/>
  <c r="L18" i="17"/>
  <c r="L19" i="17"/>
  <c r="L20" i="17"/>
  <c r="L21" i="17"/>
  <c r="L22" i="17"/>
  <c r="L23" i="17"/>
  <c r="L24" i="17"/>
  <c r="L62" i="17"/>
  <c r="L63" i="17"/>
  <c r="L64" i="17"/>
  <c r="L65" i="17"/>
  <c r="L66" i="17"/>
  <c r="L67" i="17"/>
  <c r="L68" i="17"/>
  <c r="L69" i="17"/>
  <c r="L70" i="17"/>
  <c r="L71" i="17"/>
  <c r="L72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L39" i="17"/>
  <c r="L40" i="17"/>
  <c r="L41" i="17"/>
  <c r="L75" i="17"/>
  <c r="L76" i="17"/>
  <c r="L90" i="17"/>
  <c r="L3" i="17"/>
  <c r="L4" i="17"/>
  <c r="L5" i="17"/>
  <c r="L6" i="17"/>
  <c r="L7" i="17"/>
  <c r="L8" i="17"/>
  <c r="L42" i="17"/>
  <c r="L43" i="17"/>
  <c r="L44" i="17"/>
  <c r="L45" i="17"/>
  <c r="L78" i="17"/>
  <c r="L79" i="17"/>
  <c r="L80" i="17"/>
  <c r="L81" i="17"/>
  <c r="L82" i="17"/>
  <c r="L83" i="17"/>
  <c r="L84" i="17"/>
  <c r="L85" i="17"/>
  <c r="L73" i="17"/>
  <c r="L77" i="17"/>
  <c r="L55" i="2"/>
  <c r="L78" i="2"/>
  <c r="L90" i="2"/>
  <c r="L29" i="2"/>
  <c r="L77" i="2"/>
  <c r="L38" i="2"/>
  <c r="L40" i="2"/>
  <c r="L89" i="2"/>
  <c r="L67" i="2"/>
  <c r="L71" i="2"/>
  <c r="K84" i="25"/>
  <c r="L50" i="25"/>
  <c r="L69" i="25"/>
  <c r="L82" i="25"/>
  <c r="L66" i="25"/>
  <c r="L78" i="25"/>
  <c r="L46" i="25"/>
  <c r="L14" i="25"/>
  <c r="L43" i="25"/>
  <c r="L27" i="25"/>
  <c r="L5" i="25"/>
  <c r="L74" i="25"/>
  <c r="L26" i="25"/>
  <c r="L6" i="25"/>
  <c r="L37" i="25"/>
  <c r="L70" i="25"/>
  <c r="L54" i="25"/>
  <c r="L22" i="25"/>
  <c r="L11" i="25"/>
  <c r="L75" i="25"/>
  <c r="L76" i="25"/>
  <c r="L68" i="25"/>
  <c r="L60" i="25"/>
  <c r="L44" i="25"/>
  <c r="L36" i="25"/>
  <c r="L28" i="25"/>
  <c r="L12" i="25"/>
  <c r="L4" i="25"/>
  <c r="L15" i="25"/>
  <c r="L47" i="25"/>
  <c r="L63" i="25"/>
  <c r="L79" i="25"/>
  <c r="L25" i="25"/>
  <c r="L41" i="25"/>
  <c r="L57" i="25"/>
  <c r="L83" i="25"/>
  <c r="L10" i="25"/>
  <c r="L3" i="25"/>
  <c r="L35" i="25"/>
  <c r="L51" i="25"/>
  <c r="L67" i="25"/>
  <c r="L29" i="25"/>
  <c r="L45" i="25"/>
  <c r="L61" i="25"/>
  <c r="L80" i="25"/>
  <c r="L72" i="25"/>
  <c r="L64" i="25"/>
  <c r="L48" i="25"/>
  <c r="L40" i="25"/>
  <c r="L32" i="25"/>
  <c r="L16" i="25"/>
  <c r="L8" i="25"/>
  <c r="L7" i="25"/>
  <c r="L39" i="25"/>
  <c r="L55" i="25"/>
  <c r="L71" i="25"/>
  <c r="L17" i="25"/>
  <c r="L33" i="25"/>
  <c r="L49" i="25"/>
  <c r="L81" i="25"/>
  <c r="I91" i="27"/>
  <c r="G91" i="27"/>
  <c r="E91" i="27"/>
  <c r="C91" i="27"/>
  <c r="C90" i="27"/>
  <c r="I90" i="27"/>
  <c r="G90" i="27"/>
  <c r="E90" i="27"/>
  <c r="I89" i="27"/>
  <c r="G89" i="27"/>
  <c r="E89" i="27"/>
  <c r="C89" i="27"/>
  <c r="H83" i="9"/>
  <c r="G83" i="9"/>
  <c r="F83" i="9"/>
  <c r="E83" i="9"/>
  <c r="H82" i="9"/>
  <c r="G82" i="9"/>
  <c r="F82" i="9"/>
  <c r="E82" i="9"/>
  <c r="H81" i="9"/>
  <c r="G81" i="9"/>
  <c r="F81" i="9"/>
  <c r="E81" i="9"/>
  <c r="H80" i="9"/>
  <c r="G80" i="9"/>
  <c r="F80" i="9"/>
  <c r="E80" i="9"/>
  <c r="H79" i="9"/>
  <c r="G79" i="9"/>
  <c r="F79" i="9"/>
  <c r="E79" i="9"/>
  <c r="H78" i="9"/>
  <c r="G78" i="9"/>
  <c r="F78" i="9"/>
  <c r="E78" i="9"/>
  <c r="H77" i="9"/>
  <c r="G77" i="9"/>
  <c r="F77" i="9"/>
  <c r="E77" i="9"/>
  <c r="H76" i="9"/>
  <c r="G76" i="9"/>
  <c r="F76" i="9"/>
  <c r="E76" i="9"/>
  <c r="H75" i="9"/>
  <c r="G75" i="9"/>
  <c r="F75" i="9"/>
  <c r="E75" i="9"/>
  <c r="H74" i="9"/>
  <c r="G74" i="9"/>
  <c r="F74" i="9"/>
  <c r="E74" i="9"/>
  <c r="H73" i="9"/>
  <c r="G73" i="9"/>
  <c r="F73" i="9"/>
  <c r="E73" i="9"/>
  <c r="H72" i="9"/>
  <c r="G72" i="9"/>
  <c r="F72" i="9"/>
  <c r="E72" i="9"/>
  <c r="H71" i="9"/>
  <c r="G71" i="9"/>
  <c r="F71" i="9"/>
  <c r="E71" i="9"/>
  <c r="H70" i="9"/>
  <c r="G70" i="9"/>
  <c r="F70" i="9"/>
  <c r="E70" i="9"/>
  <c r="H69" i="9"/>
  <c r="G69" i="9"/>
  <c r="F69" i="9"/>
  <c r="E69" i="9"/>
  <c r="H68" i="9"/>
  <c r="G68" i="9"/>
  <c r="F68" i="9"/>
  <c r="E68" i="9"/>
  <c r="H67" i="9"/>
  <c r="G67" i="9"/>
  <c r="F67" i="9"/>
  <c r="E67" i="9"/>
  <c r="H66" i="9"/>
  <c r="G66" i="9"/>
  <c r="F66" i="9"/>
  <c r="E66" i="9"/>
  <c r="H65" i="9"/>
  <c r="G65" i="9"/>
  <c r="F65" i="9"/>
  <c r="E65" i="9"/>
  <c r="H64" i="9"/>
  <c r="G64" i="9"/>
  <c r="F64" i="9"/>
  <c r="E64" i="9"/>
  <c r="H63" i="9"/>
  <c r="G63" i="9"/>
  <c r="F63" i="9"/>
  <c r="E63" i="9"/>
  <c r="H62" i="9"/>
  <c r="G62" i="9"/>
  <c r="F62" i="9"/>
  <c r="E62" i="9"/>
  <c r="H61" i="9"/>
  <c r="G61" i="9"/>
  <c r="F61" i="9"/>
  <c r="E61" i="9"/>
  <c r="H60" i="9"/>
  <c r="G60" i="9"/>
  <c r="F60" i="9"/>
  <c r="E60" i="9"/>
  <c r="H59" i="9"/>
  <c r="G59" i="9"/>
  <c r="F59" i="9"/>
  <c r="E59" i="9"/>
  <c r="H58" i="9"/>
  <c r="G58" i="9"/>
  <c r="F58" i="9"/>
  <c r="E58" i="9"/>
  <c r="H57" i="9"/>
  <c r="G57" i="9"/>
  <c r="F57" i="9"/>
  <c r="E57" i="9"/>
  <c r="H56" i="9"/>
  <c r="G56" i="9"/>
  <c r="F56" i="9"/>
  <c r="E56" i="9"/>
  <c r="H55" i="9"/>
  <c r="G55" i="9"/>
  <c r="F55" i="9"/>
  <c r="E55" i="9"/>
  <c r="H54" i="9"/>
  <c r="G54" i="9"/>
  <c r="F54" i="9"/>
  <c r="E54" i="9"/>
  <c r="H53" i="9"/>
  <c r="G53" i="9"/>
  <c r="F53" i="9"/>
  <c r="E53" i="9"/>
  <c r="H52" i="9"/>
  <c r="G52" i="9"/>
  <c r="F52" i="9"/>
  <c r="E52" i="9"/>
  <c r="H51" i="9"/>
  <c r="G51" i="9"/>
  <c r="F51" i="9"/>
  <c r="E51" i="9"/>
  <c r="H50" i="9"/>
  <c r="G50" i="9"/>
  <c r="F50" i="9"/>
  <c r="E50" i="9"/>
  <c r="H49" i="9"/>
  <c r="G49" i="9"/>
  <c r="F49" i="9"/>
  <c r="E49" i="9"/>
  <c r="H48" i="9"/>
  <c r="G48" i="9"/>
  <c r="F48" i="9"/>
  <c r="E48" i="9"/>
  <c r="H47" i="9"/>
  <c r="G47" i="9"/>
  <c r="F47" i="9"/>
  <c r="E47" i="9"/>
  <c r="H46" i="9"/>
  <c r="G46" i="9"/>
  <c r="F46" i="9"/>
  <c r="E46" i="9"/>
  <c r="H45" i="9"/>
  <c r="G45" i="9"/>
  <c r="F45" i="9"/>
  <c r="E45" i="9"/>
  <c r="H44" i="9"/>
  <c r="G44" i="9"/>
  <c r="F44" i="9"/>
  <c r="E44" i="9"/>
  <c r="H43" i="9"/>
  <c r="G43" i="9"/>
  <c r="F43" i="9"/>
  <c r="E43" i="9"/>
  <c r="H42" i="9"/>
  <c r="G42" i="9"/>
  <c r="F42" i="9"/>
  <c r="E42" i="9"/>
  <c r="H41" i="9"/>
  <c r="G41" i="9"/>
  <c r="F41" i="9"/>
  <c r="E41" i="9"/>
  <c r="H40" i="9"/>
  <c r="G40" i="9"/>
  <c r="F40" i="9"/>
  <c r="E40" i="9"/>
  <c r="H39" i="9"/>
  <c r="G39" i="9"/>
  <c r="F39" i="9"/>
  <c r="E39" i="9"/>
  <c r="H38" i="9"/>
  <c r="G38" i="9"/>
  <c r="F38" i="9"/>
  <c r="E38" i="9"/>
  <c r="H37" i="9"/>
  <c r="G37" i="9"/>
  <c r="F37" i="9"/>
  <c r="E37" i="9"/>
  <c r="H36" i="9"/>
  <c r="G36" i="9"/>
  <c r="F36" i="9"/>
  <c r="E36" i="9"/>
  <c r="H35" i="9"/>
  <c r="G35" i="9"/>
  <c r="F35" i="9"/>
  <c r="E35" i="9"/>
  <c r="H34" i="9"/>
  <c r="G34" i="9"/>
  <c r="F34" i="9"/>
  <c r="E34" i="9"/>
  <c r="H33" i="9"/>
  <c r="G33" i="9"/>
  <c r="F33" i="9"/>
  <c r="E33" i="9"/>
  <c r="H32" i="9"/>
  <c r="G32" i="9"/>
  <c r="F32" i="9"/>
  <c r="E32" i="9"/>
  <c r="H31" i="9"/>
  <c r="G31" i="9"/>
  <c r="F31" i="9"/>
  <c r="E31" i="9"/>
  <c r="H30" i="9"/>
  <c r="G30" i="9"/>
  <c r="F30" i="9"/>
  <c r="E30" i="9"/>
  <c r="H29" i="9"/>
  <c r="G29" i="9"/>
  <c r="F29" i="9"/>
  <c r="E29" i="9"/>
  <c r="H28" i="9"/>
  <c r="G28" i="9"/>
  <c r="F28" i="9"/>
  <c r="E28" i="9"/>
  <c r="H27" i="9"/>
  <c r="G27" i="9"/>
  <c r="F27" i="9"/>
  <c r="E27" i="9"/>
  <c r="H26" i="9"/>
  <c r="G26" i="9"/>
  <c r="F26" i="9"/>
  <c r="E26" i="9"/>
  <c r="H25" i="9"/>
  <c r="G25" i="9"/>
  <c r="F25" i="9"/>
  <c r="E25" i="9"/>
  <c r="H24" i="9"/>
  <c r="G24" i="9"/>
  <c r="F24" i="9"/>
  <c r="E24" i="9"/>
  <c r="H23" i="9"/>
  <c r="G23" i="9"/>
  <c r="F23" i="9"/>
  <c r="E23" i="9"/>
  <c r="H22" i="9"/>
  <c r="G22" i="9"/>
  <c r="F22" i="9"/>
  <c r="E22" i="9"/>
  <c r="H21" i="9"/>
  <c r="G21" i="9"/>
  <c r="F21" i="9"/>
  <c r="E21" i="9"/>
  <c r="H20" i="9"/>
  <c r="G20" i="9"/>
  <c r="F20" i="9"/>
  <c r="E20" i="9"/>
  <c r="H19" i="9"/>
  <c r="G19" i="9"/>
  <c r="F19" i="9"/>
  <c r="E19" i="9"/>
  <c r="H18" i="9"/>
  <c r="G18" i="9"/>
  <c r="F18" i="9"/>
  <c r="E18" i="9"/>
  <c r="H17" i="9"/>
  <c r="G17" i="9"/>
  <c r="F17" i="9"/>
  <c r="E17" i="9"/>
  <c r="H16" i="9"/>
  <c r="G16" i="9"/>
  <c r="F16" i="9"/>
  <c r="E16" i="9"/>
  <c r="H15" i="9"/>
  <c r="G15" i="9"/>
  <c r="F15" i="9"/>
  <c r="E15" i="9"/>
  <c r="H14" i="9"/>
  <c r="G14" i="9"/>
  <c r="F14" i="9"/>
  <c r="E14" i="9"/>
  <c r="H13" i="9"/>
  <c r="G13" i="9"/>
  <c r="F13" i="9"/>
  <c r="E13" i="9"/>
  <c r="H12" i="9"/>
  <c r="G12" i="9"/>
  <c r="F12" i="9"/>
  <c r="E12" i="9"/>
  <c r="H11" i="9"/>
  <c r="G11" i="9"/>
  <c r="F11" i="9"/>
  <c r="E11" i="9"/>
  <c r="H10" i="9"/>
  <c r="G10" i="9"/>
  <c r="F10" i="9"/>
  <c r="E10" i="9"/>
  <c r="H9" i="9"/>
  <c r="G9" i="9"/>
  <c r="F9" i="9"/>
  <c r="E9" i="9"/>
  <c r="H8" i="9"/>
  <c r="G8" i="9"/>
  <c r="F8" i="9"/>
  <c r="E8" i="9"/>
  <c r="H7" i="9"/>
  <c r="G7" i="9"/>
  <c r="F7" i="9"/>
  <c r="E7" i="9"/>
  <c r="H6" i="9"/>
  <c r="G6" i="9"/>
  <c r="F6" i="9"/>
  <c r="E6" i="9"/>
  <c r="H5" i="9"/>
  <c r="G5" i="9"/>
  <c r="F5" i="9"/>
  <c r="E5" i="9"/>
  <c r="H4" i="9"/>
  <c r="G4" i="9"/>
  <c r="F4" i="9"/>
  <c r="E4" i="9"/>
  <c r="H3" i="9"/>
  <c r="G3" i="9"/>
  <c r="F3" i="9"/>
  <c r="E3" i="9"/>
  <c r="H2" i="9"/>
  <c r="G2" i="9"/>
  <c r="F2" i="9"/>
  <c r="E2" i="9"/>
  <c r="H83" i="8"/>
  <c r="G83" i="8"/>
  <c r="F83" i="8"/>
  <c r="E83" i="8"/>
  <c r="H82" i="8"/>
  <c r="G82" i="8"/>
  <c r="F82" i="8"/>
  <c r="E82" i="8"/>
  <c r="H81" i="8"/>
  <c r="G81" i="8"/>
  <c r="F81" i="8"/>
  <c r="E81" i="8"/>
  <c r="H80" i="8"/>
  <c r="G80" i="8"/>
  <c r="F80" i="8"/>
  <c r="E80" i="8"/>
  <c r="H79" i="8"/>
  <c r="G79" i="8"/>
  <c r="F79" i="8"/>
  <c r="E79" i="8"/>
  <c r="H78" i="8"/>
  <c r="G78" i="8"/>
  <c r="F78" i="8"/>
  <c r="E78" i="8"/>
  <c r="H77" i="8"/>
  <c r="G77" i="8"/>
  <c r="F77" i="8"/>
  <c r="E77" i="8"/>
  <c r="H76" i="8"/>
  <c r="G76" i="8"/>
  <c r="F76" i="8"/>
  <c r="E76" i="8"/>
  <c r="H75" i="8"/>
  <c r="G75" i="8"/>
  <c r="F75" i="8"/>
  <c r="E75" i="8"/>
  <c r="H74" i="8"/>
  <c r="G74" i="8"/>
  <c r="F74" i="8"/>
  <c r="E74" i="8"/>
  <c r="H73" i="8"/>
  <c r="G73" i="8"/>
  <c r="F73" i="8"/>
  <c r="E73" i="8"/>
  <c r="H72" i="8"/>
  <c r="G72" i="8"/>
  <c r="F72" i="8"/>
  <c r="E72" i="8"/>
  <c r="H71" i="8"/>
  <c r="G71" i="8"/>
  <c r="F71" i="8"/>
  <c r="E71" i="8"/>
  <c r="H70" i="8"/>
  <c r="G70" i="8"/>
  <c r="F70" i="8"/>
  <c r="E70" i="8"/>
  <c r="H69" i="8"/>
  <c r="G69" i="8"/>
  <c r="F69" i="8"/>
  <c r="E69" i="8"/>
  <c r="H68" i="8"/>
  <c r="G68" i="8"/>
  <c r="F68" i="8"/>
  <c r="E68" i="8"/>
  <c r="H67" i="8"/>
  <c r="G67" i="8"/>
  <c r="F67" i="8"/>
  <c r="E67" i="8"/>
  <c r="H66" i="8"/>
  <c r="G66" i="8"/>
  <c r="F66" i="8"/>
  <c r="E66" i="8"/>
  <c r="H65" i="8"/>
  <c r="G65" i="8"/>
  <c r="F65" i="8"/>
  <c r="E65" i="8"/>
  <c r="H64" i="8"/>
  <c r="G64" i="8"/>
  <c r="F64" i="8"/>
  <c r="E64" i="8"/>
  <c r="H63" i="8"/>
  <c r="G63" i="8"/>
  <c r="F63" i="8"/>
  <c r="E63" i="8"/>
  <c r="H62" i="8"/>
  <c r="G62" i="8"/>
  <c r="F62" i="8"/>
  <c r="E62" i="8"/>
  <c r="H61" i="8"/>
  <c r="G61" i="8"/>
  <c r="F61" i="8"/>
  <c r="E61" i="8"/>
  <c r="H60" i="8"/>
  <c r="G60" i="8"/>
  <c r="F60" i="8"/>
  <c r="E60" i="8"/>
  <c r="H59" i="8"/>
  <c r="G59" i="8"/>
  <c r="F59" i="8"/>
  <c r="E59" i="8"/>
  <c r="H58" i="8"/>
  <c r="G58" i="8"/>
  <c r="F58" i="8"/>
  <c r="E58" i="8"/>
  <c r="H57" i="8"/>
  <c r="G57" i="8"/>
  <c r="F57" i="8"/>
  <c r="E57" i="8"/>
  <c r="H56" i="8"/>
  <c r="G56" i="8"/>
  <c r="F56" i="8"/>
  <c r="E56" i="8"/>
  <c r="H55" i="8"/>
  <c r="G55" i="8"/>
  <c r="F55" i="8"/>
  <c r="E55" i="8"/>
  <c r="H54" i="8"/>
  <c r="G54" i="8"/>
  <c r="F54" i="8"/>
  <c r="E54" i="8"/>
  <c r="H53" i="8"/>
  <c r="G53" i="8"/>
  <c r="F53" i="8"/>
  <c r="E53" i="8"/>
  <c r="H52" i="8"/>
  <c r="G52" i="8"/>
  <c r="F52" i="8"/>
  <c r="E52" i="8"/>
  <c r="H51" i="8"/>
  <c r="G51" i="8"/>
  <c r="F51" i="8"/>
  <c r="E51" i="8"/>
  <c r="H50" i="8"/>
  <c r="G50" i="8"/>
  <c r="F50" i="8"/>
  <c r="E50" i="8"/>
  <c r="H49" i="8"/>
  <c r="G49" i="8"/>
  <c r="F49" i="8"/>
  <c r="E49" i="8"/>
  <c r="H48" i="8"/>
  <c r="G48" i="8"/>
  <c r="F48" i="8"/>
  <c r="E48" i="8"/>
  <c r="H47" i="8"/>
  <c r="G47" i="8"/>
  <c r="F47" i="8"/>
  <c r="E47" i="8"/>
  <c r="H46" i="8"/>
  <c r="G46" i="8"/>
  <c r="F46" i="8"/>
  <c r="E46" i="8"/>
  <c r="H45" i="8"/>
  <c r="G45" i="8"/>
  <c r="F45" i="8"/>
  <c r="E45" i="8"/>
  <c r="H44" i="8"/>
  <c r="G44" i="8"/>
  <c r="F44" i="8"/>
  <c r="E44" i="8"/>
  <c r="H43" i="8"/>
  <c r="G43" i="8"/>
  <c r="F43" i="8"/>
  <c r="E43" i="8"/>
  <c r="H42" i="8"/>
  <c r="G42" i="8"/>
  <c r="F42" i="8"/>
  <c r="E42" i="8"/>
  <c r="H41" i="8"/>
  <c r="G41" i="8"/>
  <c r="F41" i="8"/>
  <c r="E41" i="8"/>
  <c r="H40" i="8"/>
  <c r="G40" i="8"/>
  <c r="F40" i="8"/>
  <c r="E40" i="8"/>
  <c r="H39" i="8"/>
  <c r="G39" i="8"/>
  <c r="F39" i="8"/>
  <c r="E39" i="8"/>
  <c r="H38" i="8"/>
  <c r="G38" i="8"/>
  <c r="F38" i="8"/>
  <c r="E38" i="8"/>
  <c r="H37" i="8"/>
  <c r="G37" i="8"/>
  <c r="F37" i="8"/>
  <c r="E37" i="8"/>
  <c r="H36" i="8"/>
  <c r="G36" i="8"/>
  <c r="F36" i="8"/>
  <c r="E36" i="8"/>
  <c r="H35" i="8"/>
  <c r="G35" i="8"/>
  <c r="F35" i="8"/>
  <c r="E35" i="8"/>
  <c r="H34" i="8"/>
  <c r="G34" i="8"/>
  <c r="F34" i="8"/>
  <c r="E34" i="8"/>
  <c r="H33" i="8"/>
  <c r="G33" i="8"/>
  <c r="F33" i="8"/>
  <c r="E33" i="8"/>
  <c r="H32" i="8"/>
  <c r="G32" i="8"/>
  <c r="F32" i="8"/>
  <c r="E32" i="8"/>
  <c r="H31" i="8"/>
  <c r="G31" i="8"/>
  <c r="F31" i="8"/>
  <c r="E31" i="8"/>
  <c r="H30" i="8"/>
  <c r="G30" i="8"/>
  <c r="F30" i="8"/>
  <c r="E30" i="8"/>
  <c r="H29" i="8"/>
  <c r="G29" i="8"/>
  <c r="F29" i="8"/>
  <c r="E29" i="8"/>
  <c r="H28" i="8"/>
  <c r="G28" i="8"/>
  <c r="F28" i="8"/>
  <c r="E28" i="8"/>
  <c r="H27" i="8"/>
  <c r="G27" i="8"/>
  <c r="F27" i="8"/>
  <c r="E27" i="8"/>
  <c r="H26" i="8"/>
  <c r="G26" i="8"/>
  <c r="F26" i="8"/>
  <c r="E26" i="8"/>
  <c r="H25" i="8"/>
  <c r="G25" i="8"/>
  <c r="F25" i="8"/>
  <c r="E25" i="8"/>
  <c r="H24" i="8"/>
  <c r="G24" i="8"/>
  <c r="F24" i="8"/>
  <c r="E24" i="8"/>
  <c r="H23" i="8"/>
  <c r="G23" i="8"/>
  <c r="F23" i="8"/>
  <c r="E23" i="8"/>
  <c r="H22" i="8"/>
  <c r="G22" i="8"/>
  <c r="F22" i="8"/>
  <c r="E22" i="8"/>
  <c r="H21" i="8"/>
  <c r="G21" i="8"/>
  <c r="F21" i="8"/>
  <c r="E21" i="8"/>
  <c r="H20" i="8"/>
  <c r="G20" i="8"/>
  <c r="F20" i="8"/>
  <c r="E20" i="8"/>
  <c r="H19" i="8"/>
  <c r="G19" i="8"/>
  <c r="F19" i="8"/>
  <c r="E19" i="8"/>
  <c r="H18" i="8"/>
  <c r="G18" i="8"/>
  <c r="F18" i="8"/>
  <c r="E18" i="8"/>
  <c r="H17" i="8"/>
  <c r="G17" i="8"/>
  <c r="F17" i="8"/>
  <c r="E17" i="8"/>
  <c r="H16" i="8"/>
  <c r="G16" i="8"/>
  <c r="F16" i="8"/>
  <c r="E16" i="8"/>
  <c r="H15" i="8"/>
  <c r="G15" i="8"/>
  <c r="F15" i="8"/>
  <c r="E15" i="8"/>
  <c r="H14" i="8"/>
  <c r="G14" i="8"/>
  <c r="F14" i="8"/>
  <c r="E14" i="8"/>
  <c r="H13" i="8"/>
  <c r="G13" i="8"/>
  <c r="F13" i="8"/>
  <c r="E13" i="8"/>
  <c r="H12" i="8"/>
  <c r="G12" i="8"/>
  <c r="F12" i="8"/>
  <c r="E12" i="8"/>
  <c r="H11" i="8"/>
  <c r="G11" i="8"/>
  <c r="F11" i="8"/>
  <c r="E11" i="8"/>
  <c r="H10" i="8"/>
  <c r="G10" i="8"/>
  <c r="F10" i="8"/>
  <c r="E10" i="8"/>
  <c r="H9" i="8"/>
  <c r="G9" i="8"/>
  <c r="F9" i="8"/>
  <c r="E9" i="8"/>
  <c r="H8" i="8"/>
  <c r="G8" i="8"/>
  <c r="F8" i="8"/>
  <c r="E8" i="8"/>
  <c r="H7" i="8"/>
  <c r="G7" i="8"/>
  <c r="F7" i="8"/>
  <c r="E7" i="8"/>
  <c r="H6" i="8"/>
  <c r="G6" i="8"/>
  <c r="F6" i="8"/>
  <c r="E6" i="8"/>
  <c r="H5" i="8"/>
  <c r="G5" i="8"/>
  <c r="F5" i="8"/>
  <c r="E5" i="8"/>
  <c r="H4" i="8"/>
  <c r="G4" i="8"/>
  <c r="F4" i="8"/>
  <c r="E4" i="8"/>
  <c r="H3" i="8"/>
  <c r="G3" i="8"/>
  <c r="F3" i="8"/>
  <c r="E3" i="8"/>
  <c r="H2" i="8"/>
  <c r="G2" i="8"/>
  <c r="F2" i="8"/>
  <c r="E2" i="8"/>
  <c r="I88" i="27"/>
  <c r="G88" i="27"/>
  <c r="E88" i="27"/>
  <c r="C88" i="27"/>
  <c r="C87" i="27"/>
  <c r="E87" i="27"/>
  <c r="G87" i="27"/>
  <c r="I87" i="27"/>
  <c r="I85" i="27"/>
  <c r="I86" i="27"/>
  <c r="G85" i="27"/>
  <c r="G86" i="27"/>
  <c r="E85" i="27"/>
  <c r="E86" i="27"/>
  <c r="C85" i="27"/>
  <c r="C86" i="27"/>
  <c r="I84" i="27"/>
  <c r="G84" i="27"/>
  <c r="E83" i="27"/>
  <c r="E84" i="27"/>
  <c r="C83" i="27"/>
  <c r="C84" i="27"/>
  <c r="I83" i="27"/>
  <c r="G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C79" i="27"/>
  <c r="I79" i="27"/>
  <c r="G79" i="27"/>
  <c r="E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J27" i="21"/>
  <c r="I5" i="21"/>
  <c r="I9" i="21"/>
  <c r="I13" i="21"/>
  <c r="I17" i="21"/>
  <c r="I21" i="21"/>
  <c r="I25" i="21"/>
  <c r="I22" i="21"/>
  <c r="M27" i="21"/>
  <c r="I6" i="21"/>
  <c r="I10" i="21"/>
  <c r="I14" i="21"/>
  <c r="I18" i="21"/>
  <c r="I26" i="21"/>
  <c r="I3" i="21"/>
  <c r="I7" i="21"/>
  <c r="I11" i="21"/>
  <c r="I15" i="21"/>
  <c r="I19" i="21"/>
  <c r="I23" i="21"/>
  <c r="I27" i="21"/>
  <c r="I4" i="21"/>
  <c r="I8" i="21"/>
  <c r="I12" i="21"/>
  <c r="I16" i="21"/>
  <c r="I20" i="21"/>
  <c r="I24" i="21"/>
  <c r="K27" i="21"/>
  <c r="L23" i="21"/>
  <c r="L24" i="23"/>
  <c r="L42" i="25"/>
  <c r="L21" i="25"/>
  <c r="L62" i="25"/>
  <c r="L34" i="25"/>
  <c r="L65" i="25"/>
  <c r="L84" i="25"/>
  <c r="L23" i="25"/>
  <c r="L24" i="25"/>
  <c r="L56" i="25"/>
  <c r="L77" i="25"/>
  <c r="L13" i="25"/>
  <c r="L19" i="25"/>
  <c r="L73" i="25"/>
  <c r="L9" i="25"/>
  <c r="L31" i="25"/>
  <c r="L20" i="25"/>
  <c r="L52" i="25"/>
  <c r="L53" i="25"/>
  <c r="L38" i="25"/>
  <c r="L59" i="25"/>
  <c r="L58" i="25"/>
  <c r="L18" i="25"/>
  <c r="L30" i="25"/>
  <c r="L7" i="21"/>
  <c r="L4" i="21"/>
  <c r="L8" i="21"/>
  <c r="L19" i="21"/>
  <c r="L25" i="21"/>
  <c r="L21" i="21"/>
  <c r="L17" i="21"/>
  <c r="L13" i="21"/>
  <c r="L9" i="21"/>
  <c r="L5" i="21"/>
  <c r="L3" i="21"/>
  <c r="L20" i="21"/>
  <c r="L26" i="21"/>
  <c r="L24" i="21"/>
  <c r="L22" i="21"/>
  <c r="L18" i="21"/>
  <c r="L6" i="21"/>
  <c r="L11" i="21"/>
  <c r="L12" i="21"/>
  <c r="L27" i="21"/>
  <c r="L14" i="21"/>
  <c r="L10" i="21"/>
  <c r="L15" i="21"/>
  <c r="L16" i="21"/>
  <c r="L43" i="2"/>
  <c r="L84" i="2"/>
  <c r="L53" i="2"/>
  <c r="L41" i="2"/>
  <c r="L31" i="2"/>
  <c r="L91" i="2"/>
  <c r="L11" i="2"/>
  <c r="L12" i="2"/>
  <c r="L13" i="2"/>
  <c r="L23" i="2"/>
  <c r="L61" i="2"/>
  <c r="L49" i="2"/>
  <c r="L87" i="2"/>
  <c r="L70" i="2"/>
  <c r="L26" i="2"/>
  <c r="L65" i="2"/>
  <c r="L83" i="2"/>
  <c r="L36" i="2"/>
  <c r="L52" i="2"/>
  <c r="L28" i="2"/>
  <c r="L39" i="2"/>
  <c r="L62" i="2"/>
  <c r="L6" i="2"/>
  <c r="L10" i="2"/>
  <c r="L73" i="2"/>
  <c r="L69" i="2"/>
  <c r="L45" i="2"/>
  <c r="L25" i="2"/>
  <c r="L21" i="2"/>
  <c r="L63" i="2"/>
  <c r="L16" i="2"/>
  <c r="L81" i="2"/>
  <c r="L58" i="2"/>
  <c r="L34" i="2"/>
  <c r="L75" i="2"/>
  <c r="L51" i="2"/>
  <c r="L47" i="2"/>
  <c r="L27" i="2"/>
  <c r="L66" i="2"/>
  <c r="L17" i="2"/>
  <c r="L82" i="2"/>
  <c r="L59" i="2"/>
  <c r="L35" i="2"/>
  <c r="L74" i="2"/>
  <c r="L46" i="2"/>
  <c r="L22" i="2"/>
  <c r="L18" i="2"/>
  <c r="L60" i="2"/>
  <c r="L76" i="2"/>
  <c r="L48" i="2"/>
  <c r="L88" i="2"/>
  <c r="L85" i="2"/>
  <c r="L37" i="2"/>
  <c r="L14" i="2"/>
  <c r="L72" i="2"/>
  <c r="L68" i="2"/>
  <c r="L44" i="2"/>
  <c r="L24" i="2"/>
  <c r="L20" i="2"/>
  <c r="L42" i="2"/>
  <c r="L86" i="2"/>
  <c r="L79" i="2"/>
  <c r="L56" i="2"/>
  <c r="L32" i="2"/>
  <c r="L54" i="2"/>
  <c r="L50" i="2"/>
  <c r="L30" i="2"/>
  <c r="L19" i="2"/>
  <c r="L64" i="2"/>
  <c r="L15" i="2"/>
  <c r="L80" i="2"/>
  <c r="L57" i="2"/>
</calcChain>
</file>

<file path=xl/sharedStrings.xml><?xml version="1.0" encoding="utf-8"?>
<sst xmlns="http://schemas.openxmlformats.org/spreadsheetml/2006/main" count="1666" uniqueCount="348">
  <si>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</si>
  <si>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</si>
  <si>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</si>
  <si>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</si>
  <si>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</si>
  <si>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</si>
  <si>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</si>
  <si>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</si>
  <si>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</si>
  <si>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</si>
  <si>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</si>
  <si>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</si>
  <si>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</si>
  <si>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</si>
  <si>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</si>
  <si>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</si>
  <si>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</si>
  <si>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</si>
  <si>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</si>
  <si>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</si>
  <si>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</si>
  <si>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</si>
  <si>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</si>
  <si>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</si>
  <si>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</si>
  <si>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</si>
  <si>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</si>
  <si>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</si>
  <si>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</si>
  <si>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</si>
  <si>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</si>
  <si>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</si>
  <si>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</si>
  <si>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</si>
  <si>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</si>
  <si>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</si>
  <si>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</si>
  <si>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</si>
  <si>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</si>
  <si>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</si>
  <si>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</si>
  <si>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</si>
  <si>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</si>
  <si>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</si>
  <si>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</si>
  <si>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</si>
  <si>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</si>
  <si>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</si>
  <si>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</si>
  <si>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</si>
  <si>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</si>
  <si>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</si>
  <si>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</si>
  <si>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</si>
  <si>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</si>
  <si>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</si>
  <si>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</si>
  <si>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</si>
  <si>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</si>
  <si>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</si>
  <si>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</si>
  <si>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</si>
  <si>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</si>
  <si>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</si>
  <si>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</si>
  <si>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</si>
  <si>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</si>
  <si>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</si>
  <si>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</si>
  <si>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</si>
  <si>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</si>
  <si>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</si>
  <si>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</si>
  <si>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</si>
  <si>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</si>
  <si>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</si>
  <si>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</si>
  <si>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</si>
  <si>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</si>
  <si>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</si>
  <si>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</si>
  <si>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</si>
  <si>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</si>
  <si>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</si>
  <si>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</si>
  <si>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</si>
  <si>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</si>
  <si>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</si>
  <si>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</si>
  <si>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</si>
  <si>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</si>
  <si>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</si>
  <si>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</si>
  <si>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</si>
  <si>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</si>
  <si>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</si>
  <si>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</si>
  <si>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</si>
  <si>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</si>
  <si>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</si>
  <si>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</si>
  <si>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</si>
  <si>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</si>
  <si>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</si>
  <si>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</si>
  <si>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</si>
  <si>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</si>
  <si>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</si>
  <si>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</si>
  <si>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</si>
  <si>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</si>
  <si>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</si>
  <si>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</si>
  <si>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</si>
  <si>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</si>
  <si>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</si>
  <si>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</si>
  <si>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</si>
  <si>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</si>
  <si>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</si>
  <si>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</si>
  <si>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</si>
  <si>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</si>
  <si>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</si>
  <si>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</si>
  <si>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</si>
  <si>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</si>
  <si>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</si>
  <si>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</si>
  <si>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</si>
  <si>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</si>
  <si>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</si>
  <si>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</si>
  <si>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</si>
  <si>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</si>
  <si>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</si>
  <si>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</si>
  <si>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</si>
  <si>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</si>
  <si>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</si>
  <si>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</si>
  <si>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</si>
  <si>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</si>
  <si>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</si>
  <si>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</si>
  <si>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</si>
  <si>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</si>
  <si>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</si>
  <si>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</si>
  <si>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</si>
  <si>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</si>
  <si>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</si>
  <si>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</si>
  <si>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</si>
  <si>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</si>
  <si>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</si>
  <si>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</si>
  <si>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</si>
  <si>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</si>
  <si>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</si>
  <si>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</si>
  <si>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</si>
  <si>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</si>
  <si>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</si>
  <si>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</si>
  <si>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</si>
  <si>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</si>
  <si>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</si>
  <si>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</si>
  <si>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</si>
  <si>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</si>
  <si>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</si>
  <si>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</si>
  <si>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</si>
  <si>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</si>
  <si>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</si>
  <si>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</si>
  <si>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</si>
  <si>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</si>
  <si>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</si>
  <si>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</si>
  <si>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</si>
  <si>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</si>
  <si>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</si>
  <si>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</si>
  <si>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</si>
  <si>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</si>
  <si>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</si>
  <si>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</si>
  <si>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</si>
  <si>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</si>
  <si>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</si>
  <si>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</si>
  <si>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</si>
  <si>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</si>
  <si>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</si>
  <si>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</si>
  <si>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</si>
  <si>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</si>
  <si>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</si>
  <si>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</si>
  <si>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</si>
  <si>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</si>
  <si>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</si>
  <si>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</si>
  <si>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</si>
  <si>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</si>
  <si>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</si>
  <si>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</si>
  <si>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</si>
  <si>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</si>
  <si>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</si>
  <si>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</si>
  <si>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</si>
  <si>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</si>
  <si>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</si>
  <si>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</si>
  <si>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</si>
  <si>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</si>
  <si>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</si>
  <si>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</si>
  <si>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</si>
  <si>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</si>
  <si>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</si>
  <si>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</si>
  <si>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</si>
  <si>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</si>
  <si>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</si>
  <si>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</si>
  <si>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</si>
  <si>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</si>
  <si>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</si>
  <si>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</si>
  <si>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</si>
  <si>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</si>
  <si>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</si>
  <si>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</si>
  <si>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</si>
  <si>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</si>
  <si>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</si>
  <si>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</si>
  <si>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</si>
  <si>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</si>
  <si>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</si>
  <si>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</si>
  <si>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</si>
  <si>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</si>
  <si>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</si>
  <si>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</si>
  <si>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</si>
  <si>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</si>
  <si>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</si>
  <si>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</si>
  <si>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</si>
  <si>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</si>
  <si>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</si>
  <si>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</si>
  <si>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</si>
  <si>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</si>
  <si>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</si>
  <si>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</si>
  <si>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</si>
  <si>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Esnaf (4/b) Endeks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</si>
  <si>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</si>
  <si>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</si>
  <si>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</si>
  <si>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</si>
  <si>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</si>
  <si>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</si>
  <si>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</si>
  <si>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</si>
  <si>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</si>
  <si>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</si>
  <si>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</si>
  <si>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</si>
  <si>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</si>
  <si>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</si>
  <si>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</si>
  <si>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</si>
  <si>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</si>
  <si>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</si>
  <si>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 xml:space="preserve">DİĞER MADENCİLİK VE TAŞ ŞubatÇILIĞI  </t>
  </si>
  <si>
    <t xml:space="preserve">DİĞER MADENCİLİK VE TAŞ Şubat.  </t>
  </si>
  <si>
    <t>İlin Payı (Nisan 2016)</t>
  </si>
  <si>
    <t>İlin Payı (Nisan2016)</t>
  </si>
  <si>
    <t>Başvuru Sayısındaki Değişim (Nisan 2016 - Nisan 2015)</t>
  </si>
  <si>
    <t>Başvuru Sayısındaki Fark (Nisan 2016 - Nisan 2015)</t>
  </si>
  <si>
    <t>Ödeme Yapılan Kişi Sayısındaki Değişim (Nisan 2016 - Nisan 2015)</t>
  </si>
  <si>
    <t>Ödeme Yapılan Kişi Sayısındaki Fark (Nisan 2016 - Nisan 2015)</t>
  </si>
  <si>
    <t>Mevsimsellikten Arındırılmış Veri</t>
  </si>
  <si>
    <t>Mevsimsellikten Arındırılmamış Veri</t>
  </si>
  <si>
    <t>Sigortalı ücretli (4/a)</t>
  </si>
  <si>
    <t>Esnaf (4/b)</t>
  </si>
  <si>
    <t>Tarım (4/b)</t>
  </si>
  <si>
    <t>Kamu (4/c)</t>
  </si>
  <si>
    <t>Sektörün payı (Ekim 2016)</t>
  </si>
  <si>
    <t>Çalışan Sayısında Değişim Ekim 2016 - Ekim 2015)</t>
  </si>
  <si>
    <t>Çalışan Sayısındaki Fark Ekim 2016 - Ekim 2015)</t>
  </si>
  <si>
    <t>Artışta Sektörün Payı (%) (Ekim 2016)</t>
  </si>
  <si>
    <t>Çalışan Sayısındaki Fark (Ekim 2016 - Eylül 2016)</t>
  </si>
  <si>
    <t>Çalışan Sayısındaki Fark-MA (Ekim 2016 - Eylül 2016)</t>
  </si>
  <si>
    <t>Sektörün payı Ekim 2016)</t>
  </si>
  <si>
    <t>İşyeri Sayısında Değişim (Ekim 2016 - Ekim 2015)</t>
  </si>
  <si>
    <t>İşyeri Sayısındaki Fark (Ekim 2016 - Ekim 2015)</t>
  </si>
  <si>
    <t>İşyeri Sayısındaki Fark (Ekim 2016 - Eylül 2016)</t>
  </si>
  <si>
    <t>İşyeri Sayısındaki Fark-MA (Ekim 2016 - Eylül 2016)</t>
  </si>
  <si>
    <t>İlin Payı (Ekim 2016)</t>
  </si>
  <si>
    <t>Artışta İlin Payı (%) (Ekim 2016)</t>
  </si>
  <si>
    <t>Esnaf Sayısında Değişim Ekim 2016 - Ekim 2015)</t>
  </si>
  <si>
    <t>Esnaf Sayısındaki Fark Ekim 2016 - Ekim 2015)</t>
  </si>
  <si>
    <t>Esnaf Sayısındaki Fark (Ekim 2016 - Eylül 2016)</t>
  </si>
  <si>
    <t>Esnaf Sayısındaki Fark-MA (Ekim 2016 - Eylül 2016)</t>
  </si>
  <si>
    <t>Çiftçi Sayısında Değişim (Ekim 2016 - Ekim 2015)</t>
  </si>
  <si>
    <t>Çiftçi Sayısındaki Fark (Ekim 2016 - Ekim 2015)</t>
  </si>
  <si>
    <t>Çiftçi Sayısındaki Fark (Ekim 2016 - Eylül 2016)</t>
  </si>
  <si>
    <t>Çiftçi Sayısındaki Fark-MA (Ekim 2016 - Eylül 2016)</t>
  </si>
  <si>
    <t>Çalışan Sayısında Değişim (Ekim 2016 - Ekim 2015)</t>
  </si>
  <si>
    <t>Çalışan Sayısındaki Fark (Ekim 2016 - Ekim 2015)</t>
  </si>
  <si>
    <t>İşyeri Sayısındaki Fark-MA(Ekim 2016 - Eylül 2016)</t>
  </si>
  <si>
    <t>Sektörün Sigortalı Kadın İstihdamındaki Payı (Ekim 2016)</t>
  </si>
  <si>
    <t>Çalışan Sayısında Değişim (Ekim 2016- Ekim 2015)</t>
  </si>
  <si>
    <t>Çalışan Sayısındaki Fark (Ekim 2016- Eylül 2016)</t>
  </si>
  <si>
    <t>İldeki Kadın İstihdamının Toplam İstihdama Oranı (Ekim 2016)</t>
  </si>
  <si>
    <t>Kadın İstihdamındaki Değişim (Ekim 2016 - Ekim 2015)</t>
  </si>
  <si>
    <t>Kadın İstihdamındaki Fark (Ekim 2016 - Ekim 2015)</t>
  </si>
  <si>
    <t>Kadın İstihdamındaki Fark (Ekim 2016 - Eylül 2016)</t>
  </si>
  <si>
    <t>Ortalama Günlük Kazanç Değişim (Ekim 2016 - Ekim 2015)</t>
  </si>
  <si>
    <t>Ortalama Günlük Kazanç Fark (TL) (Ekim 2016 - Ekim 2015)</t>
  </si>
  <si>
    <t>Ortalama Günlük Kazanç Fark (TL) (Ekim 2016 - Eylül 2016)</t>
  </si>
  <si>
    <t>Ortalama Günlük Kazanç Fark-MA (TL) (Ekim 2016 - Eylül 2016)</t>
  </si>
  <si>
    <t>Ortalama Günlük Kazanç Fark- MA(TL) (Ekim 2016 - Eylül 2016)</t>
  </si>
  <si>
    <t>KOBİ İşyeri Sayısı Değişim (Ekim 2016 - Ekim 2015)</t>
  </si>
  <si>
    <t>KOBİ İşyeri Sayısı Fark (Ekim 2016 - Ekim 2015)</t>
  </si>
  <si>
    <t>KOBİ İşyeri Sayısı Fark (Ekim 2016 - Eylül 2016)</t>
  </si>
  <si>
    <t>KOBİ İşyeri Sayısı Fark- MA (Ekim 2016 - Eylül 2016)</t>
  </si>
  <si>
    <t>KOBİ İşyeri Sektör Değişim (Ekim 2016 - Ekim 2015)</t>
  </si>
  <si>
    <t>KOBİ İşyeri Sektör Fark (Ekim 2016 - Ekim 2015)</t>
  </si>
  <si>
    <t>KOBİ İşyeri Sektör Fark (Ekim 2016 - Eylül 2016)</t>
  </si>
  <si>
    <t>KOBİ İşyeri Sektör Fark- MA (Ekim 2016 - Eylül 2016)</t>
  </si>
  <si>
    <t>KOBİ Sigortalı Sayısı Değişim (Ekim 2016 - Ekim 2015)</t>
  </si>
  <si>
    <t>KOBİ Sigortalı Sayısı Fark (Ekim 2016 - Ekim 2015)</t>
  </si>
  <si>
    <t>KOBİ Sigortalı Sayısı Fark (Ekim 2016 - Eylül 2016)</t>
  </si>
  <si>
    <t>KOBİ Sigortalı Sayısı Fark- MA (Ekim 2016 - Eylül 2016)</t>
  </si>
  <si>
    <t>KOBİ Sigortalı Sektör Değişim (Ekim 2016 - Ekim 2015)</t>
  </si>
  <si>
    <t>KOBİ Sigortalı Sektör Fark (Ekim 2016 - Ekim 2015)</t>
  </si>
  <si>
    <t>KOBİ Sigortalı Sektör Fark (Ekim 2016 - Eylül 2016)</t>
  </si>
  <si>
    <t>KOBİ Sigortalı Sektör Fark- MA (Ekim 2016 - Eylül 2016)</t>
  </si>
  <si>
    <t>Çalışan Sayısındaki Fark-MA (Ekim 2016- Eylül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</si>
</sst>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1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  <xf numFmtId="0" fontId="7" fillId="0" borderId="0"/>
  </cellStyleXfs>
  <cellXfs count="183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4" fillId="0" borderId="0" xfId="3" applyFont="1" applyBorder="1"/>
    <xf numFmtId="0" fontId="4" fillId="0" borderId="3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7" fontId="14" fillId="0" borderId="0" xfId="0" applyNumberFormat="1" applyFont="1"/>
    <xf numFmtId="167" fontId="14" fillId="0" borderId="0" xfId="0" applyNumberFormat="1" applyFont="1"/>
    <xf numFmtId="0" fontId="3" fillId="0" borderId="0" xfId="7" quotePrefix="1" applyNumberFormat="1" applyFont="1" applyFill="1" applyBorder="1" applyAlignment="1">
      <alignment horizontal="center" vertical="top"/>
    </xf>
    <xf numFmtId="0" fontId="3" fillId="0" borderId="0" xfId="7" quotePrefix="1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169" fontId="0" fillId="0" borderId="7" xfId="0" applyNumberFormat="1" applyFont="1" applyBorder="1" applyAlignment="1">
      <alignment horizontal="right"/>
    </xf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3" fontId="0" fillId="0" borderId="6" xfId="0" applyNumberFormat="1" applyFont="1" applyBorder="1" applyAlignment="1">
      <alignment horizontal="right"/>
    </xf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166" fontId="13" fillId="0" borderId="0" xfId="11" applyNumberFormat="1" applyFont="1"/>
    <xf numFmtId="3" fontId="13" fillId="0" borderId="0" xfId="0" applyNumberFormat="1" applyFont="1" applyBorder="1"/>
    <xf numFmtId="0" fontId="13" fillId="0" borderId="0" xfId="0" applyFont="1" applyFill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71" fillId="0" borderId="28" xfId="910" applyNumberFormat="1" applyFont="1" applyFill="1" applyBorder="1" applyAlignment="1">
      <alignment horizontal="right" indent="2"/>
    </xf>
    <xf numFmtId="3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/>
    <xf numFmtId="17" fontId="71" fillId="2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14" fillId="0" borderId="30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0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13" fillId="44" borderId="31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1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BÜTÇEVELİ" xfId="910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61769023990596E-2"/>
          <c:y val="5.3471918897947397E-2"/>
          <c:w val="0.91666266405415375"/>
          <c:h val="0.67219512165994566"/>
        </c:manualLayout>
      </c:layout>
      <c:lineChart>
        <c:grouping val="standard"/>
        <c:varyColors val="0"/>
        <c:ser>
          <c:idx val="0"/>
          <c:order val="0"/>
          <c:tx>
            <c:strRef>
              <c:f>Endeksler!$C$1</c:f>
              <c:strCache>
                <c:ptCount val="1"/>
                <c:pt idx="0">
                  <c:v>4/a_endeks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95"/>
              <c:layout>
                <c:manualLayout>
                  <c:x val="-1.5681742130421383E-3"/>
                  <c:y val="-4.17082281048969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Endeksler!$A$2:$A$97</c:f>
              <c:numCache>
                <c:formatCode>mmm\-yy</c:formatCode>
                <c:ptCount val="96"/>
                <c:pt idx="0">
                  <c:v>39722</c:v>
                </c:pt>
                <c:pt idx="1">
                  <c:v>39753</c:v>
                </c:pt>
                <c:pt idx="2">
                  <c:v>39783</c:v>
                </c:pt>
                <c:pt idx="3">
                  <c:v>39814</c:v>
                </c:pt>
                <c:pt idx="4">
                  <c:v>39845</c:v>
                </c:pt>
                <c:pt idx="5">
                  <c:v>39873</c:v>
                </c:pt>
                <c:pt idx="6">
                  <c:v>39904</c:v>
                </c:pt>
                <c:pt idx="7">
                  <c:v>39934</c:v>
                </c:pt>
                <c:pt idx="8">
                  <c:v>39965</c:v>
                </c:pt>
                <c:pt idx="9">
                  <c:v>39995</c:v>
                </c:pt>
                <c:pt idx="10">
                  <c:v>40026</c:v>
                </c:pt>
                <c:pt idx="11">
                  <c:v>40057</c:v>
                </c:pt>
                <c:pt idx="12">
                  <c:v>40087</c:v>
                </c:pt>
                <c:pt idx="13">
                  <c:v>40118</c:v>
                </c:pt>
                <c:pt idx="14">
                  <c:v>40148</c:v>
                </c:pt>
                <c:pt idx="15">
                  <c:v>40179</c:v>
                </c:pt>
                <c:pt idx="16">
                  <c:v>40210</c:v>
                </c:pt>
                <c:pt idx="17">
                  <c:v>40238</c:v>
                </c:pt>
                <c:pt idx="18">
                  <c:v>40269</c:v>
                </c:pt>
                <c:pt idx="19">
                  <c:v>40299</c:v>
                </c:pt>
                <c:pt idx="20">
                  <c:v>40330</c:v>
                </c:pt>
                <c:pt idx="21">
                  <c:v>40360</c:v>
                </c:pt>
                <c:pt idx="22">
                  <c:v>40391</c:v>
                </c:pt>
                <c:pt idx="23">
                  <c:v>40422</c:v>
                </c:pt>
                <c:pt idx="24">
                  <c:v>40452</c:v>
                </c:pt>
                <c:pt idx="25">
                  <c:v>40483</c:v>
                </c:pt>
                <c:pt idx="26">
                  <c:v>40513</c:v>
                </c:pt>
                <c:pt idx="27">
                  <c:v>40544</c:v>
                </c:pt>
                <c:pt idx="28">
                  <c:v>40575</c:v>
                </c:pt>
                <c:pt idx="29">
                  <c:v>40603</c:v>
                </c:pt>
                <c:pt idx="30">
                  <c:v>40634</c:v>
                </c:pt>
                <c:pt idx="31">
                  <c:v>40664</c:v>
                </c:pt>
                <c:pt idx="32">
                  <c:v>40695</c:v>
                </c:pt>
                <c:pt idx="33">
                  <c:v>40725</c:v>
                </c:pt>
                <c:pt idx="34">
                  <c:v>40756</c:v>
                </c:pt>
                <c:pt idx="35">
                  <c:v>40787</c:v>
                </c:pt>
                <c:pt idx="36">
                  <c:v>40817</c:v>
                </c:pt>
                <c:pt idx="37">
                  <c:v>40848</c:v>
                </c:pt>
                <c:pt idx="38">
                  <c:v>40878</c:v>
                </c:pt>
                <c:pt idx="39">
                  <c:v>40909</c:v>
                </c:pt>
                <c:pt idx="40">
                  <c:v>40940</c:v>
                </c:pt>
                <c:pt idx="41">
                  <c:v>40969</c:v>
                </c:pt>
                <c:pt idx="42">
                  <c:v>41000</c:v>
                </c:pt>
                <c:pt idx="43">
                  <c:v>41030</c:v>
                </c:pt>
                <c:pt idx="44">
                  <c:v>41061</c:v>
                </c:pt>
                <c:pt idx="45">
                  <c:v>41091</c:v>
                </c:pt>
                <c:pt idx="46">
                  <c:v>41122</c:v>
                </c:pt>
                <c:pt idx="47">
                  <c:v>41153</c:v>
                </c:pt>
                <c:pt idx="48">
                  <c:v>41183</c:v>
                </c:pt>
                <c:pt idx="49">
                  <c:v>41214</c:v>
                </c:pt>
                <c:pt idx="50">
                  <c:v>41244</c:v>
                </c:pt>
                <c:pt idx="51">
                  <c:v>41275</c:v>
                </c:pt>
                <c:pt idx="52">
                  <c:v>41306</c:v>
                </c:pt>
                <c:pt idx="53">
                  <c:v>41334</c:v>
                </c:pt>
                <c:pt idx="54">
                  <c:v>41365</c:v>
                </c:pt>
                <c:pt idx="55">
                  <c:v>41395</c:v>
                </c:pt>
                <c:pt idx="56">
                  <c:v>41426</c:v>
                </c:pt>
                <c:pt idx="57">
                  <c:v>41456</c:v>
                </c:pt>
                <c:pt idx="58">
                  <c:v>41487</c:v>
                </c:pt>
                <c:pt idx="59">
                  <c:v>41518</c:v>
                </c:pt>
                <c:pt idx="60">
                  <c:v>41548</c:v>
                </c:pt>
                <c:pt idx="61">
                  <c:v>41579</c:v>
                </c:pt>
                <c:pt idx="62">
                  <c:v>41609</c:v>
                </c:pt>
                <c:pt idx="63">
                  <c:v>41640</c:v>
                </c:pt>
                <c:pt idx="64">
                  <c:v>41671</c:v>
                </c:pt>
                <c:pt idx="65">
                  <c:v>41699</c:v>
                </c:pt>
                <c:pt idx="66">
                  <c:v>41730</c:v>
                </c:pt>
                <c:pt idx="67">
                  <c:v>41760</c:v>
                </c:pt>
                <c:pt idx="68">
                  <c:v>41791</c:v>
                </c:pt>
                <c:pt idx="69">
                  <c:v>41821</c:v>
                </c:pt>
                <c:pt idx="70">
                  <c:v>41852</c:v>
                </c:pt>
                <c:pt idx="71">
                  <c:v>41883</c:v>
                </c:pt>
                <c:pt idx="72">
                  <c:v>41913</c:v>
                </c:pt>
                <c:pt idx="73">
                  <c:v>41944</c:v>
                </c:pt>
                <c:pt idx="74">
                  <c:v>41974</c:v>
                </c:pt>
                <c:pt idx="75">
                  <c:v>42005</c:v>
                </c:pt>
                <c:pt idx="76">
                  <c:v>42036</c:v>
                </c:pt>
                <c:pt idx="77">
                  <c:v>42064</c:v>
                </c:pt>
                <c:pt idx="78">
                  <c:v>42095</c:v>
                </c:pt>
                <c:pt idx="79">
                  <c:v>42125</c:v>
                </c:pt>
                <c:pt idx="80">
                  <c:v>42156</c:v>
                </c:pt>
                <c:pt idx="81">
                  <c:v>42186</c:v>
                </c:pt>
                <c:pt idx="82">
                  <c:v>42217</c:v>
                </c:pt>
                <c:pt idx="83">
                  <c:v>42248</c:v>
                </c:pt>
                <c:pt idx="84">
                  <c:v>42278</c:v>
                </c:pt>
                <c:pt idx="85">
                  <c:v>42309</c:v>
                </c:pt>
                <c:pt idx="86">
                  <c:v>42339</c:v>
                </c:pt>
                <c:pt idx="87">
                  <c:v>42370</c:v>
                </c:pt>
                <c:pt idx="88">
                  <c:v>42401</c:v>
                </c:pt>
                <c:pt idx="89">
                  <c:v>42430</c:v>
                </c:pt>
                <c:pt idx="90">
                  <c:v>42461</c:v>
                </c:pt>
                <c:pt idx="91">
                  <c:v>42491</c:v>
                </c:pt>
                <c:pt idx="92">
                  <c:v>42522</c:v>
                </c:pt>
                <c:pt idx="93">
                  <c:v>42552</c:v>
                </c:pt>
                <c:pt idx="94">
                  <c:v>42583</c:v>
                </c:pt>
                <c:pt idx="95">
                  <c:v>42614</c:v>
                </c:pt>
              </c:numCache>
            </c:numRef>
          </c:cat>
          <c:val>
            <c:numRef>
              <c:f>Endeksler!$C$2:$C$97</c:f>
              <c:numCache>
                <c:formatCode>#,##0.0</c:formatCode>
                <c:ptCount val="96"/>
                <c:pt idx="0">
                  <c:v>100</c:v>
                </c:pt>
                <c:pt idx="1">
                  <c:v>98.935157001101757</c:v>
                </c:pt>
                <c:pt idx="2">
                  <c:v>96.524679559154805</c:v>
                </c:pt>
                <c:pt idx="3">
                  <c:v>92.994194257503565</c:v>
                </c:pt>
                <c:pt idx="4">
                  <c:v>91.692419771366815</c:v>
                </c:pt>
                <c:pt idx="5">
                  <c:v>92.218125214913798</c:v>
                </c:pt>
                <c:pt idx="6">
                  <c:v>93.235884550067013</c:v>
                </c:pt>
                <c:pt idx="7">
                  <c:v>95.118277145804527</c:v>
                </c:pt>
                <c:pt idx="8">
                  <c:v>97.837780879164058</c:v>
                </c:pt>
                <c:pt idx="9">
                  <c:v>98.831274693155748</c:v>
                </c:pt>
                <c:pt idx="10">
                  <c:v>98.439868437673255</c:v>
                </c:pt>
                <c:pt idx="11">
                  <c:v>98.138967203278611</c:v>
                </c:pt>
                <c:pt idx="12">
                  <c:v>99.197724633155318</c:v>
                </c:pt>
                <c:pt idx="13">
                  <c:v>98.42153497568404</c:v>
                </c:pt>
                <c:pt idx="14">
                  <c:v>99.016067656615135</c:v>
                </c:pt>
                <c:pt idx="15">
                  <c:v>97.31390658881817</c:v>
                </c:pt>
                <c:pt idx="16">
                  <c:v>97.589643172934544</c:v>
                </c:pt>
                <c:pt idx="17">
                  <c:v>100.17653632657071</c:v>
                </c:pt>
                <c:pt idx="18">
                  <c:v>102.65055588109391</c:v>
                </c:pt>
                <c:pt idx="19">
                  <c:v>105.31421492431525</c:v>
                </c:pt>
                <c:pt idx="20">
                  <c:v>106.83267952757562</c:v>
                </c:pt>
                <c:pt idx="21">
                  <c:v>109.39610760426388</c:v>
                </c:pt>
                <c:pt idx="22">
                  <c:v>108.96917478368269</c:v>
                </c:pt>
                <c:pt idx="23">
                  <c:v>109.20783873921923</c:v>
                </c:pt>
                <c:pt idx="24">
                  <c:v>109.56865267475561</c:v>
                </c:pt>
                <c:pt idx="25">
                  <c:v>108.71650853690203</c:v>
                </c:pt>
                <c:pt idx="26">
                  <c:v>109.98772359806033</c:v>
                </c:pt>
                <c:pt idx="27">
                  <c:v>109.22070067158367</c:v>
                </c:pt>
                <c:pt idx="28">
                  <c:v>109.32133734271821</c:v>
                </c:pt>
                <c:pt idx="29">
                  <c:v>112.41344237503421</c:v>
                </c:pt>
                <c:pt idx="30">
                  <c:v>115.26168604691962</c:v>
                </c:pt>
                <c:pt idx="31">
                  <c:v>118.10619065747829</c:v>
                </c:pt>
                <c:pt idx="32">
                  <c:v>121.1182731984084</c:v>
                </c:pt>
                <c:pt idx="33">
                  <c:v>121.84792744159607</c:v>
                </c:pt>
                <c:pt idx="34">
                  <c:v>119.37430262668509</c:v>
                </c:pt>
                <c:pt idx="35">
                  <c:v>121.29029194941718</c:v>
                </c:pt>
                <c:pt idx="36">
                  <c:v>121.47147743142057</c:v>
                </c:pt>
                <c:pt idx="37">
                  <c:v>120.44153599323504</c:v>
                </c:pt>
                <c:pt idx="38">
                  <c:v>120.95412730966532</c:v>
                </c:pt>
                <c:pt idx="39">
                  <c:v>120.14604049852981</c:v>
                </c:pt>
                <c:pt idx="40">
                  <c:v>118.92002312296927</c:v>
                </c:pt>
                <c:pt idx="41">
                  <c:v>123.43664473084021</c:v>
                </c:pt>
                <c:pt idx="42">
                  <c:v>126.3371694713647</c:v>
                </c:pt>
                <c:pt idx="43">
                  <c:v>129.61470343651536</c:v>
                </c:pt>
                <c:pt idx="44">
                  <c:v>132.53474585786566</c:v>
                </c:pt>
                <c:pt idx="45">
                  <c:v>132.76347553316162</c:v>
                </c:pt>
                <c:pt idx="46">
                  <c:v>128.46743661359028</c:v>
                </c:pt>
                <c:pt idx="47">
                  <c:v>132.33738701675099</c:v>
                </c:pt>
                <c:pt idx="48">
                  <c:v>128.77180278458093</c:v>
                </c:pt>
                <c:pt idx="49">
                  <c:v>131.54567093453286</c:v>
                </c:pt>
                <c:pt idx="50">
                  <c:v>130.91780468634869</c:v>
                </c:pt>
                <c:pt idx="51">
                  <c:v>129.58550367020118</c:v>
                </c:pt>
                <c:pt idx="52">
                  <c:v>128.81715398002794</c:v>
                </c:pt>
                <c:pt idx="53">
                  <c:v>131.91814065361862</c:v>
                </c:pt>
                <c:pt idx="54">
                  <c:v>134.45732513912378</c:v>
                </c:pt>
                <c:pt idx="55">
                  <c:v>135.46225543688027</c:v>
                </c:pt>
                <c:pt idx="56">
                  <c:v>137.73400383511463</c:v>
                </c:pt>
                <c:pt idx="57">
                  <c:v>138.32626676327553</c:v>
                </c:pt>
                <c:pt idx="58">
                  <c:v>137.52993442059244</c:v>
                </c:pt>
                <c:pt idx="59">
                  <c:v>139.02925415266071</c:v>
                </c:pt>
                <c:pt idx="60">
                  <c:v>136.10838935711828</c:v>
                </c:pt>
                <c:pt idx="61">
                  <c:v>137.69422285419546</c:v>
                </c:pt>
                <c:pt idx="62">
                  <c:v>136.88816456606713</c:v>
                </c:pt>
                <c:pt idx="63">
                  <c:v>136.49172538052898</c:v>
                </c:pt>
                <c:pt idx="64">
                  <c:v>136.90904190555725</c:v>
                </c:pt>
                <c:pt idx="65">
                  <c:v>139.25739171853837</c:v>
                </c:pt>
                <c:pt idx="66">
                  <c:v>141.10556258289532</c:v>
                </c:pt>
                <c:pt idx="67">
                  <c:v>143.29659769542243</c:v>
                </c:pt>
                <c:pt idx="68">
                  <c:v>146.39876858784976</c:v>
                </c:pt>
                <c:pt idx="69">
                  <c:v>143.74832235664812</c:v>
                </c:pt>
                <c:pt idx="70">
                  <c:v>144.87147716826084</c:v>
                </c:pt>
                <c:pt idx="71">
                  <c:v>146.07116760468494</c:v>
                </c:pt>
                <c:pt idx="72">
                  <c:v>144.8635933410059</c:v>
                </c:pt>
                <c:pt idx="73">
                  <c:v>145.14761945697865</c:v>
                </c:pt>
                <c:pt idx="74">
                  <c:v>145.17779510733408</c:v>
                </c:pt>
                <c:pt idx="75">
                  <c:v>143.18386664116943</c:v>
                </c:pt>
                <c:pt idx="76">
                  <c:v>142.75536582712863</c:v>
                </c:pt>
                <c:pt idx="77">
                  <c:v>146.14277994933298</c:v>
                </c:pt>
                <c:pt idx="78">
                  <c:v>150.01498914027468</c:v>
                </c:pt>
                <c:pt idx="79">
                  <c:v>151.65064754840384</c:v>
                </c:pt>
                <c:pt idx="80">
                  <c:v>153.87810835514634</c:v>
                </c:pt>
                <c:pt idx="81">
                  <c:v>152.31768073811045</c:v>
                </c:pt>
                <c:pt idx="82">
                  <c:v>153.74446706643556</c:v>
                </c:pt>
                <c:pt idx="83">
                  <c:v>150.89922780159861</c:v>
                </c:pt>
                <c:pt idx="84">
                  <c:v>153.56176841591872</c:v>
                </c:pt>
                <c:pt idx="85">
                  <c:v>153.94861323588236</c:v>
                </c:pt>
                <c:pt idx="86">
                  <c:v>153.5032482684089</c:v>
                </c:pt>
                <c:pt idx="87">
                  <c:v>149.35185948673325</c:v>
                </c:pt>
                <c:pt idx="88">
                  <c:v>148.85092395385232</c:v>
                </c:pt>
                <c:pt idx="89">
                  <c:v>152.04935648671218</c:v>
                </c:pt>
                <c:pt idx="90">
                  <c:v>154.27600588425182</c:v>
                </c:pt>
                <c:pt idx="91">
                  <c:v>155.08125276317728</c:v>
                </c:pt>
                <c:pt idx="92">
                  <c:v>156.5282914266065</c:v>
                </c:pt>
                <c:pt idx="93">
                  <c:v>154.24996403483533</c:v>
                </c:pt>
                <c:pt idx="94">
                  <c:v>154.16200289124836</c:v>
                </c:pt>
                <c:pt idx="95">
                  <c:v>151.46196201376853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Endeksler!$E$1</c:f>
              <c:strCache>
                <c:ptCount val="1"/>
                <c:pt idx="0">
                  <c:v>Esnaf (4/b) Endeks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95"/>
              <c:layout>
                <c:manualLayout>
                  <c:x val="-6.2726968521682087E-3"/>
                  <c:y val="4.54998852053421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Endeksler!$A$2:$A$97</c:f>
              <c:numCache>
                <c:formatCode>mmm\-yy</c:formatCode>
                <c:ptCount val="96"/>
                <c:pt idx="0">
                  <c:v>39722</c:v>
                </c:pt>
                <c:pt idx="1">
                  <c:v>39753</c:v>
                </c:pt>
                <c:pt idx="2">
                  <c:v>39783</c:v>
                </c:pt>
                <c:pt idx="3">
                  <c:v>39814</c:v>
                </c:pt>
                <c:pt idx="4">
                  <c:v>39845</c:v>
                </c:pt>
                <c:pt idx="5">
                  <c:v>39873</c:v>
                </c:pt>
                <c:pt idx="6">
                  <c:v>39904</c:v>
                </c:pt>
                <c:pt idx="7">
                  <c:v>39934</c:v>
                </c:pt>
                <c:pt idx="8">
                  <c:v>39965</c:v>
                </c:pt>
                <c:pt idx="9">
                  <c:v>39995</c:v>
                </c:pt>
                <c:pt idx="10">
                  <c:v>40026</c:v>
                </c:pt>
                <c:pt idx="11">
                  <c:v>40057</c:v>
                </c:pt>
                <c:pt idx="12">
                  <c:v>40087</c:v>
                </c:pt>
                <c:pt idx="13">
                  <c:v>40118</c:v>
                </c:pt>
                <c:pt idx="14">
                  <c:v>40148</c:v>
                </c:pt>
                <c:pt idx="15">
                  <c:v>40179</c:v>
                </c:pt>
                <c:pt idx="16">
                  <c:v>40210</c:v>
                </c:pt>
                <c:pt idx="17">
                  <c:v>40238</c:v>
                </c:pt>
                <c:pt idx="18">
                  <c:v>40269</c:v>
                </c:pt>
                <c:pt idx="19">
                  <c:v>40299</c:v>
                </c:pt>
                <c:pt idx="20">
                  <c:v>40330</c:v>
                </c:pt>
                <c:pt idx="21">
                  <c:v>40360</c:v>
                </c:pt>
                <c:pt idx="22">
                  <c:v>40391</c:v>
                </c:pt>
                <c:pt idx="23">
                  <c:v>40422</c:v>
                </c:pt>
                <c:pt idx="24">
                  <c:v>40452</c:v>
                </c:pt>
                <c:pt idx="25">
                  <c:v>40483</c:v>
                </c:pt>
                <c:pt idx="26">
                  <c:v>40513</c:v>
                </c:pt>
                <c:pt idx="27">
                  <c:v>40544</c:v>
                </c:pt>
                <c:pt idx="28">
                  <c:v>40575</c:v>
                </c:pt>
                <c:pt idx="29">
                  <c:v>40603</c:v>
                </c:pt>
                <c:pt idx="30">
                  <c:v>40634</c:v>
                </c:pt>
                <c:pt idx="31">
                  <c:v>40664</c:v>
                </c:pt>
                <c:pt idx="32">
                  <c:v>40695</c:v>
                </c:pt>
                <c:pt idx="33">
                  <c:v>40725</c:v>
                </c:pt>
                <c:pt idx="34">
                  <c:v>40756</c:v>
                </c:pt>
                <c:pt idx="35">
                  <c:v>40787</c:v>
                </c:pt>
                <c:pt idx="36">
                  <c:v>40817</c:v>
                </c:pt>
                <c:pt idx="37">
                  <c:v>40848</c:v>
                </c:pt>
                <c:pt idx="38">
                  <c:v>40878</c:v>
                </c:pt>
                <c:pt idx="39">
                  <c:v>40909</c:v>
                </c:pt>
                <c:pt idx="40">
                  <c:v>40940</c:v>
                </c:pt>
                <c:pt idx="41">
                  <c:v>40969</c:v>
                </c:pt>
                <c:pt idx="42">
                  <c:v>41000</c:v>
                </c:pt>
                <c:pt idx="43">
                  <c:v>41030</c:v>
                </c:pt>
                <c:pt idx="44">
                  <c:v>41061</c:v>
                </c:pt>
                <c:pt idx="45">
                  <c:v>41091</c:v>
                </c:pt>
                <c:pt idx="46">
                  <c:v>41122</c:v>
                </c:pt>
                <c:pt idx="47">
                  <c:v>41153</c:v>
                </c:pt>
                <c:pt idx="48">
                  <c:v>41183</c:v>
                </c:pt>
                <c:pt idx="49">
                  <c:v>41214</c:v>
                </c:pt>
                <c:pt idx="50">
                  <c:v>41244</c:v>
                </c:pt>
                <c:pt idx="51">
                  <c:v>41275</c:v>
                </c:pt>
                <c:pt idx="52">
                  <c:v>41306</c:v>
                </c:pt>
                <c:pt idx="53">
                  <c:v>41334</c:v>
                </c:pt>
                <c:pt idx="54">
                  <c:v>41365</c:v>
                </c:pt>
                <c:pt idx="55">
                  <c:v>41395</c:v>
                </c:pt>
                <c:pt idx="56">
                  <c:v>41426</c:v>
                </c:pt>
                <c:pt idx="57">
                  <c:v>41456</c:v>
                </c:pt>
                <c:pt idx="58">
                  <c:v>41487</c:v>
                </c:pt>
                <c:pt idx="59">
                  <c:v>41518</c:v>
                </c:pt>
                <c:pt idx="60">
                  <c:v>41548</c:v>
                </c:pt>
                <c:pt idx="61">
                  <c:v>41579</c:v>
                </c:pt>
                <c:pt idx="62">
                  <c:v>41609</c:v>
                </c:pt>
                <c:pt idx="63">
                  <c:v>41640</c:v>
                </c:pt>
                <c:pt idx="64">
                  <c:v>41671</c:v>
                </c:pt>
                <c:pt idx="65">
                  <c:v>41699</c:v>
                </c:pt>
                <c:pt idx="66">
                  <c:v>41730</c:v>
                </c:pt>
                <c:pt idx="67">
                  <c:v>41760</c:v>
                </c:pt>
                <c:pt idx="68">
                  <c:v>41791</c:v>
                </c:pt>
                <c:pt idx="69">
                  <c:v>41821</c:v>
                </c:pt>
                <c:pt idx="70">
                  <c:v>41852</c:v>
                </c:pt>
                <c:pt idx="71">
                  <c:v>41883</c:v>
                </c:pt>
                <c:pt idx="72">
                  <c:v>41913</c:v>
                </c:pt>
                <c:pt idx="73">
                  <c:v>41944</c:v>
                </c:pt>
                <c:pt idx="74">
                  <c:v>41974</c:v>
                </c:pt>
                <c:pt idx="75">
                  <c:v>42005</c:v>
                </c:pt>
                <c:pt idx="76">
                  <c:v>42036</c:v>
                </c:pt>
                <c:pt idx="77">
                  <c:v>42064</c:v>
                </c:pt>
                <c:pt idx="78">
                  <c:v>42095</c:v>
                </c:pt>
                <c:pt idx="79">
                  <c:v>42125</c:v>
                </c:pt>
                <c:pt idx="80">
                  <c:v>42156</c:v>
                </c:pt>
                <c:pt idx="81">
                  <c:v>42186</c:v>
                </c:pt>
                <c:pt idx="82">
                  <c:v>42217</c:v>
                </c:pt>
                <c:pt idx="83">
                  <c:v>42248</c:v>
                </c:pt>
                <c:pt idx="84">
                  <c:v>42278</c:v>
                </c:pt>
                <c:pt idx="85">
                  <c:v>42309</c:v>
                </c:pt>
                <c:pt idx="86">
                  <c:v>42339</c:v>
                </c:pt>
                <c:pt idx="87">
                  <c:v>42370</c:v>
                </c:pt>
                <c:pt idx="88">
                  <c:v>42401</c:v>
                </c:pt>
                <c:pt idx="89">
                  <c:v>42430</c:v>
                </c:pt>
                <c:pt idx="90">
                  <c:v>42461</c:v>
                </c:pt>
                <c:pt idx="91">
                  <c:v>42491</c:v>
                </c:pt>
                <c:pt idx="92">
                  <c:v>42522</c:v>
                </c:pt>
                <c:pt idx="93">
                  <c:v>42552</c:v>
                </c:pt>
                <c:pt idx="94">
                  <c:v>42583</c:v>
                </c:pt>
                <c:pt idx="95">
                  <c:v>42614</c:v>
                </c:pt>
              </c:numCache>
            </c:numRef>
          </c:cat>
          <c:val>
            <c:numRef>
              <c:f>Endeksler!$E$2:$E$97</c:f>
              <c:numCache>
                <c:formatCode>#,##0.0</c:formatCode>
                <c:ptCount val="96"/>
                <c:pt idx="0">
                  <c:v>100</c:v>
                </c:pt>
                <c:pt idx="1">
                  <c:v>100.06705496779948</c:v>
                </c:pt>
                <c:pt idx="2">
                  <c:v>99.345206407335112</c:v>
                </c:pt>
                <c:pt idx="3">
                  <c:v>100.10066097039687</c:v>
                </c:pt>
                <c:pt idx="4">
                  <c:v>100.43253333249579</c:v>
                </c:pt>
                <c:pt idx="5">
                  <c:v>100.29538734058741</c:v>
                </c:pt>
                <c:pt idx="6">
                  <c:v>101.10643314159067</c:v>
                </c:pt>
                <c:pt idx="7">
                  <c:v>101.83048022558945</c:v>
                </c:pt>
                <c:pt idx="8">
                  <c:v>99.178537385107518</c:v>
                </c:pt>
                <c:pt idx="9">
                  <c:v>95.812179087539448</c:v>
                </c:pt>
                <c:pt idx="10">
                  <c:v>93.489753048226703</c:v>
                </c:pt>
                <c:pt idx="11">
                  <c:v>95.317197217506731</c:v>
                </c:pt>
                <c:pt idx="12">
                  <c:v>95.863006857823052</c:v>
                </c:pt>
                <c:pt idx="13">
                  <c:v>96.001042728304881</c:v>
                </c:pt>
                <c:pt idx="14">
                  <c:v>95.904464730186206</c:v>
                </c:pt>
                <c:pt idx="15">
                  <c:v>95.76402095297621</c:v>
                </c:pt>
                <c:pt idx="16">
                  <c:v>96.123008438666176</c:v>
                </c:pt>
                <c:pt idx="17">
                  <c:v>96.134053402136658</c:v>
                </c:pt>
                <c:pt idx="18">
                  <c:v>96.362438120723027</c:v>
                </c:pt>
                <c:pt idx="19">
                  <c:v>96.862968645390197</c:v>
                </c:pt>
                <c:pt idx="20">
                  <c:v>96.794133920443798</c:v>
                </c:pt>
                <c:pt idx="21">
                  <c:v>97.354186467059762</c:v>
                </c:pt>
                <c:pt idx="22">
                  <c:v>97.427779810539619</c:v>
                </c:pt>
                <c:pt idx="23">
                  <c:v>95.14863219905223</c:v>
                </c:pt>
                <c:pt idx="24">
                  <c:v>95.493462954695246</c:v>
                </c:pt>
                <c:pt idx="25">
                  <c:v>95.921136995998964</c:v>
                </c:pt>
                <c:pt idx="26">
                  <c:v>97.477914262188548</c:v>
                </c:pt>
                <c:pt idx="27">
                  <c:v>98.228670526645871</c:v>
                </c:pt>
                <c:pt idx="28">
                  <c:v>98.588169630476642</c:v>
                </c:pt>
                <c:pt idx="29">
                  <c:v>99.515581300491846</c:v>
                </c:pt>
                <c:pt idx="30">
                  <c:v>99.785838660976268</c:v>
                </c:pt>
                <c:pt idx="31">
                  <c:v>98.673922414550219</c:v>
                </c:pt>
                <c:pt idx="32">
                  <c:v>98.913877028203373</c:v>
                </c:pt>
                <c:pt idx="33">
                  <c:v>97.802785110551724</c:v>
                </c:pt>
                <c:pt idx="34">
                  <c:v>98.244321920378894</c:v>
                </c:pt>
                <c:pt idx="35">
                  <c:v>97.612665170623742</c:v>
                </c:pt>
                <c:pt idx="36">
                  <c:v>97.839374823660094</c:v>
                </c:pt>
                <c:pt idx="37">
                  <c:v>98.352991797936838</c:v>
                </c:pt>
                <c:pt idx="38">
                  <c:v>98.448836954877393</c:v>
                </c:pt>
                <c:pt idx="39">
                  <c:v>99.481671903863798</c:v>
                </c:pt>
                <c:pt idx="40">
                  <c:v>100.56235091262282</c:v>
                </c:pt>
                <c:pt idx="41">
                  <c:v>101.1359561719099</c:v>
                </c:pt>
                <c:pt idx="42">
                  <c:v>101.4189375582674</c:v>
                </c:pt>
                <c:pt idx="43">
                  <c:v>101.0892637197029</c:v>
                </c:pt>
                <c:pt idx="44">
                  <c:v>101.32885043915508</c:v>
                </c:pt>
                <c:pt idx="45">
                  <c:v>101.49834613449835</c:v>
                </c:pt>
                <c:pt idx="46">
                  <c:v>101.41239433346263</c:v>
                </c:pt>
                <c:pt idx="47">
                  <c:v>101.44134155999902</c:v>
                </c:pt>
                <c:pt idx="48">
                  <c:v>104.05936432309292</c:v>
                </c:pt>
                <c:pt idx="49">
                  <c:v>101.22531044984409</c:v>
                </c:pt>
                <c:pt idx="50">
                  <c:v>100.00690964539385</c:v>
                </c:pt>
                <c:pt idx="51">
                  <c:v>100.16054456381032</c:v>
                </c:pt>
                <c:pt idx="52">
                  <c:v>100.87621632005894</c:v>
                </c:pt>
                <c:pt idx="53">
                  <c:v>101.45626011255393</c:v>
                </c:pt>
                <c:pt idx="54">
                  <c:v>102.02101893190492</c:v>
                </c:pt>
                <c:pt idx="55">
                  <c:v>102.52374798010651</c:v>
                </c:pt>
                <c:pt idx="56">
                  <c:v>102.69863529268892</c:v>
                </c:pt>
                <c:pt idx="57">
                  <c:v>102.95999786429142</c:v>
                </c:pt>
                <c:pt idx="58">
                  <c:v>101.83074195458164</c:v>
                </c:pt>
                <c:pt idx="59">
                  <c:v>100.14133365578346</c:v>
                </c:pt>
                <c:pt idx="60">
                  <c:v>99.267368205057338</c:v>
                </c:pt>
                <c:pt idx="61">
                  <c:v>97.366064114180844</c:v>
                </c:pt>
                <c:pt idx="62">
                  <c:v>95.921738843670852</c:v>
                </c:pt>
                <c:pt idx="63">
                  <c:v>96.788585265809346</c:v>
                </c:pt>
                <c:pt idx="64">
                  <c:v>100.7841924064044</c:v>
                </c:pt>
                <c:pt idx="65">
                  <c:v>100.96457602782283</c:v>
                </c:pt>
                <c:pt idx="66">
                  <c:v>99.593848949917103</c:v>
                </c:pt>
                <c:pt idx="67">
                  <c:v>99.708695631690773</c:v>
                </c:pt>
                <c:pt idx="68">
                  <c:v>99.79820694702029</c:v>
                </c:pt>
                <c:pt idx="69">
                  <c:v>101.99903369656083</c:v>
                </c:pt>
                <c:pt idx="70">
                  <c:v>103.84610754025523</c:v>
                </c:pt>
                <c:pt idx="71">
                  <c:v>103.88824590799808</c:v>
                </c:pt>
                <c:pt idx="72">
                  <c:v>104.79408994997313</c:v>
                </c:pt>
                <c:pt idx="73">
                  <c:v>104.20619428771241</c:v>
                </c:pt>
                <c:pt idx="74">
                  <c:v>102.76343939115556</c:v>
                </c:pt>
                <c:pt idx="75">
                  <c:v>103.19942754634828</c:v>
                </c:pt>
                <c:pt idx="76">
                  <c:v>106.150264895913</c:v>
                </c:pt>
                <c:pt idx="77">
                  <c:v>106.04290366331601</c:v>
                </c:pt>
                <c:pt idx="78">
                  <c:v>102.06546051477905</c:v>
                </c:pt>
                <c:pt idx="79">
                  <c:v>106.08331461971039</c:v>
                </c:pt>
                <c:pt idx="80">
                  <c:v>104.50372780603578</c:v>
                </c:pt>
                <c:pt idx="81">
                  <c:v>105.22824600222052</c:v>
                </c:pt>
                <c:pt idx="82">
                  <c:v>105.66758428851328</c:v>
                </c:pt>
                <c:pt idx="83">
                  <c:v>106.11796753827656</c:v>
                </c:pt>
                <c:pt idx="84">
                  <c:v>106.06070123478504</c:v>
                </c:pt>
                <c:pt idx="85">
                  <c:v>106.15288218583491</c:v>
                </c:pt>
                <c:pt idx="86">
                  <c:v>106.5603942266772</c:v>
                </c:pt>
                <c:pt idx="87">
                  <c:v>105.27331573467589</c:v>
                </c:pt>
                <c:pt idx="88">
                  <c:v>102.03892119497083</c:v>
                </c:pt>
                <c:pt idx="89">
                  <c:v>101.33617885093645</c:v>
                </c:pt>
                <c:pt idx="90">
                  <c:v>101.1164311890924</c:v>
                </c:pt>
                <c:pt idx="91">
                  <c:v>101.78153690404963</c:v>
                </c:pt>
                <c:pt idx="92">
                  <c:v>101.87528822905266</c:v>
                </c:pt>
                <c:pt idx="93">
                  <c:v>102.44664261900687</c:v>
                </c:pt>
                <c:pt idx="94">
                  <c:v>102.71234989187977</c:v>
                </c:pt>
                <c:pt idx="95">
                  <c:v>102.97847593114015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Endeksler!$G$1</c:f>
              <c:strCache>
                <c:ptCount val="1"/>
                <c:pt idx="0">
                  <c:v>4/b_Tarım_endeks</c:v>
                </c:pt>
              </c:strCache>
            </c:strRef>
          </c:tx>
          <c:marker>
            <c:symbol val="none"/>
          </c:marker>
          <c:dLbls>
            <c:dLbl>
              <c:idx val="95"/>
              <c:layout>
                <c:manualLayout>
                  <c:x val="-6.2726968521680934E-3"/>
                  <c:y val="4.92915423057872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Endeksler!$A$2:$A$97</c:f>
              <c:numCache>
                <c:formatCode>mmm\-yy</c:formatCode>
                <c:ptCount val="96"/>
                <c:pt idx="0">
                  <c:v>39722</c:v>
                </c:pt>
                <c:pt idx="1">
                  <c:v>39753</c:v>
                </c:pt>
                <c:pt idx="2">
                  <c:v>39783</c:v>
                </c:pt>
                <c:pt idx="3">
                  <c:v>39814</c:v>
                </c:pt>
                <c:pt idx="4">
                  <c:v>39845</c:v>
                </c:pt>
                <c:pt idx="5">
                  <c:v>39873</c:v>
                </c:pt>
                <c:pt idx="6">
                  <c:v>39904</c:v>
                </c:pt>
                <c:pt idx="7">
                  <c:v>39934</c:v>
                </c:pt>
                <c:pt idx="8">
                  <c:v>39965</c:v>
                </c:pt>
                <c:pt idx="9">
                  <c:v>39995</c:v>
                </c:pt>
                <c:pt idx="10">
                  <c:v>40026</c:v>
                </c:pt>
                <c:pt idx="11">
                  <c:v>40057</c:v>
                </c:pt>
                <c:pt idx="12">
                  <c:v>40087</c:v>
                </c:pt>
                <c:pt idx="13">
                  <c:v>40118</c:v>
                </c:pt>
                <c:pt idx="14">
                  <c:v>40148</c:v>
                </c:pt>
                <c:pt idx="15">
                  <c:v>40179</c:v>
                </c:pt>
                <c:pt idx="16">
                  <c:v>40210</c:v>
                </c:pt>
                <c:pt idx="17">
                  <c:v>40238</c:v>
                </c:pt>
                <c:pt idx="18">
                  <c:v>40269</c:v>
                </c:pt>
                <c:pt idx="19">
                  <c:v>40299</c:v>
                </c:pt>
                <c:pt idx="20">
                  <c:v>40330</c:v>
                </c:pt>
                <c:pt idx="21">
                  <c:v>40360</c:v>
                </c:pt>
                <c:pt idx="22">
                  <c:v>40391</c:v>
                </c:pt>
                <c:pt idx="23">
                  <c:v>40422</c:v>
                </c:pt>
                <c:pt idx="24">
                  <c:v>40452</c:v>
                </c:pt>
                <c:pt idx="25">
                  <c:v>40483</c:v>
                </c:pt>
                <c:pt idx="26">
                  <c:v>40513</c:v>
                </c:pt>
                <c:pt idx="27">
                  <c:v>40544</c:v>
                </c:pt>
                <c:pt idx="28">
                  <c:v>40575</c:v>
                </c:pt>
                <c:pt idx="29">
                  <c:v>40603</c:v>
                </c:pt>
                <c:pt idx="30">
                  <c:v>40634</c:v>
                </c:pt>
                <c:pt idx="31">
                  <c:v>40664</c:v>
                </c:pt>
                <c:pt idx="32">
                  <c:v>40695</c:v>
                </c:pt>
                <c:pt idx="33">
                  <c:v>40725</c:v>
                </c:pt>
                <c:pt idx="34">
                  <c:v>40756</c:v>
                </c:pt>
                <c:pt idx="35">
                  <c:v>40787</c:v>
                </c:pt>
                <c:pt idx="36">
                  <c:v>40817</c:v>
                </c:pt>
                <c:pt idx="37">
                  <c:v>40848</c:v>
                </c:pt>
                <c:pt idx="38">
                  <c:v>40878</c:v>
                </c:pt>
                <c:pt idx="39">
                  <c:v>40909</c:v>
                </c:pt>
                <c:pt idx="40">
                  <c:v>40940</c:v>
                </c:pt>
                <c:pt idx="41">
                  <c:v>40969</c:v>
                </c:pt>
                <c:pt idx="42">
                  <c:v>41000</c:v>
                </c:pt>
                <c:pt idx="43">
                  <c:v>41030</c:v>
                </c:pt>
                <c:pt idx="44">
                  <c:v>41061</c:v>
                </c:pt>
                <c:pt idx="45">
                  <c:v>41091</c:v>
                </c:pt>
                <c:pt idx="46">
                  <c:v>41122</c:v>
                </c:pt>
                <c:pt idx="47">
                  <c:v>41153</c:v>
                </c:pt>
                <c:pt idx="48">
                  <c:v>41183</c:v>
                </c:pt>
                <c:pt idx="49">
                  <c:v>41214</c:v>
                </c:pt>
                <c:pt idx="50">
                  <c:v>41244</c:v>
                </c:pt>
                <c:pt idx="51">
                  <c:v>41275</c:v>
                </c:pt>
                <c:pt idx="52">
                  <c:v>41306</c:v>
                </c:pt>
                <c:pt idx="53">
                  <c:v>41334</c:v>
                </c:pt>
                <c:pt idx="54">
                  <c:v>41365</c:v>
                </c:pt>
                <c:pt idx="55">
                  <c:v>41395</c:v>
                </c:pt>
                <c:pt idx="56">
                  <c:v>41426</c:v>
                </c:pt>
                <c:pt idx="57">
                  <c:v>41456</c:v>
                </c:pt>
                <c:pt idx="58">
                  <c:v>41487</c:v>
                </c:pt>
                <c:pt idx="59">
                  <c:v>41518</c:v>
                </c:pt>
                <c:pt idx="60">
                  <c:v>41548</c:v>
                </c:pt>
                <c:pt idx="61">
                  <c:v>41579</c:v>
                </c:pt>
                <c:pt idx="62">
                  <c:v>41609</c:v>
                </c:pt>
                <c:pt idx="63">
                  <c:v>41640</c:v>
                </c:pt>
                <c:pt idx="64">
                  <c:v>41671</c:v>
                </c:pt>
                <c:pt idx="65">
                  <c:v>41699</c:v>
                </c:pt>
                <c:pt idx="66">
                  <c:v>41730</c:v>
                </c:pt>
                <c:pt idx="67">
                  <c:v>41760</c:v>
                </c:pt>
                <c:pt idx="68">
                  <c:v>41791</c:v>
                </c:pt>
                <c:pt idx="69">
                  <c:v>41821</c:v>
                </c:pt>
                <c:pt idx="70">
                  <c:v>41852</c:v>
                </c:pt>
                <c:pt idx="71">
                  <c:v>41883</c:v>
                </c:pt>
                <c:pt idx="72">
                  <c:v>41913</c:v>
                </c:pt>
                <c:pt idx="73">
                  <c:v>41944</c:v>
                </c:pt>
                <c:pt idx="74">
                  <c:v>41974</c:v>
                </c:pt>
                <c:pt idx="75">
                  <c:v>42005</c:v>
                </c:pt>
                <c:pt idx="76">
                  <c:v>42036</c:v>
                </c:pt>
                <c:pt idx="77">
                  <c:v>42064</c:v>
                </c:pt>
                <c:pt idx="78">
                  <c:v>42095</c:v>
                </c:pt>
                <c:pt idx="79">
                  <c:v>42125</c:v>
                </c:pt>
                <c:pt idx="80">
                  <c:v>42156</c:v>
                </c:pt>
                <c:pt idx="81">
                  <c:v>42186</c:v>
                </c:pt>
                <c:pt idx="82">
                  <c:v>42217</c:v>
                </c:pt>
                <c:pt idx="83">
                  <c:v>42248</c:v>
                </c:pt>
                <c:pt idx="84">
                  <c:v>42278</c:v>
                </c:pt>
                <c:pt idx="85">
                  <c:v>42309</c:v>
                </c:pt>
                <c:pt idx="86">
                  <c:v>42339</c:v>
                </c:pt>
                <c:pt idx="87">
                  <c:v>42370</c:v>
                </c:pt>
                <c:pt idx="88">
                  <c:v>42401</c:v>
                </c:pt>
                <c:pt idx="89">
                  <c:v>42430</c:v>
                </c:pt>
                <c:pt idx="90">
                  <c:v>42461</c:v>
                </c:pt>
                <c:pt idx="91">
                  <c:v>42491</c:v>
                </c:pt>
                <c:pt idx="92">
                  <c:v>42522</c:v>
                </c:pt>
                <c:pt idx="93">
                  <c:v>42552</c:v>
                </c:pt>
                <c:pt idx="94">
                  <c:v>42583</c:v>
                </c:pt>
                <c:pt idx="95">
                  <c:v>42614</c:v>
                </c:pt>
              </c:numCache>
            </c:numRef>
          </c:cat>
          <c:val>
            <c:numRef>
              <c:f>Endeksler!$G$2:$G$97</c:f>
              <c:numCache>
                <c:formatCode>#,##0.0</c:formatCode>
                <c:ptCount val="96"/>
                <c:pt idx="0">
                  <c:v>100</c:v>
                </c:pt>
                <c:pt idx="1">
                  <c:v>100.27369318756291</c:v>
                </c:pt>
                <c:pt idx="2">
                  <c:v>100.35712872723437</c:v>
                </c:pt>
                <c:pt idx="3">
                  <c:v>100.58703803834166</c:v>
                </c:pt>
                <c:pt idx="4">
                  <c:v>100.81140842531904</c:v>
                </c:pt>
                <c:pt idx="5">
                  <c:v>101.13328146086926</c:v>
                </c:pt>
                <c:pt idx="6">
                  <c:v>101.06742980732457</c:v>
                </c:pt>
                <c:pt idx="7">
                  <c:v>101.4301853781195</c:v>
                </c:pt>
                <c:pt idx="8">
                  <c:v>101.86011139391861</c:v>
                </c:pt>
                <c:pt idx="9">
                  <c:v>92.228801526281316</c:v>
                </c:pt>
                <c:pt idx="10">
                  <c:v>92.613009438150883</c:v>
                </c:pt>
                <c:pt idx="11">
                  <c:v>93.122678377534825</c:v>
                </c:pt>
                <c:pt idx="12">
                  <c:v>93.339399774047067</c:v>
                </c:pt>
                <c:pt idx="13">
                  <c:v>93.779524443799701</c:v>
                </c:pt>
                <c:pt idx="14">
                  <c:v>89.386981769906058</c:v>
                </c:pt>
                <c:pt idx="15">
                  <c:v>90.000043959715313</c:v>
                </c:pt>
                <c:pt idx="16">
                  <c:v>91.106597913671919</c:v>
                </c:pt>
                <c:pt idx="17">
                  <c:v>91.789907728557552</c:v>
                </c:pt>
                <c:pt idx="18">
                  <c:v>92.251220981092928</c:v>
                </c:pt>
                <c:pt idx="19">
                  <c:v>92.096570702608133</c:v>
                </c:pt>
                <c:pt idx="20">
                  <c:v>92.747614086451179</c:v>
                </c:pt>
                <c:pt idx="21">
                  <c:v>93.906655940496137</c:v>
                </c:pt>
                <c:pt idx="22">
                  <c:v>94.582053006624733</c:v>
                </c:pt>
                <c:pt idx="23">
                  <c:v>95.298420527428661</c:v>
                </c:pt>
                <c:pt idx="24">
                  <c:v>95.792000211006638</c:v>
                </c:pt>
                <c:pt idx="25">
                  <c:v>96.328308737872618</c:v>
                </c:pt>
                <c:pt idx="26">
                  <c:v>96.810810573190736</c:v>
                </c:pt>
                <c:pt idx="27">
                  <c:v>98.032890659000088</c:v>
                </c:pt>
                <c:pt idx="28">
                  <c:v>100.61183131778037</c:v>
                </c:pt>
                <c:pt idx="29">
                  <c:v>101.80085369767144</c:v>
                </c:pt>
                <c:pt idx="30">
                  <c:v>105.13062629406411</c:v>
                </c:pt>
                <c:pt idx="31">
                  <c:v>107.10432959236155</c:v>
                </c:pt>
                <c:pt idx="32">
                  <c:v>105.47553422044038</c:v>
                </c:pt>
                <c:pt idx="33">
                  <c:v>104.1708098698353</c:v>
                </c:pt>
                <c:pt idx="34">
                  <c:v>102.57489636497115</c:v>
                </c:pt>
                <c:pt idx="35">
                  <c:v>101.63125711597891</c:v>
                </c:pt>
                <c:pt idx="36">
                  <c:v>101.46570482809554</c:v>
                </c:pt>
                <c:pt idx="37">
                  <c:v>100.46087365538222</c:v>
                </c:pt>
                <c:pt idx="38">
                  <c:v>98.625995138055487</c:v>
                </c:pt>
                <c:pt idx="39">
                  <c:v>100.18454288490028</c:v>
                </c:pt>
                <c:pt idx="40">
                  <c:v>100.10436036416228</c:v>
                </c:pt>
                <c:pt idx="41">
                  <c:v>99.8849134653004</c:v>
                </c:pt>
                <c:pt idx="42">
                  <c:v>98.566737441808328</c:v>
                </c:pt>
                <c:pt idx="43">
                  <c:v>97.908220906361407</c:v>
                </c:pt>
                <c:pt idx="44">
                  <c:v>97.098482950224422</c:v>
                </c:pt>
                <c:pt idx="45">
                  <c:v>97.057248737257169</c:v>
                </c:pt>
                <c:pt idx="46">
                  <c:v>96.80659044052031</c:v>
                </c:pt>
                <c:pt idx="47">
                  <c:v>96.461946272435938</c:v>
                </c:pt>
                <c:pt idx="48">
                  <c:v>94.886078397756307</c:v>
                </c:pt>
                <c:pt idx="49">
                  <c:v>94.173403493038975</c:v>
                </c:pt>
                <c:pt idx="50">
                  <c:v>92.917826104158152</c:v>
                </c:pt>
                <c:pt idx="51">
                  <c:v>92.339931686602398</c:v>
                </c:pt>
                <c:pt idx="52">
                  <c:v>91.622597052061494</c:v>
                </c:pt>
                <c:pt idx="53">
                  <c:v>90.988082521177589</c:v>
                </c:pt>
                <c:pt idx="54">
                  <c:v>90.361656577912001</c:v>
                </c:pt>
                <c:pt idx="55">
                  <c:v>89.916608420043872</c:v>
                </c:pt>
                <c:pt idx="56">
                  <c:v>89.012093317683679</c:v>
                </c:pt>
                <c:pt idx="57">
                  <c:v>88.251238564979047</c:v>
                </c:pt>
                <c:pt idx="58">
                  <c:v>86.717923694726153</c:v>
                </c:pt>
                <c:pt idx="59">
                  <c:v>85.282463150768635</c:v>
                </c:pt>
                <c:pt idx="60">
                  <c:v>84.43509567832038</c:v>
                </c:pt>
                <c:pt idx="61">
                  <c:v>82.715127856831998</c:v>
                </c:pt>
                <c:pt idx="62">
                  <c:v>81.629147049643706</c:v>
                </c:pt>
                <c:pt idx="63">
                  <c:v>79.84323965518</c:v>
                </c:pt>
                <c:pt idx="64">
                  <c:v>81.760322840149286</c:v>
                </c:pt>
                <c:pt idx="65">
                  <c:v>82.862656661435466</c:v>
                </c:pt>
                <c:pt idx="66">
                  <c:v>80.306223376897407</c:v>
                </c:pt>
                <c:pt idx="67">
                  <c:v>80.129417401892908</c:v>
                </c:pt>
                <c:pt idx="68">
                  <c:v>80.125900624667551</c:v>
                </c:pt>
                <c:pt idx="69">
                  <c:v>81.532523595377199</c:v>
                </c:pt>
                <c:pt idx="70">
                  <c:v>81.396600155617392</c:v>
                </c:pt>
                <c:pt idx="71">
                  <c:v>81.140490854181223</c:v>
                </c:pt>
                <c:pt idx="72">
                  <c:v>81.139787498736155</c:v>
                </c:pt>
                <c:pt idx="73">
                  <c:v>77.207239285918376</c:v>
                </c:pt>
                <c:pt idx="74">
                  <c:v>76.003534361111477</c:v>
                </c:pt>
                <c:pt idx="75">
                  <c:v>74.760089853658101</c:v>
                </c:pt>
                <c:pt idx="76">
                  <c:v>77.955961157195546</c:v>
                </c:pt>
                <c:pt idx="77">
                  <c:v>76.683415318202393</c:v>
                </c:pt>
                <c:pt idx="78">
                  <c:v>73.794031149854277</c:v>
                </c:pt>
                <c:pt idx="79">
                  <c:v>74.577481196231773</c:v>
                </c:pt>
                <c:pt idx="80">
                  <c:v>73.282867580149542</c:v>
                </c:pt>
                <c:pt idx="81">
                  <c:v>72.880460346138804</c:v>
                </c:pt>
                <c:pt idx="82">
                  <c:v>53.731696273534936</c:v>
                </c:pt>
                <c:pt idx="83">
                  <c:v>71.576087673256225</c:v>
                </c:pt>
                <c:pt idx="84">
                  <c:v>71.048834847745525</c:v>
                </c:pt>
                <c:pt idx="85">
                  <c:v>70.589895419837262</c:v>
                </c:pt>
                <c:pt idx="86">
                  <c:v>70.101151304944153</c:v>
                </c:pt>
                <c:pt idx="87">
                  <c:v>69.686259511783405</c:v>
                </c:pt>
                <c:pt idx="88">
                  <c:v>70.101151304944153</c:v>
                </c:pt>
                <c:pt idx="89">
                  <c:v>65.770679749077942</c:v>
                </c:pt>
                <c:pt idx="90">
                  <c:v>65.074885375042314</c:v>
                </c:pt>
                <c:pt idx="91">
                  <c:v>64.947753878345878</c:v>
                </c:pt>
                <c:pt idx="92">
                  <c:v>64.503760753645352</c:v>
                </c:pt>
                <c:pt idx="93">
                  <c:v>64.180744765496897</c:v>
                </c:pt>
                <c:pt idx="94">
                  <c:v>63.995234766859653</c:v>
                </c:pt>
                <c:pt idx="95">
                  <c:v>63.776139545720298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Endeksler!$I$1</c:f>
              <c:strCache>
                <c:ptCount val="1"/>
                <c:pt idx="0">
                  <c:v>4/c_endeks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95"/>
              <c:layout>
                <c:manualLayout>
                  <c:x val="-6.2726968521682087E-3"/>
                  <c:y val="3.03332568035614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Endeksler!$A$2:$A$97</c:f>
              <c:numCache>
                <c:formatCode>mmm\-yy</c:formatCode>
                <c:ptCount val="96"/>
                <c:pt idx="0">
                  <c:v>39722</c:v>
                </c:pt>
                <c:pt idx="1">
                  <c:v>39753</c:v>
                </c:pt>
                <c:pt idx="2">
                  <c:v>39783</c:v>
                </c:pt>
                <c:pt idx="3">
                  <c:v>39814</c:v>
                </c:pt>
                <c:pt idx="4">
                  <c:v>39845</c:v>
                </c:pt>
                <c:pt idx="5">
                  <c:v>39873</c:v>
                </c:pt>
                <c:pt idx="6">
                  <c:v>39904</c:v>
                </c:pt>
                <c:pt idx="7">
                  <c:v>39934</c:v>
                </c:pt>
                <c:pt idx="8">
                  <c:v>39965</c:v>
                </c:pt>
                <c:pt idx="9">
                  <c:v>39995</c:v>
                </c:pt>
                <c:pt idx="10">
                  <c:v>40026</c:v>
                </c:pt>
                <c:pt idx="11">
                  <c:v>40057</c:v>
                </c:pt>
                <c:pt idx="12">
                  <c:v>40087</c:v>
                </c:pt>
                <c:pt idx="13">
                  <c:v>40118</c:v>
                </c:pt>
                <c:pt idx="14">
                  <c:v>40148</c:v>
                </c:pt>
                <c:pt idx="15">
                  <c:v>40179</c:v>
                </c:pt>
                <c:pt idx="16">
                  <c:v>40210</c:v>
                </c:pt>
                <c:pt idx="17">
                  <c:v>40238</c:v>
                </c:pt>
                <c:pt idx="18">
                  <c:v>40269</c:v>
                </c:pt>
                <c:pt idx="19">
                  <c:v>40299</c:v>
                </c:pt>
                <c:pt idx="20">
                  <c:v>40330</c:v>
                </c:pt>
                <c:pt idx="21">
                  <c:v>40360</c:v>
                </c:pt>
                <c:pt idx="22">
                  <c:v>40391</c:v>
                </c:pt>
                <c:pt idx="23">
                  <c:v>40422</c:v>
                </c:pt>
                <c:pt idx="24">
                  <c:v>40452</c:v>
                </c:pt>
                <c:pt idx="25">
                  <c:v>40483</c:v>
                </c:pt>
                <c:pt idx="26">
                  <c:v>40513</c:v>
                </c:pt>
                <c:pt idx="27">
                  <c:v>40544</c:v>
                </c:pt>
                <c:pt idx="28">
                  <c:v>40575</c:v>
                </c:pt>
                <c:pt idx="29">
                  <c:v>40603</c:v>
                </c:pt>
                <c:pt idx="30">
                  <c:v>40634</c:v>
                </c:pt>
                <c:pt idx="31">
                  <c:v>40664</c:v>
                </c:pt>
                <c:pt idx="32">
                  <c:v>40695</c:v>
                </c:pt>
                <c:pt idx="33">
                  <c:v>40725</c:v>
                </c:pt>
                <c:pt idx="34">
                  <c:v>40756</c:v>
                </c:pt>
                <c:pt idx="35">
                  <c:v>40787</c:v>
                </c:pt>
                <c:pt idx="36">
                  <c:v>40817</c:v>
                </c:pt>
                <c:pt idx="37">
                  <c:v>40848</c:v>
                </c:pt>
                <c:pt idx="38">
                  <c:v>40878</c:v>
                </c:pt>
                <c:pt idx="39">
                  <c:v>40909</c:v>
                </c:pt>
                <c:pt idx="40">
                  <c:v>40940</c:v>
                </c:pt>
                <c:pt idx="41">
                  <c:v>40969</c:v>
                </c:pt>
                <c:pt idx="42">
                  <c:v>41000</c:v>
                </c:pt>
                <c:pt idx="43">
                  <c:v>41030</c:v>
                </c:pt>
                <c:pt idx="44">
                  <c:v>41061</c:v>
                </c:pt>
                <c:pt idx="45">
                  <c:v>41091</c:v>
                </c:pt>
                <c:pt idx="46">
                  <c:v>41122</c:v>
                </c:pt>
                <c:pt idx="47">
                  <c:v>41153</c:v>
                </c:pt>
                <c:pt idx="48">
                  <c:v>41183</c:v>
                </c:pt>
                <c:pt idx="49">
                  <c:v>41214</c:v>
                </c:pt>
                <c:pt idx="50">
                  <c:v>41244</c:v>
                </c:pt>
                <c:pt idx="51">
                  <c:v>41275</c:v>
                </c:pt>
                <c:pt idx="52">
                  <c:v>41306</c:v>
                </c:pt>
                <c:pt idx="53">
                  <c:v>41334</c:v>
                </c:pt>
                <c:pt idx="54">
                  <c:v>41365</c:v>
                </c:pt>
                <c:pt idx="55">
                  <c:v>41395</c:v>
                </c:pt>
                <c:pt idx="56">
                  <c:v>41426</c:v>
                </c:pt>
                <c:pt idx="57">
                  <c:v>41456</c:v>
                </c:pt>
                <c:pt idx="58">
                  <c:v>41487</c:v>
                </c:pt>
                <c:pt idx="59">
                  <c:v>41518</c:v>
                </c:pt>
                <c:pt idx="60">
                  <c:v>41548</c:v>
                </c:pt>
                <c:pt idx="61">
                  <c:v>41579</c:v>
                </c:pt>
                <c:pt idx="62">
                  <c:v>41609</c:v>
                </c:pt>
                <c:pt idx="63">
                  <c:v>41640</c:v>
                </c:pt>
                <c:pt idx="64">
                  <c:v>41671</c:v>
                </c:pt>
                <c:pt idx="65">
                  <c:v>41699</c:v>
                </c:pt>
                <c:pt idx="66">
                  <c:v>41730</c:v>
                </c:pt>
                <c:pt idx="67">
                  <c:v>41760</c:v>
                </c:pt>
                <c:pt idx="68">
                  <c:v>41791</c:v>
                </c:pt>
                <c:pt idx="69">
                  <c:v>41821</c:v>
                </c:pt>
                <c:pt idx="70">
                  <c:v>41852</c:v>
                </c:pt>
                <c:pt idx="71">
                  <c:v>41883</c:v>
                </c:pt>
                <c:pt idx="72">
                  <c:v>41913</c:v>
                </c:pt>
                <c:pt idx="73">
                  <c:v>41944</c:v>
                </c:pt>
                <c:pt idx="74">
                  <c:v>41974</c:v>
                </c:pt>
                <c:pt idx="75">
                  <c:v>42005</c:v>
                </c:pt>
                <c:pt idx="76">
                  <c:v>42036</c:v>
                </c:pt>
                <c:pt idx="77">
                  <c:v>42064</c:v>
                </c:pt>
                <c:pt idx="78">
                  <c:v>42095</c:v>
                </c:pt>
                <c:pt idx="79">
                  <c:v>42125</c:v>
                </c:pt>
                <c:pt idx="80">
                  <c:v>42156</c:v>
                </c:pt>
                <c:pt idx="81">
                  <c:v>42186</c:v>
                </c:pt>
                <c:pt idx="82">
                  <c:v>42217</c:v>
                </c:pt>
                <c:pt idx="83">
                  <c:v>42248</c:v>
                </c:pt>
                <c:pt idx="84">
                  <c:v>42278</c:v>
                </c:pt>
                <c:pt idx="85">
                  <c:v>42309</c:v>
                </c:pt>
                <c:pt idx="86">
                  <c:v>42339</c:v>
                </c:pt>
                <c:pt idx="87">
                  <c:v>42370</c:v>
                </c:pt>
                <c:pt idx="88">
                  <c:v>42401</c:v>
                </c:pt>
                <c:pt idx="89">
                  <c:v>42430</c:v>
                </c:pt>
                <c:pt idx="90">
                  <c:v>42461</c:v>
                </c:pt>
                <c:pt idx="91">
                  <c:v>42491</c:v>
                </c:pt>
                <c:pt idx="92">
                  <c:v>42522</c:v>
                </c:pt>
                <c:pt idx="93">
                  <c:v>42552</c:v>
                </c:pt>
                <c:pt idx="94">
                  <c:v>42583</c:v>
                </c:pt>
                <c:pt idx="95">
                  <c:v>42614</c:v>
                </c:pt>
              </c:numCache>
            </c:numRef>
          </c:cat>
          <c:val>
            <c:numRef>
              <c:f>Endeksler!$I$2:$I$97</c:f>
              <c:numCache>
                <c:formatCode>#,##0.0</c:formatCode>
                <c:ptCount val="96"/>
                <c:pt idx="0">
                  <c:v>100</c:v>
                </c:pt>
                <c:pt idx="1">
                  <c:v>100.53264234115804</c:v>
                </c:pt>
                <c:pt idx="2">
                  <c:v>100.81836681336081</c:v>
                </c:pt>
                <c:pt idx="3">
                  <c:v>100.96957086935933</c:v>
                </c:pt>
                <c:pt idx="4">
                  <c:v>101.17416257269953</c:v>
                </c:pt>
                <c:pt idx="5">
                  <c:v>104.17081853136432</c:v>
                </c:pt>
                <c:pt idx="6">
                  <c:v>103.84573895268794</c:v>
                </c:pt>
                <c:pt idx="7">
                  <c:v>103.77114251393655</c:v>
                </c:pt>
                <c:pt idx="8">
                  <c:v>103.82640421396745</c:v>
                </c:pt>
                <c:pt idx="9">
                  <c:v>103.32950599971112</c:v>
                </c:pt>
                <c:pt idx="10">
                  <c:v>102.75513170476631</c:v>
                </c:pt>
                <c:pt idx="11">
                  <c:v>103.42713957395927</c:v>
                </c:pt>
                <c:pt idx="12">
                  <c:v>104.1882792173956</c:v>
                </c:pt>
                <c:pt idx="13">
                  <c:v>103.58830810523216</c:v>
                </c:pt>
                <c:pt idx="14">
                  <c:v>102.4520836723388</c:v>
                </c:pt>
                <c:pt idx="15">
                  <c:v>101.68980131384806</c:v>
                </c:pt>
                <c:pt idx="16">
                  <c:v>102.03960924630171</c:v>
                </c:pt>
                <c:pt idx="17">
                  <c:v>102.09752204525884</c:v>
                </c:pt>
                <c:pt idx="18">
                  <c:v>101.86888761717401</c:v>
                </c:pt>
                <c:pt idx="19">
                  <c:v>101.47922178362279</c:v>
                </c:pt>
                <c:pt idx="20">
                  <c:v>102.85349661664927</c:v>
                </c:pt>
                <c:pt idx="21">
                  <c:v>102.33616665722023</c:v>
                </c:pt>
                <c:pt idx="22">
                  <c:v>102.59451167671952</c:v>
                </c:pt>
                <c:pt idx="23">
                  <c:v>102.68606600687824</c:v>
                </c:pt>
                <c:pt idx="24">
                  <c:v>103.45872421806294</c:v>
                </c:pt>
                <c:pt idx="25">
                  <c:v>103.31510779002566</c:v>
                </c:pt>
                <c:pt idx="26">
                  <c:v>104.33038726156107</c:v>
                </c:pt>
                <c:pt idx="27">
                  <c:v>104.55778755738716</c:v>
                </c:pt>
                <c:pt idx="28">
                  <c:v>105.19555968355021</c:v>
                </c:pt>
                <c:pt idx="29">
                  <c:v>105.42588532991554</c:v>
                </c:pt>
                <c:pt idx="30">
                  <c:v>105.39777453957726</c:v>
                </c:pt>
                <c:pt idx="31">
                  <c:v>105.68267625694085</c:v>
                </c:pt>
                <c:pt idx="32">
                  <c:v>108.3545725971445</c:v>
                </c:pt>
                <c:pt idx="33">
                  <c:v>108.62800145536188</c:v>
                </c:pt>
                <c:pt idx="34">
                  <c:v>114.70500582327591</c:v>
                </c:pt>
                <c:pt idx="35">
                  <c:v>115.99234289496346</c:v>
                </c:pt>
                <c:pt idx="36">
                  <c:v>117.8992143605458</c:v>
                </c:pt>
                <c:pt idx="37">
                  <c:v>116.26595458758958</c:v>
                </c:pt>
                <c:pt idx="38">
                  <c:v>116.74891167818218</c:v>
                </c:pt>
                <c:pt idx="39">
                  <c:v>117.16198031604756</c:v>
                </c:pt>
                <c:pt idx="40">
                  <c:v>117.76451110993284</c:v>
                </c:pt>
                <c:pt idx="41">
                  <c:v>117.68337834107028</c:v>
                </c:pt>
                <c:pt idx="42">
                  <c:v>117.43769460437376</c:v>
                </c:pt>
                <c:pt idx="43">
                  <c:v>117.66994001203051</c:v>
                </c:pt>
                <c:pt idx="44">
                  <c:v>119.33661277317746</c:v>
                </c:pt>
                <c:pt idx="45">
                  <c:v>119.47273299045787</c:v>
                </c:pt>
                <c:pt idx="46">
                  <c:v>118.86704830302244</c:v>
                </c:pt>
                <c:pt idx="47">
                  <c:v>119.45806052915935</c:v>
                </c:pt>
                <c:pt idx="48">
                  <c:v>122.90362066979557</c:v>
                </c:pt>
                <c:pt idx="49">
                  <c:v>119.88063655627734</c:v>
                </c:pt>
                <c:pt idx="50">
                  <c:v>121.70408982288832</c:v>
                </c:pt>
                <c:pt idx="51">
                  <c:v>121.949819268187</c:v>
                </c:pt>
                <c:pt idx="52">
                  <c:v>122.07597501019303</c:v>
                </c:pt>
                <c:pt idx="53">
                  <c:v>121.18913671077243</c:v>
                </c:pt>
                <c:pt idx="54">
                  <c:v>121.10553567739235</c:v>
                </c:pt>
                <c:pt idx="55">
                  <c:v>121.16235146989722</c:v>
                </c:pt>
                <c:pt idx="56">
                  <c:v>121.73594871860504</c:v>
                </c:pt>
                <c:pt idx="57">
                  <c:v>121.99159693057595</c:v>
                </c:pt>
                <c:pt idx="58">
                  <c:v>121.72570999171761</c:v>
                </c:pt>
                <c:pt idx="59">
                  <c:v>123.73638569284185</c:v>
                </c:pt>
                <c:pt idx="60">
                  <c:v>126.0136339618571</c:v>
                </c:pt>
                <c:pt idx="61">
                  <c:v>126.43250759219882</c:v>
                </c:pt>
                <c:pt idx="62">
                  <c:v>129.053667383987</c:v>
                </c:pt>
                <c:pt idx="63">
                  <c:v>129.76091658545772</c:v>
                </c:pt>
                <c:pt idx="64">
                  <c:v>129.66154608432689</c:v>
                </c:pt>
                <c:pt idx="65">
                  <c:v>130.25228405885073</c:v>
                </c:pt>
                <c:pt idx="66">
                  <c:v>130.03493965550342</c:v>
                </c:pt>
                <c:pt idx="67">
                  <c:v>130.23816010077834</c:v>
                </c:pt>
                <c:pt idx="68">
                  <c:v>130.36491005461264</c:v>
                </c:pt>
                <c:pt idx="69">
                  <c:v>130.94600351407732</c:v>
                </c:pt>
                <c:pt idx="70">
                  <c:v>130.70662756448112</c:v>
                </c:pt>
                <c:pt idx="71">
                  <c:v>131.63803175102342</c:v>
                </c:pt>
                <c:pt idx="72">
                  <c:v>132.93739018508327</c:v>
                </c:pt>
                <c:pt idx="73">
                  <c:v>133.89082591787445</c:v>
                </c:pt>
                <c:pt idx="74">
                  <c:v>133.01879720555888</c:v>
                </c:pt>
                <c:pt idx="75">
                  <c:v>133.77445181673411</c:v>
                </c:pt>
                <c:pt idx="76">
                  <c:v>133.89809358562044</c:v>
                </c:pt>
                <c:pt idx="77">
                  <c:v>133.76773265221422</c:v>
                </c:pt>
                <c:pt idx="78">
                  <c:v>133.86655465011893</c:v>
                </c:pt>
                <c:pt idx="79">
                  <c:v>133.86573189527977</c:v>
                </c:pt>
                <c:pt idx="80">
                  <c:v>134.23921688366062</c:v>
                </c:pt>
                <c:pt idx="81">
                  <c:v>134.7495991355589</c:v>
                </c:pt>
                <c:pt idx="82">
                  <c:v>134.83288020872376</c:v>
                </c:pt>
                <c:pt idx="83">
                  <c:v>135.64311089089722</c:v>
                </c:pt>
                <c:pt idx="84">
                  <c:v>140.37203145483167</c:v>
                </c:pt>
                <c:pt idx="85">
                  <c:v>136.94859427764868</c:v>
                </c:pt>
                <c:pt idx="86">
                  <c:v>138.63286485063341</c:v>
                </c:pt>
                <c:pt idx="87">
                  <c:v>138.68469840550114</c:v>
                </c:pt>
                <c:pt idx="88">
                  <c:v>139.83463541904732</c:v>
                </c:pt>
                <c:pt idx="89">
                  <c:v>140.26685596122448</c:v>
                </c:pt>
                <c:pt idx="90">
                  <c:v>139.96115682987076</c:v>
                </c:pt>
                <c:pt idx="91">
                  <c:v>140.05001435250108</c:v>
                </c:pt>
                <c:pt idx="92">
                  <c:v>140.93059057342356</c:v>
                </c:pt>
                <c:pt idx="93">
                  <c:v>140.40421031076363</c:v>
                </c:pt>
                <c:pt idx="94">
                  <c:v>139.05667501001017</c:v>
                </c:pt>
                <c:pt idx="95">
                  <c:v>136.7959732549827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891136"/>
        <c:axId val="150901120"/>
      </c:lineChart>
      <c:dateAx>
        <c:axId val="15089113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150901120"/>
        <c:crosses val="autoZero"/>
        <c:auto val="1"/>
        <c:lblOffset val="100"/>
        <c:baseTimeUnit val="months"/>
      </c:dateAx>
      <c:valAx>
        <c:axId val="150901120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crossAx val="1508911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3.2336740099202448E-2"/>
          <c:y val="0.89370343091227566"/>
          <c:w val="0.93877755531131069"/>
          <c:h val="0.10363225822438786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Endeksler!$M$24:$P$24</c:f>
              <c:strCache>
                <c:ptCount val="4"/>
                <c:pt idx="0">
                  <c:v>Sigortalı ücretli (4/a)</c:v>
                </c:pt>
                <c:pt idx="1">
                  <c:v>Esnaf (4/b)</c:v>
                </c:pt>
                <c:pt idx="2">
                  <c:v>Tarım (4/b)</c:v>
                </c:pt>
                <c:pt idx="3">
                  <c:v>Kamu (4/c)</c:v>
                </c:pt>
              </c:strCache>
            </c:strRef>
          </c:cat>
          <c:val>
            <c:numRef>
              <c:f>Endeksler!$M$25:$P$25</c:f>
              <c:numCache>
                <c:formatCode>0.0%</c:formatCode>
                <c:ptCount val="4"/>
                <c:pt idx="0">
                  <c:v>3.7292053800950494E-3</c:v>
                </c:pt>
                <c:pt idx="1">
                  <c:v>-2.9584920253999385E-2</c:v>
                </c:pt>
                <c:pt idx="2">
                  <c:v>-0.109</c:v>
                </c:pt>
                <c:pt idx="3">
                  <c:v>8.4992327034784775E-3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925696"/>
        <c:axId val="150927232"/>
      </c:barChart>
      <c:catAx>
        <c:axId val="150925696"/>
        <c:scaling>
          <c:orientation val="minMax"/>
        </c:scaling>
        <c:delete val="0"/>
        <c:axPos val="b"/>
        <c:majorTickMark val="out"/>
        <c:minorTickMark val="none"/>
        <c:tickLblPos val="low"/>
        <c:crossAx val="150927232"/>
        <c:crosses val="autoZero"/>
        <c:auto val="1"/>
        <c:lblAlgn val="ctr"/>
        <c:lblOffset val="100"/>
        <c:noMultiLvlLbl val="0"/>
      </c:catAx>
      <c:valAx>
        <c:axId val="150927232"/>
        <c:scaling>
          <c:orientation val="minMax"/>
        </c:scaling>
        <c:delete val="0"/>
        <c:axPos val="l"/>
        <c:numFmt formatCode="0.0%" sourceLinked="1"/>
        <c:majorTickMark val="out"/>
        <c:minorTickMark val="none"/>
        <c:tickLblPos val="nextTo"/>
        <c:crossAx val="1509256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207210</xdr:colOff>
      <xdr:row>1</xdr:row>
      <xdr:rowOff>25065</xdr:rowOff>
    </xdr:from>
    <xdr:to>
      <xdr:col>22</xdr:col>
      <xdr:colOff>177800</xdr:colOff>
      <xdr:row>19</xdr:row>
      <xdr:rowOff>59824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111125</xdr:colOff>
      <xdr:row>22</xdr:row>
      <xdr:rowOff>146050</xdr:rowOff>
    </xdr:from>
    <xdr:to>
      <xdr:col>24</xdr:col>
      <xdr:colOff>371475</xdr:colOff>
      <xdr:row>33</xdr:row>
      <xdr:rowOff>50800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%2014/AppData/Local/Microsoft/Windows/INetCache/Content.Outlook/86FPQ1PJ/ENDEKS%20VE%20B&#220;LTENLER/TEPAV%20&#304;stihdam%20&#304;zleme%20B&#252;lteni/N&#304;SAN-2016/&#304;stihdam_&#304;zleme_B&#252;lteni_04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eksler"/>
      <sheetName val="4a_Sektör"/>
      <sheetName val="4a_İmalat_Sektör"/>
      <sheetName val="4a_İşyeri_Sektör"/>
      <sheetName val="4a_İl"/>
      <sheetName val="4b_Esnaf_İl"/>
      <sheetName val="4b_Tarım_İl"/>
      <sheetName val="4c_Kamu_İl "/>
      <sheetName val="4a_İşyeri_İl"/>
      <sheetName val="4a_Kadın_Sektör"/>
      <sheetName val="4a_Kadın_İmalat_Sektör"/>
      <sheetName val="4a_Kadın_İl"/>
      <sheetName val="İşsizlikSigortası_Başvuru"/>
      <sheetName val="İşsizlikSigortası_Ödeme"/>
      <sheetName val="Ortalama_Günlük_Kazanç_Sektör"/>
      <sheetName val="Ortalama_Günlük_Kazanç_İl"/>
      <sheetName val="KOBİ_İşyeri_İl"/>
      <sheetName val="KOBİ_İşyeri_Sektör"/>
      <sheetName val="KOBİ_Sigortalı_İl"/>
      <sheetName val="KOBİ_Sigortalı_Sektör"/>
    </sheetNames>
    <sheetDataSet>
      <sheetData sheetId="0"/>
      <sheetData sheetId="1"/>
      <sheetData sheetId="2"/>
      <sheetData sheetId="3"/>
      <sheetData sheetId="4">
        <row r="2">
          <cell r="E2">
            <v>295538</v>
          </cell>
        </row>
        <row r="3">
          <cell r="E3">
            <v>48373</v>
          </cell>
        </row>
        <row r="4">
          <cell r="E4">
            <v>87323</v>
          </cell>
        </row>
        <row r="5">
          <cell r="E5">
            <v>22425</v>
          </cell>
        </row>
        <row r="6">
          <cell r="E6">
            <v>40992</v>
          </cell>
        </row>
        <row r="7">
          <cell r="E7">
            <v>1304091</v>
          </cell>
        </row>
        <row r="8">
          <cell r="E8">
            <v>502238</v>
          </cell>
        </row>
        <row r="9">
          <cell r="E9">
            <v>24397</v>
          </cell>
        </row>
        <row r="10">
          <cell r="E10">
            <v>155480</v>
          </cell>
        </row>
        <row r="11">
          <cell r="E11">
            <v>162965</v>
          </cell>
        </row>
        <row r="12">
          <cell r="E12">
            <v>42605</v>
          </cell>
        </row>
        <row r="13">
          <cell r="E13">
            <v>27806</v>
          </cell>
        </row>
        <row r="14">
          <cell r="E14">
            <v>21223</v>
          </cell>
        </row>
        <row r="15">
          <cell r="E15">
            <v>55396</v>
          </cell>
        </row>
        <row r="16">
          <cell r="E16">
            <v>37197</v>
          </cell>
        </row>
        <row r="17">
          <cell r="E17">
            <v>656372</v>
          </cell>
        </row>
        <row r="18">
          <cell r="E18">
            <v>78909</v>
          </cell>
        </row>
        <row r="19">
          <cell r="E19">
            <v>25989</v>
          </cell>
        </row>
        <row r="20">
          <cell r="E20">
            <v>59540</v>
          </cell>
        </row>
        <row r="21">
          <cell r="E21">
            <v>188034</v>
          </cell>
        </row>
        <row r="22">
          <cell r="E22">
            <v>126104</v>
          </cell>
        </row>
        <row r="23">
          <cell r="E23">
            <v>58688</v>
          </cell>
        </row>
        <row r="24">
          <cell r="E24">
            <v>61182</v>
          </cell>
        </row>
        <row r="25">
          <cell r="E25">
            <v>26943</v>
          </cell>
        </row>
        <row r="26">
          <cell r="E26">
            <v>80596</v>
          </cell>
        </row>
        <row r="27">
          <cell r="E27">
            <v>170518</v>
          </cell>
        </row>
        <row r="28">
          <cell r="E28">
            <v>269268</v>
          </cell>
        </row>
        <row r="29">
          <cell r="E29">
            <v>50548</v>
          </cell>
        </row>
        <row r="30">
          <cell r="E30">
            <v>15311</v>
          </cell>
        </row>
        <row r="31">
          <cell r="E31">
            <v>10850</v>
          </cell>
        </row>
        <row r="32">
          <cell r="E32">
            <v>158547</v>
          </cell>
        </row>
        <row r="33">
          <cell r="E33">
            <v>60579</v>
          </cell>
        </row>
        <row r="34">
          <cell r="E34">
            <v>236965</v>
          </cell>
        </row>
        <row r="35">
          <cell r="E35">
            <v>4099185</v>
          </cell>
        </row>
        <row r="36">
          <cell r="E36">
            <v>863383</v>
          </cell>
        </row>
        <row r="37">
          <cell r="E37">
            <v>22844</v>
          </cell>
        </row>
        <row r="38">
          <cell r="E38">
            <v>46244</v>
          </cell>
        </row>
        <row r="39">
          <cell r="E39">
            <v>219785</v>
          </cell>
        </row>
        <row r="40">
          <cell r="E40">
            <v>66084</v>
          </cell>
        </row>
        <row r="41">
          <cell r="E41">
            <v>26167</v>
          </cell>
        </row>
        <row r="42">
          <cell r="E42">
            <v>469313</v>
          </cell>
        </row>
        <row r="43">
          <cell r="E43">
            <v>301061</v>
          </cell>
        </row>
        <row r="44">
          <cell r="E44">
            <v>80654</v>
          </cell>
        </row>
        <row r="45">
          <cell r="E45">
            <v>90679</v>
          </cell>
        </row>
        <row r="46">
          <cell r="E46">
            <v>228534</v>
          </cell>
        </row>
        <row r="47">
          <cell r="E47">
            <v>137567</v>
          </cell>
        </row>
        <row r="48">
          <cell r="E48">
            <v>58607</v>
          </cell>
        </row>
        <row r="49">
          <cell r="E49">
            <v>190197</v>
          </cell>
        </row>
        <row r="50">
          <cell r="E50">
            <v>22437</v>
          </cell>
        </row>
        <row r="51">
          <cell r="E51">
            <v>40810</v>
          </cell>
        </row>
        <row r="52">
          <cell r="E52">
            <v>40444</v>
          </cell>
        </row>
        <row r="53">
          <cell r="E53">
            <v>76969</v>
          </cell>
        </row>
        <row r="54">
          <cell r="E54">
            <v>57262</v>
          </cell>
        </row>
        <row r="55">
          <cell r="E55">
            <v>175454</v>
          </cell>
        </row>
        <row r="56">
          <cell r="E56">
            <v>160406</v>
          </cell>
        </row>
        <row r="57">
          <cell r="E57">
            <v>22407</v>
          </cell>
        </row>
        <row r="58">
          <cell r="E58">
            <v>24015</v>
          </cell>
        </row>
        <row r="59">
          <cell r="E59">
            <v>81039</v>
          </cell>
        </row>
        <row r="60">
          <cell r="E60">
            <v>248301</v>
          </cell>
        </row>
        <row r="61">
          <cell r="E61">
            <v>55282</v>
          </cell>
        </row>
        <row r="62">
          <cell r="E62">
            <v>117795</v>
          </cell>
        </row>
        <row r="63">
          <cell r="E63">
            <v>7224</v>
          </cell>
        </row>
        <row r="64">
          <cell r="E64">
            <v>123454</v>
          </cell>
        </row>
        <row r="65">
          <cell r="E65">
            <v>61973</v>
          </cell>
        </row>
        <row r="66">
          <cell r="E66">
            <v>69921</v>
          </cell>
        </row>
        <row r="67">
          <cell r="E67">
            <v>40939</v>
          </cell>
        </row>
        <row r="68">
          <cell r="E68">
            <v>86733</v>
          </cell>
        </row>
        <row r="69">
          <cell r="E69">
            <v>47341</v>
          </cell>
        </row>
        <row r="70">
          <cell r="E70">
            <v>8954</v>
          </cell>
        </row>
        <row r="71">
          <cell r="E71">
            <v>41905</v>
          </cell>
        </row>
        <row r="72">
          <cell r="E72">
            <v>38416</v>
          </cell>
        </row>
        <row r="73">
          <cell r="E73">
            <v>49885</v>
          </cell>
        </row>
        <row r="74">
          <cell r="E74">
            <v>28639</v>
          </cell>
        </row>
        <row r="75">
          <cell r="E75">
            <v>27650</v>
          </cell>
        </row>
        <row r="76">
          <cell r="E76">
            <v>9171</v>
          </cell>
        </row>
        <row r="77">
          <cell r="E77">
            <v>14765</v>
          </cell>
        </row>
        <row r="78">
          <cell r="E78">
            <v>51915</v>
          </cell>
        </row>
        <row r="79">
          <cell r="E79">
            <v>39751</v>
          </cell>
        </row>
        <row r="80">
          <cell r="E80">
            <v>13696</v>
          </cell>
        </row>
        <row r="81">
          <cell r="E81">
            <v>52364</v>
          </cell>
        </row>
        <row r="82">
          <cell r="E82">
            <v>69260</v>
          </cell>
        </row>
        <row r="83">
          <cell r="E83">
            <v>14069873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01"/>
  <sheetViews>
    <sheetView zoomScaleNormal="100" workbookViewId="0">
      <pane ySplit="1" topLeftCell="A2" activePane="bottomLeft" state="frozen"/>
      <selection pane="bottomLeft" activeCell="Y11" sqref="Y11"/>
    </sheetView>
  </sheetViews>
  <sheetFormatPr defaultColWidth="8.81640625" defaultRowHeight="14.5"/>
  <cols>
    <col min="1" max="1" width="9.1796875" style="7" customWidth="1"/>
    <col min="2" max="2" width="17.7265625" style="7" bestFit="1" customWidth="1"/>
    <col min="3" max="3" width="11.54296875" style="7" bestFit="1" customWidth="1"/>
    <col min="4" max="4" width="15.54296875" style="7" bestFit="1" customWidth="1"/>
    <col min="5" max="5" width="17.7265625" style="7" bestFit="1" customWidth="1"/>
    <col min="6" max="6" width="12.81640625" style="7" bestFit="1" customWidth="1"/>
    <col min="7" max="7" width="18" style="7" customWidth="1"/>
    <col min="8" max="8" width="14.54296875" style="7" bestFit="1" customWidth="1"/>
    <col min="9" max="9" width="11.453125" style="7" bestFit="1" customWidth="1"/>
    <col min="10" max="10" width="8.81640625" style="7"/>
    <col min="11" max="11" width="9.1796875" style="7" bestFit="1" customWidth="1"/>
    <col min="12" max="14" width="8.81640625" style="7"/>
    <col min="15" max="15" width="10.1796875" style="7" bestFit="1" customWidth="1"/>
    <col min="16" max="16384" width="8.81640625" style="7"/>
  </cols>
  <sheetData>
    <row r="1" spans="1:53">
      <c r="A1" s="27" t="s">
        <v>0</v>
      </c>
      <c r="B1" s="29" t="s">
        <v>255</v>
      </c>
      <c r="C1" s="29" t="s">
        <v>256</v>
      </c>
      <c r="D1" s="30" t="s">
        <v>261</v>
      </c>
      <c r="E1" s="30" t="s">
        <v>262</v>
      </c>
      <c r="F1" s="31" t="s">
        <v>259</v>
      </c>
      <c r="G1" s="31" t="s">
        <v>260</v>
      </c>
      <c r="H1" s="32" t="s">
        <v>258</v>
      </c>
      <c r="I1" s="32" t="s">
        <v>257</v>
      </c>
    </row>
    <row r="2" spans="1:53">
      <c r="A2" s="34">
        <v>39722</v>
      </c>
      <c r="B2" s="38">
        <v>9119936</v>
      </c>
      <c r="C2" s="36">
        <f>(B2/$B$2)*100</f>
        <v>100</v>
      </c>
      <c r="D2" s="38">
        <v>1910373</v>
      </c>
      <c r="E2" s="36">
        <f t="shared" ref="E2:E65" si="0">(D2/$D$2)*100</f>
        <v>100</v>
      </c>
      <c r="F2" s="38">
        <v>1137405</v>
      </c>
      <c r="G2" s="36">
        <f>(F2/$F$2)*100</f>
        <v>100</v>
      </c>
      <c r="H2" s="38">
        <v>2187772</v>
      </c>
      <c r="I2" s="37">
        <f>(H2/$H$2)*100</f>
        <v>100</v>
      </c>
      <c r="J2" s="8"/>
      <c r="K2" s="17"/>
      <c r="O2" s="16"/>
      <c r="P2" s="9"/>
    </row>
    <row r="3" spans="1:53">
      <c r="A3" s="34">
        <v>39753</v>
      </c>
      <c r="B3" s="38">
        <v>9022823</v>
      </c>
      <c r="C3" s="36">
        <f t="shared" ref="C3:C66" si="1">(B3/$B$2)*100</f>
        <v>98.935157001101757</v>
      </c>
      <c r="D3" s="38">
        <v>1911654</v>
      </c>
      <c r="E3" s="36">
        <f t="shared" si="0"/>
        <v>100.06705496779948</v>
      </c>
      <c r="F3" s="38">
        <v>1140518</v>
      </c>
      <c r="G3" s="36">
        <f t="shared" ref="G3:G66" si="2">(F3/$F$2)*100</f>
        <v>100.27369318756291</v>
      </c>
      <c r="H3" s="38">
        <v>2199425</v>
      </c>
      <c r="I3" s="37">
        <f t="shared" ref="I3:I66" si="3">(H3/$H$2)*100</f>
        <v>100.53264234115804</v>
      </c>
      <c r="J3" s="8"/>
      <c r="K3" s="17"/>
      <c r="O3" s="16"/>
      <c r="P3" s="9"/>
    </row>
    <row r="4" spans="1:53">
      <c r="A4" s="34">
        <v>39783</v>
      </c>
      <c r="B4" s="38">
        <v>8802989</v>
      </c>
      <c r="C4" s="36">
        <f t="shared" si="1"/>
        <v>96.524679559154805</v>
      </c>
      <c r="D4" s="38">
        <v>1897864</v>
      </c>
      <c r="E4" s="36">
        <f t="shared" si="0"/>
        <v>99.345206407335112</v>
      </c>
      <c r="F4" s="38">
        <v>1141467</v>
      </c>
      <c r="G4" s="36">
        <f t="shared" si="2"/>
        <v>100.35712872723437</v>
      </c>
      <c r="H4" s="38">
        <v>2205676</v>
      </c>
      <c r="I4" s="37">
        <f t="shared" si="3"/>
        <v>100.81836681336081</v>
      </c>
      <c r="J4" s="8"/>
      <c r="K4" s="17"/>
      <c r="O4" s="16"/>
      <c r="P4" s="9"/>
    </row>
    <row r="5" spans="1:53">
      <c r="A5" s="34">
        <v>39814</v>
      </c>
      <c r="B5" s="38">
        <v>8481011</v>
      </c>
      <c r="C5" s="36">
        <f t="shared" si="1"/>
        <v>92.994194257503565</v>
      </c>
      <c r="D5" s="38">
        <v>1912296</v>
      </c>
      <c r="E5" s="36">
        <f t="shared" si="0"/>
        <v>100.10066097039687</v>
      </c>
      <c r="F5" s="38">
        <v>1144082</v>
      </c>
      <c r="G5" s="36">
        <f t="shared" si="2"/>
        <v>100.58703803834166</v>
      </c>
      <c r="H5" s="38">
        <v>2208984</v>
      </c>
      <c r="I5" s="37">
        <f t="shared" si="3"/>
        <v>100.96957086935933</v>
      </c>
      <c r="J5" s="8"/>
      <c r="K5" s="17"/>
      <c r="O5" s="16"/>
      <c r="P5" s="9"/>
    </row>
    <row r="6" spans="1:53">
      <c r="A6" s="34">
        <v>39845</v>
      </c>
      <c r="B6" s="38">
        <v>8362290</v>
      </c>
      <c r="C6" s="36">
        <f t="shared" si="1"/>
        <v>91.692419771366815</v>
      </c>
      <c r="D6" s="38">
        <v>1918636</v>
      </c>
      <c r="E6" s="36">
        <f t="shared" si="0"/>
        <v>100.43253333249579</v>
      </c>
      <c r="F6" s="38">
        <v>1146634</v>
      </c>
      <c r="G6" s="36">
        <f t="shared" si="2"/>
        <v>100.81140842531904</v>
      </c>
      <c r="H6" s="38">
        <v>2213460</v>
      </c>
      <c r="I6" s="37">
        <f t="shared" si="3"/>
        <v>101.17416257269953</v>
      </c>
      <c r="J6" s="8"/>
      <c r="K6" s="17"/>
      <c r="O6" s="16"/>
      <c r="P6" s="9"/>
    </row>
    <row r="7" spans="1:53">
      <c r="A7" s="34">
        <v>39873</v>
      </c>
      <c r="B7" s="38">
        <v>8410234</v>
      </c>
      <c r="C7" s="36">
        <f t="shared" si="1"/>
        <v>92.218125214913798</v>
      </c>
      <c r="D7" s="38">
        <v>1916016</v>
      </c>
      <c r="E7" s="36">
        <f t="shared" si="0"/>
        <v>100.29538734058741</v>
      </c>
      <c r="F7" s="38">
        <v>1150295</v>
      </c>
      <c r="G7" s="36">
        <f t="shared" si="2"/>
        <v>101.13328146086926</v>
      </c>
      <c r="H7" s="38">
        <v>2279020</v>
      </c>
      <c r="I7" s="37">
        <f t="shared" si="3"/>
        <v>104.17081853136432</v>
      </c>
      <c r="J7" s="8"/>
      <c r="K7" s="17"/>
      <c r="O7" s="16"/>
      <c r="P7" s="9"/>
    </row>
    <row r="8" spans="1:53">
      <c r="A8" s="34">
        <v>39904</v>
      </c>
      <c r="B8" s="38">
        <v>8503053</v>
      </c>
      <c r="C8" s="36">
        <f t="shared" si="1"/>
        <v>93.235884550067013</v>
      </c>
      <c r="D8" s="38">
        <v>1931510</v>
      </c>
      <c r="E8" s="36">
        <f t="shared" si="0"/>
        <v>101.10643314159067</v>
      </c>
      <c r="F8" s="38">
        <v>1149546</v>
      </c>
      <c r="G8" s="36">
        <f t="shared" si="2"/>
        <v>101.06742980732457</v>
      </c>
      <c r="H8" s="38">
        <v>2271908</v>
      </c>
      <c r="I8" s="37">
        <f t="shared" si="3"/>
        <v>103.84573895268794</v>
      </c>
      <c r="J8" s="8"/>
      <c r="K8" s="17"/>
      <c r="O8" s="16"/>
      <c r="P8" s="9"/>
    </row>
    <row r="9" spans="1:53">
      <c r="A9" s="34">
        <v>39934</v>
      </c>
      <c r="B9" s="38">
        <v>8674726</v>
      </c>
      <c r="C9" s="36">
        <f t="shared" si="1"/>
        <v>95.118277145804527</v>
      </c>
      <c r="D9" s="38">
        <v>1945342</v>
      </c>
      <c r="E9" s="36">
        <f t="shared" si="0"/>
        <v>101.83048022558945</v>
      </c>
      <c r="F9" s="38">
        <v>1153672</v>
      </c>
      <c r="G9" s="36">
        <f t="shared" si="2"/>
        <v>101.4301853781195</v>
      </c>
      <c r="H9" s="38">
        <v>2270276</v>
      </c>
      <c r="I9" s="37">
        <f t="shared" si="3"/>
        <v>103.77114251393655</v>
      </c>
      <c r="J9" s="8"/>
      <c r="K9" s="17"/>
      <c r="O9" s="16"/>
      <c r="P9" s="9"/>
    </row>
    <row r="10" spans="1:53">
      <c r="A10" s="34">
        <v>39965</v>
      </c>
      <c r="B10" s="38">
        <v>8922743</v>
      </c>
      <c r="C10" s="36">
        <f t="shared" si="1"/>
        <v>97.837780879164058</v>
      </c>
      <c r="D10" s="38">
        <v>1894680</v>
      </c>
      <c r="E10" s="36">
        <f t="shared" si="0"/>
        <v>99.178537385107518</v>
      </c>
      <c r="F10" s="38">
        <v>1158562</v>
      </c>
      <c r="G10" s="36">
        <f t="shared" si="2"/>
        <v>101.86011139391861</v>
      </c>
      <c r="H10" s="38">
        <v>2271485</v>
      </c>
      <c r="I10" s="37">
        <f t="shared" si="3"/>
        <v>103.82640421396745</v>
      </c>
      <c r="J10" s="8"/>
      <c r="K10" s="17"/>
      <c r="O10" s="16"/>
      <c r="P10" s="9"/>
    </row>
    <row r="11" spans="1:53">
      <c r="A11" s="34">
        <v>39995</v>
      </c>
      <c r="B11" s="38">
        <v>9013349</v>
      </c>
      <c r="C11" s="36">
        <f t="shared" si="1"/>
        <v>98.831274693155748</v>
      </c>
      <c r="D11" s="38">
        <v>1830370</v>
      </c>
      <c r="E11" s="36">
        <f t="shared" si="0"/>
        <v>95.812179087539448</v>
      </c>
      <c r="F11" s="38">
        <v>1049015</v>
      </c>
      <c r="G11" s="36">
        <f t="shared" si="2"/>
        <v>92.228801526281316</v>
      </c>
      <c r="H11" s="38">
        <v>2260614</v>
      </c>
      <c r="I11" s="37">
        <f t="shared" si="3"/>
        <v>103.32950599971112</v>
      </c>
      <c r="J11" s="8"/>
      <c r="K11" s="17"/>
      <c r="O11" s="16"/>
      <c r="P11" s="9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</row>
    <row r="12" spans="1:53">
      <c r="A12" s="34">
        <v>40026</v>
      </c>
      <c r="B12" s="38">
        <v>8977653</v>
      </c>
      <c r="C12" s="36">
        <f t="shared" si="1"/>
        <v>98.439868437673255</v>
      </c>
      <c r="D12" s="38">
        <v>1786003</v>
      </c>
      <c r="E12" s="36">
        <f t="shared" si="0"/>
        <v>93.489753048226703</v>
      </c>
      <c r="F12" s="38">
        <v>1053385</v>
      </c>
      <c r="G12" s="36">
        <f t="shared" si="2"/>
        <v>92.613009438150883</v>
      </c>
      <c r="H12" s="38">
        <v>2248048</v>
      </c>
      <c r="I12" s="37">
        <f t="shared" si="3"/>
        <v>102.75513170476631</v>
      </c>
      <c r="J12" s="8"/>
      <c r="K12" s="17"/>
      <c r="O12" s="16"/>
      <c r="P12" s="9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>
      <c r="A13" s="34">
        <v>40057</v>
      </c>
      <c r="B13" s="38">
        <v>8950211</v>
      </c>
      <c r="C13" s="36">
        <f t="shared" si="1"/>
        <v>98.138967203278611</v>
      </c>
      <c r="D13" s="38">
        <v>1820914</v>
      </c>
      <c r="E13" s="36">
        <f t="shared" si="0"/>
        <v>95.317197217506731</v>
      </c>
      <c r="F13" s="38">
        <v>1059182</v>
      </c>
      <c r="G13" s="36">
        <f t="shared" si="2"/>
        <v>93.122678377534825</v>
      </c>
      <c r="H13" s="38">
        <v>2262750</v>
      </c>
      <c r="I13" s="37">
        <f t="shared" si="3"/>
        <v>103.42713957395927</v>
      </c>
      <c r="J13" s="8"/>
      <c r="K13" s="17"/>
      <c r="O13" s="16"/>
      <c r="P13" s="9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>
      <c r="A14" s="34">
        <v>40087</v>
      </c>
      <c r="B14" s="38">
        <v>9046769</v>
      </c>
      <c r="C14" s="36">
        <f t="shared" si="1"/>
        <v>99.197724633155318</v>
      </c>
      <c r="D14" s="38">
        <v>1831341</v>
      </c>
      <c r="E14" s="36">
        <f t="shared" si="0"/>
        <v>95.863006857823052</v>
      </c>
      <c r="F14" s="38">
        <v>1061647</v>
      </c>
      <c r="G14" s="36">
        <f t="shared" si="2"/>
        <v>93.339399774047067</v>
      </c>
      <c r="H14" s="38">
        <v>2279402</v>
      </c>
      <c r="I14" s="37">
        <f t="shared" si="3"/>
        <v>104.1882792173956</v>
      </c>
      <c r="J14" s="8"/>
      <c r="K14" s="17"/>
      <c r="O14" s="16"/>
      <c r="P14" s="9"/>
    </row>
    <row r="15" spans="1:53">
      <c r="A15" s="34">
        <v>40118</v>
      </c>
      <c r="B15" s="38">
        <v>8975981</v>
      </c>
      <c r="C15" s="36">
        <f t="shared" si="1"/>
        <v>98.42153497568404</v>
      </c>
      <c r="D15" s="38">
        <v>1833978</v>
      </c>
      <c r="E15" s="36">
        <f t="shared" si="0"/>
        <v>96.001042728304881</v>
      </c>
      <c r="F15" s="38">
        <v>1066653</v>
      </c>
      <c r="G15" s="36">
        <f t="shared" si="2"/>
        <v>93.779524443799701</v>
      </c>
      <c r="H15" s="38">
        <v>2266276</v>
      </c>
      <c r="I15" s="37">
        <f t="shared" si="3"/>
        <v>103.58830810523216</v>
      </c>
      <c r="J15" s="8"/>
      <c r="K15" s="17"/>
      <c r="O15" s="16"/>
      <c r="P15" s="9"/>
    </row>
    <row r="16" spans="1:53">
      <c r="A16" s="34">
        <v>40148</v>
      </c>
      <c r="B16" s="38">
        <v>9030202</v>
      </c>
      <c r="C16" s="36">
        <f t="shared" si="1"/>
        <v>99.016067656615135</v>
      </c>
      <c r="D16" s="38">
        <v>1832133</v>
      </c>
      <c r="E16" s="36">
        <f t="shared" si="0"/>
        <v>95.904464730186206</v>
      </c>
      <c r="F16" s="38">
        <v>1016692</v>
      </c>
      <c r="G16" s="36">
        <f t="shared" si="2"/>
        <v>89.386981769906058</v>
      </c>
      <c r="H16" s="38">
        <v>2241418</v>
      </c>
      <c r="I16" s="37">
        <f t="shared" si="3"/>
        <v>102.4520836723388</v>
      </c>
      <c r="J16" s="8"/>
      <c r="K16" s="17"/>
      <c r="O16" s="16"/>
      <c r="P16" s="9"/>
    </row>
    <row r="17" spans="1:16">
      <c r="A17" s="34">
        <v>40179</v>
      </c>
      <c r="B17" s="38">
        <v>8874966</v>
      </c>
      <c r="C17" s="36">
        <f t="shared" si="1"/>
        <v>97.31390658881817</v>
      </c>
      <c r="D17" s="38">
        <v>1829450</v>
      </c>
      <c r="E17" s="36">
        <f t="shared" si="0"/>
        <v>95.76402095297621</v>
      </c>
      <c r="F17" s="38">
        <v>1023665</v>
      </c>
      <c r="G17" s="36">
        <f t="shared" si="2"/>
        <v>90.000043959715313</v>
      </c>
      <c r="H17" s="38">
        <v>2224741</v>
      </c>
      <c r="I17" s="37">
        <f t="shared" si="3"/>
        <v>101.68980131384806</v>
      </c>
      <c r="J17" s="8"/>
      <c r="K17" s="17"/>
      <c r="O17" s="16"/>
      <c r="P17" s="9"/>
    </row>
    <row r="18" spans="1:16">
      <c r="A18" s="34">
        <v>40210</v>
      </c>
      <c r="B18" s="38">
        <v>8900113</v>
      </c>
      <c r="C18" s="36">
        <f t="shared" si="1"/>
        <v>97.589643172934544</v>
      </c>
      <c r="D18" s="38">
        <v>1836308</v>
      </c>
      <c r="E18" s="36">
        <f t="shared" si="0"/>
        <v>96.123008438666176</v>
      </c>
      <c r="F18" s="38">
        <v>1036251</v>
      </c>
      <c r="G18" s="36">
        <f t="shared" si="2"/>
        <v>91.106597913671919</v>
      </c>
      <c r="H18" s="38">
        <v>2232394</v>
      </c>
      <c r="I18" s="37">
        <f t="shared" si="3"/>
        <v>102.03960924630171</v>
      </c>
      <c r="J18" s="8"/>
      <c r="K18" s="17"/>
      <c r="O18" s="16"/>
      <c r="P18" s="9"/>
    </row>
    <row r="19" spans="1:16">
      <c r="A19" s="34">
        <v>40238</v>
      </c>
      <c r="B19" s="38">
        <v>9136036</v>
      </c>
      <c r="C19" s="36">
        <f t="shared" si="1"/>
        <v>100.17653632657071</v>
      </c>
      <c r="D19" s="38">
        <v>1836519</v>
      </c>
      <c r="E19" s="36">
        <f t="shared" si="0"/>
        <v>96.134053402136658</v>
      </c>
      <c r="F19" s="38">
        <v>1044023</v>
      </c>
      <c r="G19" s="36">
        <f t="shared" si="2"/>
        <v>91.789907728557552</v>
      </c>
      <c r="H19" s="38">
        <v>2233661</v>
      </c>
      <c r="I19" s="37">
        <f t="shared" si="3"/>
        <v>102.09752204525884</v>
      </c>
      <c r="J19" s="8"/>
      <c r="K19" s="17"/>
      <c r="O19" s="16"/>
      <c r="P19" s="9"/>
    </row>
    <row r="20" spans="1:16">
      <c r="A20" s="34">
        <v>40269</v>
      </c>
      <c r="B20" s="38">
        <v>9361665</v>
      </c>
      <c r="C20" s="36">
        <f t="shared" si="1"/>
        <v>102.65055588109391</v>
      </c>
      <c r="D20" s="38">
        <v>1840882</v>
      </c>
      <c r="E20" s="36">
        <f t="shared" si="0"/>
        <v>96.362438120723027</v>
      </c>
      <c r="F20" s="38">
        <v>1049270</v>
      </c>
      <c r="G20" s="36">
        <f t="shared" si="2"/>
        <v>92.251220981092928</v>
      </c>
      <c r="H20" s="38">
        <v>2228659</v>
      </c>
      <c r="I20" s="37">
        <f t="shared" si="3"/>
        <v>101.86888761717401</v>
      </c>
      <c r="J20" s="8"/>
      <c r="K20" s="17"/>
      <c r="O20" s="16"/>
      <c r="P20" s="9"/>
    </row>
    <row r="21" spans="1:16">
      <c r="A21" s="34">
        <v>40299</v>
      </c>
      <c r="B21" s="38">
        <v>9604589</v>
      </c>
      <c r="C21" s="36">
        <f t="shared" si="1"/>
        <v>105.31421492431525</v>
      </c>
      <c r="D21" s="38">
        <v>1850444</v>
      </c>
      <c r="E21" s="36">
        <f t="shared" si="0"/>
        <v>96.862968645390197</v>
      </c>
      <c r="F21" s="38">
        <v>1047511</v>
      </c>
      <c r="G21" s="36">
        <f t="shared" si="2"/>
        <v>92.096570702608133</v>
      </c>
      <c r="H21" s="38">
        <v>2220134</v>
      </c>
      <c r="I21" s="37">
        <f t="shared" si="3"/>
        <v>101.47922178362279</v>
      </c>
      <c r="J21" s="8"/>
      <c r="K21" s="17"/>
      <c r="O21" s="16"/>
      <c r="P21" s="9"/>
    </row>
    <row r="22" spans="1:16">
      <c r="A22" s="34">
        <v>40330</v>
      </c>
      <c r="B22" s="38">
        <v>9743072</v>
      </c>
      <c r="C22" s="36">
        <f t="shared" si="1"/>
        <v>106.83267952757562</v>
      </c>
      <c r="D22" s="38">
        <v>1849129</v>
      </c>
      <c r="E22" s="36">
        <f t="shared" si="0"/>
        <v>96.794133920443798</v>
      </c>
      <c r="F22" s="38">
        <v>1054916</v>
      </c>
      <c r="G22" s="36">
        <f t="shared" si="2"/>
        <v>92.747614086451179</v>
      </c>
      <c r="H22" s="38">
        <v>2250200</v>
      </c>
      <c r="I22" s="37">
        <f t="shared" si="3"/>
        <v>102.85349661664927</v>
      </c>
      <c r="J22" s="8"/>
      <c r="K22" s="17"/>
      <c r="O22" s="16"/>
      <c r="P22" s="9"/>
    </row>
    <row r="23" spans="1:16">
      <c r="A23" s="34">
        <v>40360</v>
      </c>
      <c r="B23" s="38">
        <v>9976855</v>
      </c>
      <c r="C23" s="36">
        <f t="shared" si="1"/>
        <v>109.39610760426388</v>
      </c>
      <c r="D23" s="38">
        <v>1859828.0926363636</v>
      </c>
      <c r="E23" s="36">
        <f t="shared" si="0"/>
        <v>97.354186467059762</v>
      </c>
      <c r="F23" s="38">
        <v>1068099</v>
      </c>
      <c r="G23" s="36">
        <f t="shared" si="2"/>
        <v>93.906655940496137</v>
      </c>
      <c r="H23" s="38">
        <v>2238882</v>
      </c>
      <c r="I23" s="37">
        <f t="shared" si="3"/>
        <v>102.33616665722023</v>
      </c>
      <c r="J23" s="8"/>
      <c r="K23" s="17"/>
      <c r="O23" s="16"/>
      <c r="P23" s="9"/>
    </row>
    <row r="24" spans="1:16">
      <c r="A24" s="34">
        <v>40391</v>
      </c>
      <c r="B24" s="38">
        <v>9937919</v>
      </c>
      <c r="C24" s="36">
        <f t="shared" si="1"/>
        <v>108.96917478368269</v>
      </c>
      <c r="D24" s="38">
        <v>1861234</v>
      </c>
      <c r="E24" s="36">
        <f t="shared" si="0"/>
        <v>97.427779810539619</v>
      </c>
      <c r="F24" s="38">
        <v>1075781</v>
      </c>
      <c r="G24" s="36">
        <f t="shared" si="2"/>
        <v>94.582053006624733</v>
      </c>
      <c r="H24" s="38">
        <v>2244534</v>
      </c>
      <c r="I24" s="37">
        <f t="shared" si="3"/>
        <v>102.59451167671952</v>
      </c>
      <c r="J24" s="8"/>
      <c r="K24" s="17"/>
      <c r="M24" s="7" t="s">
        <v>291</v>
      </c>
      <c r="N24" s="7" t="s">
        <v>292</v>
      </c>
      <c r="O24" s="16" t="s">
        <v>293</v>
      </c>
      <c r="P24" s="9" t="s">
        <v>294</v>
      </c>
    </row>
    <row r="25" spans="1:16">
      <c r="A25" s="34">
        <v>40422</v>
      </c>
      <c r="B25" s="38">
        <v>9959685</v>
      </c>
      <c r="C25" s="36">
        <f t="shared" si="1"/>
        <v>109.20783873921923</v>
      </c>
      <c r="D25" s="38">
        <v>1817693.7794000001</v>
      </c>
      <c r="E25" s="36">
        <f t="shared" si="0"/>
        <v>95.14863219905223</v>
      </c>
      <c r="F25" s="38">
        <v>1083929</v>
      </c>
      <c r="G25" s="36">
        <f t="shared" si="2"/>
        <v>95.298420527428661</v>
      </c>
      <c r="H25" s="38">
        <v>2246537</v>
      </c>
      <c r="I25" s="37">
        <f t="shared" si="3"/>
        <v>102.68606600687824</v>
      </c>
      <c r="J25" s="8"/>
      <c r="K25" s="17"/>
      <c r="M25" s="13">
        <v>3.7292053800950494E-3</v>
      </c>
      <c r="N25" s="13">
        <v>-2.9584920253999385E-2</v>
      </c>
      <c r="O25" s="19">
        <v>-0.109</v>
      </c>
      <c r="P25" s="19">
        <v>8.4992327034784775E-3</v>
      </c>
    </row>
    <row r="26" spans="1:16">
      <c r="A26" s="34">
        <v>40452</v>
      </c>
      <c r="B26" s="38">
        <v>9992591</v>
      </c>
      <c r="C26" s="36">
        <f t="shared" si="1"/>
        <v>109.56865267475561</v>
      </c>
      <c r="D26" s="38">
        <v>1824281.3330515001</v>
      </c>
      <c r="E26" s="36">
        <f t="shared" si="0"/>
        <v>95.493462954695246</v>
      </c>
      <c r="F26" s="38">
        <v>1089543</v>
      </c>
      <c r="G26" s="36">
        <f t="shared" si="2"/>
        <v>95.792000211006638</v>
      </c>
      <c r="H26" s="38">
        <v>2263441</v>
      </c>
      <c r="I26" s="37">
        <f t="shared" si="3"/>
        <v>103.45872421806294</v>
      </c>
      <c r="J26" s="8"/>
      <c r="K26" s="17"/>
      <c r="O26" s="16"/>
      <c r="P26" s="9"/>
    </row>
    <row r="27" spans="1:16">
      <c r="A27" s="34">
        <v>40483</v>
      </c>
      <c r="B27" s="38">
        <v>9914876</v>
      </c>
      <c r="C27" s="36">
        <f t="shared" si="1"/>
        <v>108.71650853690203</v>
      </c>
      <c r="D27" s="38">
        <v>1832451.5024645755</v>
      </c>
      <c r="E27" s="36">
        <f t="shared" si="0"/>
        <v>95.921136995998964</v>
      </c>
      <c r="F27" s="38">
        <v>1095643</v>
      </c>
      <c r="G27" s="36">
        <f t="shared" si="2"/>
        <v>96.328308737872618</v>
      </c>
      <c r="H27" s="38">
        <v>2260299</v>
      </c>
      <c r="I27" s="37">
        <f t="shared" si="3"/>
        <v>103.31510779002566</v>
      </c>
      <c r="J27" s="8"/>
      <c r="K27" s="17"/>
      <c r="O27" s="16"/>
      <c r="P27" s="9"/>
    </row>
    <row r="28" spans="1:16">
      <c r="A28" s="34">
        <v>40513</v>
      </c>
      <c r="B28" s="38">
        <v>10030810</v>
      </c>
      <c r="C28" s="36">
        <f t="shared" si="1"/>
        <v>109.98772359806033</v>
      </c>
      <c r="D28" s="38">
        <v>1862191.7550279992</v>
      </c>
      <c r="E28" s="36">
        <f t="shared" si="0"/>
        <v>97.477914262188548</v>
      </c>
      <c r="F28" s="38">
        <v>1101131</v>
      </c>
      <c r="G28" s="36">
        <f t="shared" si="2"/>
        <v>96.810810573190736</v>
      </c>
      <c r="H28" s="38">
        <v>2282511</v>
      </c>
      <c r="I28" s="37">
        <f t="shared" si="3"/>
        <v>104.33038726156107</v>
      </c>
      <c r="J28" s="8"/>
      <c r="K28" s="17"/>
      <c r="O28" s="16"/>
      <c r="P28" s="9"/>
    </row>
    <row r="29" spans="1:16">
      <c r="A29" s="34">
        <v>40544</v>
      </c>
      <c r="B29" s="38">
        <v>9960858</v>
      </c>
      <c r="C29" s="36">
        <f t="shared" si="1"/>
        <v>109.22070067158367</v>
      </c>
      <c r="D29" s="38">
        <v>1876534.0000000005</v>
      </c>
      <c r="E29" s="36">
        <f t="shared" si="0"/>
        <v>98.228670526645871</v>
      </c>
      <c r="F29" s="38">
        <v>1115031</v>
      </c>
      <c r="G29" s="36">
        <f t="shared" si="2"/>
        <v>98.032890659000088</v>
      </c>
      <c r="H29" s="38">
        <v>2287486</v>
      </c>
      <c r="I29" s="37">
        <f t="shared" si="3"/>
        <v>104.55778755738716</v>
      </c>
      <c r="J29" s="8"/>
      <c r="K29" s="17"/>
      <c r="O29" s="16"/>
      <c r="P29" s="9"/>
    </row>
    <row r="30" spans="1:16">
      <c r="A30" s="34">
        <v>40575</v>
      </c>
      <c r="B30" s="38">
        <v>9970036</v>
      </c>
      <c r="C30" s="36">
        <f t="shared" si="1"/>
        <v>109.32133734271821</v>
      </c>
      <c r="D30" s="38">
        <v>1883401.7738148256</v>
      </c>
      <c r="E30" s="36">
        <f t="shared" si="0"/>
        <v>98.588169630476642</v>
      </c>
      <c r="F30" s="38">
        <v>1144364</v>
      </c>
      <c r="G30" s="36">
        <f t="shared" si="2"/>
        <v>100.61183131778037</v>
      </c>
      <c r="H30" s="38">
        <v>2301439</v>
      </c>
      <c r="I30" s="37">
        <f t="shared" si="3"/>
        <v>105.19555968355021</v>
      </c>
      <c r="J30" s="8"/>
      <c r="K30" s="17"/>
      <c r="O30" s="16"/>
      <c r="P30" s="9"/>
    </row>
    <row r="31" spans="1:16">
      <c r="A31" s="34">
        <v>40603</v>
      </c>
      <c r="B31" s="38">
        <v>10252034</v>
      </c>
      <c r="C31" s="36">
        <f t="shared" si="1"/>
        <v>112.41344237503421</v>
      </c>
      <c r="D31" s="38">
        <v>1901118.7959576449</v>
      </c>
      <c r="E31" s="36">
        <f t="shared" si="0"/>
        <v>99.515581300491846</v>
      </c>
      <c r="F31" s="38">
        <v>1157888</v>
      </c>
      <c r="G31" s="36">
        <f t="shared" si="2"/>
        <v>101.80085369767144</v>
      </c>
      <c r="H31" s="38">
        <v>2306478</v>
      </c>
      <c r="I31" s="37">
        <f t="shared" si="3"/>
        <v>105.42588532991554</v>
      </c>
      <c r="J31" s="8"/>
      <c r="K31" s="17"/>
      <c r="O31" s="16"/>
      <c r="P31" s="9"/>
    </row>
    <row r="32" spans="1:16">
      <c r="A32" s="34">
        <v>40634</v>
      </c>
      <c r="B32" s="38">
        <v>10511792</v>
      </c>
      <c r="C32" s="36">
        <f t="shared" si="1"/>
        <v>115.26168604691962</v>
      </c>
      <c r="D32" s="38">
        <v>1906281.7196028521</v>
      </c>
      <c r="E32" s="36">
        <f t="shared" si="0"/>
        <v>99.785838660976268</v>
      </c>
      <c r="F32" s="38">
        <v>1195761</v>
      </c>
      <c r="G32" s="36">
        <f t="shared" si="2"/>
        <v>105.13062629406411</v>
      </c>
      <c r="H32" s="38">
        <v>2305863</v>
      </c>
      <c r="I32" s="37">
        <f t="shared" si="3"/>
        <v>105.39777453957726</v>
      </c>
      <c r="J32" s="8"/>
      <c r="K32" s="17"/>
      <c r="O32" s="16"/>
      <c r="P32" s="9"/>
    </row>
    <row r="33" spans="1:16">
      <c r="A33" s="34">
        <v>40664</v>
      </c>
      <c r="B33" s="38">
        <v>10771209</v>
      </c>
      <c r="C33" s="36">
        <f t="shared" si="1"/>
        <v>118.10619065747829</v>
      </c>
      <c r="D33" s="38">
        <v>1885039.9718485156</v>
      </c>
      <c r="E33" s="36">
        <f t="shared" si="0"/>
        <v>98.673922414550219</v>
      </c>
      <c r="F33" s="38">
        <v>1218210</v>
      </c>
      <c r="G33" s="36">
        <f t="shared" si="2"/>
        <v>107.10432959236155</v>
      </c>
      <c r="H33" s="38">
        <v>2312096</v>
      </c>
      <c r="I33" s="37">
        <f t="shared" si="3"/>
        <v>105.68267625694085</v>
      </c>
      <c r="J33" s="8"/>
      <c r="K33" s="17"/>
      <c r="O33" s="16"/>
      <c r="P33" s="9"/>
    </row>
    <row r="34" spans="1:16">
      <c r="A34" s="34">
        <v>40695</v>
      </c>
      <c r="B34" s="38">
        <v>11045909</v>
      </c>
      <c r="C34" s="36">
        <f t="shared" si="1"/>
        <v>121.1182731984084</v>
      </c>
      <c r="D34" s="38">
        <v>1889623.9999999995</v>
      </c>
      <c r="E34" s="36">
        <f t="shared" si="0"/>
        <v>98.913877028203373</v>
      </c>
      <c r="F34" s="38">
        <v>1199684</v>
      </c>
      <c r="G34" s="36">
        <f t="shared" si="2"/>
        <v>105.47553422044038</v>
      </c>
      <c r="H34" s="38">
        <v>2370551</v>
      </c>
      <c r="I34" s="37">
        <f t="shared" si="3"/>
        <v>108.3545725971445</v>
      </c>
      <c r="J34" s="8"/>
      <c r="K34" s="17"/>
      <c r="O34" s="16"/>
      <c r="P34" s="9"/>
    </row>
    <row r="35" spans="1:16">
      <c r="A35" s="34">
        <v>40725</v>
      </c>
      <c r="B35" s="38">
        <v>11112453</v>
      </c>
      <c r="C35" s="36">
        <f t="shared" si="1"/>
        <v>121.84792744159607</v>
      </c>
      <c r="D35" s="38">
        <v>1868398.0000000002</v>
      </c>
      <c r="E35" s="36">
        <f t="shared" si="0"/>
        <v>97.802785110551724</v>
      </c>
      <c r="F35" s="38">
        <v>1184844</v>
      </c>
      <c r="G35" s="36">
        <f t="shared" si="2"/>
        <v>104.1708098698353</v>
      </c>
      <c r="H35" s="38">
        <v>2376533</v>
      </c>
      <c r="I35" s="37">
        <f t="shared" si="3"/>
        <v>108.62800145536188</v>
      </c>
      <c r="J35" s="8"/>
      <c r="K35" s="17"/>
      <c r="O35" s="16"/>
      <c r="P35" s="9"/>
    </row>
    <row r="36" spans="1:16">
      <c r="A36" s="34">
        <v>40756</v>
      </c>
      <c r="B36" s="38">
        <v>10886860</v>
      </c>
      <c r="C36" s="36">
        <f t="shared" si="1"/>
        <v>119.37430262668509</v>
      </c>
      <c r="D36" s="38">
        <v>1876833</v>
      </c>
      <c r="E36" s="36">
        <f t="shared" si="0"/>
        <v>98.244321920378894</v>
      </c>
      <c r="F36" s="38">
        <v>1166692</v>
      </c>
      <c r="G36" s="36">
        <f t="shared" si="2"/>
        <v>102.57489636497115</v>
      </c>
      <c r="H36" s="38">
        <v>2509484</v>
      </c>
      <c r="I36" s="37">
        <f t="shared" si="3"/>
        <v>114.70500582327591</v>
      </c>
      <c r="J36" s="8"/>
      <c r="K36" s="17"/>
      <c r="O36" s="16"/>
      <c r="P36" s="9"/>
    </row>
    <row r="37" spans="1:16">
      <c r="A37" s="34">
        <v>40787</v>
      </c>
      <c r="B37" s="38">
        <v>11061597</v>
      </c>
      <c r="C37" s="36">
        <f t="shared" si="1"/>
        <v>121.29029194941718</v>
      </c>
      <c r="D37" s="38">
        <v>1864766</v>
      </c>
      <c r="E37" s="36">
        <f t="shared" si="0"/>
        <v>97.612665170623742</v>
      </c>
      <c r="F37" s="38">
        <v>1155959</v>
      </c>
      <c r="G37" s="36">
        <f t="shared" si="2"/>
        <v>101.63125711597891</v>
      </c>
      <c r="H37" s="38">
        <v>2537648</v>
      </c>
      <c r="I37" s="37">
        <f t="shared" si="3"/>
        <v>115.99234289496346</v>
      </c>
      <c r="J37" s="8"/>
      <c r="K37" s="17"/>
      <c r="O37" s="16"/>
      <c r="P37" s="9"/>
    </row>
    <row r="38" spans="1:16">
      <c r="A38" s="34">
        <v>40817</v>
      </c>
      <c r="B38" s="38">
        <v>11078121</v>
      </c>
      <c r="C38" s="36">
        <f t="shared" si="1"/>
        <v>121.47147743142057</v>
      </c>
      <c r="D38" s="38">
        <v>1869097</v>
      </c>
      <c r="E38" s="36">
        <f t="shared" si="0"/>
        <v>97.839374823660094</v>
      </c>
      <c r="F38" s="38">
        <v>1154076</v>
      </c>
      <c r="G38" s="36">
        <f t="shared" si="2"/>
        <v>101.46570482809554</v>
      </c>
      <c r="H38" s="38">
        <v>2579366</v>
      </c>
      <c r="I38" s="37">
        <f t="shared" si="3"/>
        <v>117.8992143605458</v>
      </c>
      <c r="J38" s="8"/>
      <c r="K38" s="17"/>
      <c r="O38" s="16"/>
      <c r="P38" s="9"/>
    </row>
    <row r="39" spans="1:16">
      <c r="A39" s="34">
        <v>40848</v>
      </c>
      <c r="B39" s="38">
        <v>10984191</v>
      </c>
      <c r="C39" s="36">
        <f t="shared" si="1"/>
        <v>120.44153599323504</v>
      </c>
      <c r="D39" s="38">
        <v>1878909</v>
      </c>
      <c r="E39" s="36">
        <f t="shared" si="0"/>
        <v>98.352991797936838</v>
      </c>
      <c r="F39" s="38">
        <v>1142647</v>
      </c>
      <c r="G39" s="36">
        <f t="shared" si="2"/>
        <v>100.46087365538222</v>
      </c>
      <c r="H39" s="38">
        <v>2543634</v>
      </c>
      <c r="I39" s="37">
        <f t="shared" si="3"/>
        <v>116.26595458758958</v>
      </c>
      <c r="J39" s="8"/>
      <c r="K39" s="17"/>
      <c r="O39" s="9"/>
    </row>
    <row r="40" spans="1:16">
      <c r="A40" s="34">
        <v>40878</v>
      </c>
      <c r="B40" s="38">
        <v>11030939</v>
      </c>
      <c r="C40" s="36">
        <f t="shared" si="1"/>
        <v>120.95412730966532</v>
      </c>
      <c r="D40" s="38">
        <v>1880740</v>
      </c>
      <c r="E40" s="36">
        <f t="shared" si="0"/>
        <v>98.448836954877393</v>
      </c>
      <c r="F40" s="38">
        <v>1121777</v>
      </c>
      <c r="G40" s="36">
        <f t="shared" si="2"/>
        <v>98.625995138055487</v>
      </c>
      <c r="H40" s="38">
        <v>2554200</v>
      </c>
      <c r="I40" s="37">
        <f t="shared" si="3"/>
        <v>116.74891167818218</v>
      </c>
      <c r="J40" s="8"/>
      <c r="K40" s="17"/>
      <c r="O40" s="9"/>
    </row>
    <row r="41" spans="1:16">
      <c r="A41" s="34">
        <v>40909</v>
      </c>
      <c r="B41" s="38">
        <v>10957242</v>
      </c>
      <c r="C41" s="36">
        <f t="shared" si="1"/>
        <v>120.14604049852981</v>
      </c>
      <c r="D41" s="38">
        <v>1900471</v>
      </c>
      <c r="E41" s="36">
        <f t="shared" si="0"/>
        <v>99.481671903863798</v>
      </c>
      <c r="F41" s="38">
        <v>1139504</v>
      </c>
      <c r="G41" s="36">
        <f t="shared" si="2"/>
        <v>100.18454288490028</v>
      </c>
      <c r="H41" s="38">
        <v>2563237</v>
      </c>
      <c r="I41" s="37">
        <f t="shared" si="3"/>
        <v>117.16198031604756</v>
      </c>
      <c r="J41" s="8"/>
      <c r="K41" s="17"/>
    </row>
    <row r="42" spans="1:16">
      <c r="A42" s="34">
        <v>40940</v>
      </c>
      <c r="B42" s="38">
        <v>10845430</v>
      </c>
      <c r="C42" s="36">
        <f t="shared" si="1"/>
        <v>118.92002312296927</v>
      </c>
      <c r="D42" s="38">
        <v>1921116</v>
      </c>
      <c r="E42" s="36">
        <f t="shared" si="0"/>
        <v>100.56235091262282</v>
      </c>
      <c r="F42" s="38">
        <v>1138592</v>
      </c>
      <c r="G42" s="36">
        <f t="shared" si="2"/>
        <v>100.10436036416228</v>
      </c>
      <c r="H42" s="38">
        <v>2576419</v>
      </c>
      <c r="I42" s="37">
        <f t="shared" si="3"/>
        <v>117.76451110993284</v>
      </c>
      <c r="J42" s="8"/>
      <c r="K42" s="17"/>
    </row>
    <row r="43" spans="1:16">
      <c r="A43" s="34">
        <v>40969</v>
      </c>
      <c r="B43" s="38">
        <v>11257343</v>
      </c>
      <c r="C43" s="36">
        <f t="shared" si="1"/>
        <v>123.43664473084021</v>
      </c>
      <c r="D43" s="38">
        <v>1932074</v>
      </c>
      <c r="E43" s="36">
        <f t="shared" si="0"/>
        <v>101.1359561719099</v>
      </c>
      <c r="F43" s="38">
        <v>1136096</v>
      </c>
      <c r="G43" s="36">
        <f t="shared" si="2"/>
        <v>99.8849134653004</v>
      </c>
      <c r="H43" s="38">
        <v>2574644</v>
      </c>
      <c r="I43" s="37">
        <f t="shared" si="3"/>
        <v>117.68337834107028</v>
      </c>
      <c r="J43" s="8"/>
      <c r="K43" s="17"/>
    </row>
    <row r="44" spans="1:16">
      <c r="A44" s="34">
        <v>41000</v>
      </c>
      <c r="B44" s="38">
        <v>11521869</v>
      </c>
      <c r="C44" s="36">
        <f t="shared" si="1"/>
        <v>126.3371694713647</v>
      </c>
      <c r="D44" s="38">
        <v>1937480</v>
      </c>
      <c r="E44" s="36">
        <f t="shared" si="0"/>
        <v>101.4189375582674</v>
      </c>
      <c r="F44" s="38">
        <v>1121103</v>
      </c>
      <c r="G44" s="36">
        <f t="shared" si="2"/>
        <v>98.566737441808328</v>
      </c>
      <c r="H44" s="38">
        <v>2569269</v>
      </c>
      <c r="I44" s="37">
        <f t="shared" si="3"/>
        <v>117.43769460437376</v>
      </c>
      <c r="J44" s="8"/>
      <c r="K44" s="17"/>
    </row>
    <row r="45" spans="1:16">
      <c r="A45" s="34">
        <v>41030</v>
      </c>
      <c r="B45" s="38">
        <v>11820778</v>
      </c>
      <c r="C45" s="36">
        <f t="shared" si="1"/>
        <v>129.61470343651536</v>
      </c>
      <c r="D45" s="38">
        <v>1931182</v>
      </c>
      <c r="E45" s="36">
        <f t="shared" si="0"/>
        <v>101.0892637197029</v>
      </c>
      <c r="F45" s="38">
        <v>1113613</v>
      </c>
      <c r="G45" s="36">
        <f t="shared" si="2"/>
        <v>97.908220906361407</v>
      </c>
      <c r="H45" s="38">
        <v>2574350</v>
      </c>
      <c r="I45" s="37">
        <f t="shared" si="3"/>
        <v>117.66994001203051</v>
      </c>
      <c r="J45" s="8"/>
      <c r="K45" s="17"/>
    </row>
    <row r="46" spans="1:16">
      <c r="A46" s="34">
        <v>41061</v>
      </c>
      <c r="B46" s="38">
        <v>12087084</v>
      </c>
      <c r="C46" s="36">
        <f t="shared" si="1"/>
        <v>132.53474585786566</v>
      </c>
      <c r="D46" s="38">
        <v>1935759</v>
      </c>
      <c r="E46" s="36">
        <f t="shared" si="0"/>
        <v>101.32885043915508</v>
      </c>
      <c r="F46" s="38">
        <v>1104403</v>
      </c>
      <c r="G46" s="36">
        <f t="shared" si="2"/>
        <v>97.098482950224422</v>
      </c>
      <c r="H46" s="38">
        <v>2610813</v>
      </c>
      <c r="I46" s="37">
        <f t="shared" si="3"/>
        <v>119.33661277317746</v>
      </c>
      <c r="J46" s="8"/>
      <c r="K46" s="17"/>
    </row>
    <row r="47" spans="1:16">
      <c r="A47" s="34">
        <v>41091</v>
      </c>
      <c r="B47" s="38">
        <v>12107944</v>
      </c>
      <c r="C47" s="36">
        <f t="shared" si="1"/>
        <v>132.76347553316162</v>
      </c>
      <c r="D47" s="38">
        <v>1938997</v>
      </c>
      <c r="E47" s="36">
        <f t="shared" si="0"/>
        <v>101.49834613449835</v>
      </c>
      <c r="F47" s="38">
        <v>1103934</v>
      </c>
      <c r="G47" s="36">
        <f t="shared" si="2"/>
        <v>97.057248737257169</v>
      </c>
      <c r="H47" s="38">
        <v>2613791</v>
      </c>
      <c r="I47" s="37">
        <f t="shared" si="3"/>
        <v>119.47273299045787</v>
      </c>
      <c r="J47" s="8"/>
      <c r="K47" s="17"/>
    </row>
    <row r="48" spans="1:16">
      <c r="A48" s="34">
        <v>41122</v>
      </c>
      <c r="B48" s="38">
        <v>11716148</v>
      </c>
      <c r="C48" s="36">
        <f t="shared" si="1"/>
        <v>128.46743661359028</v>
      </c>
      <c r="D48" s="38">
        <v>1937355</v>
      </c>
      <c r="E48" s="36">
        <f t="shared" si="0"/>
        <v>101.41239433346263</v>
      </c>
      <c r="F48" s="38">
        <v>1101083</v>
      </c>
      <c r="G48" s="36">
        <f t="shared" si="2"/>
        <v>96.80659044052031</v>
      </c>
      <c r="H48" s="38">
        <v>2600540</v>
      </c>
      <c r="I48" s="37">
        <f t="shared" si="3"/>
        <v>118.86704830302244</v>
      </c>
      <c r="J48" s="8"/>
      <c r="K48" s="17"/>
    </row>
    <row r="49" spans="1:11">
      <c r="A49" s="34">
        <v>41153</v>
      </c>
      <c r="B49" s="38">
        <v>12069085</v>
      </c>
      <c r="C49" s="36">
        <f t="shared" si="1"/>
        <v>132.33738701675099</v>
      </c>
      <c r="D49" s="38">
        <v>1937908</v>
      </c>
      <c r="E49" s="36">
        <f t="shared" si="0"/>
        <v>101.44134155999902</v>
      </c>
      <c r="F49" s="38">
        <v>1097163</v>
      </c>
      <c r="G49" s="36">
        <f t="shared" si="2"/>
        <v>96.461946272435938</v>
      </c>
      <c r="H49" s="38">
        <v>2613470</v>
      </c>
      <c r="I49" s="37">
        <f t="shared" si="3"/>
        <v>119.45806052915935</v>
      </c>
      <c r="J49" s="8"/>
      <c r="K49" s="17"/>
    </row>
    <row r="50" spans="1:11">
      <c r="A50" s="34">
        <v>41183</v>
      </c>
      <c r="B50" s="38">
        <v>11743906</v>
      </c>
      <c r="C50" s="36">
        <f t="shared" si="1"/>
        <v>128.77180278458093</v>
      </c>
      <c r="D50" s="38">
        <v>1987922</v>
      </c>
      <c r="E50" s="36">
        <f t="shared" si="0"/>
        <v>104.05936432309292</v>
      </c>
      <c r="F50" s="38">
        <v>1079239</v>
      </c>
      <c r="G50" s="36">
        <f t="shared" si="2"/>
        <v>94.886078397756307</v>
      </c>
      <c r="H50" s="38">
        <v>2688851</v>
      </c>
      <c r="I50" s="37">
        <f t="shared" si="3"/>
        <v>122.90362066979557</v>
      </c>
      <c r="J50" s="8"/>
      <c r="K50" s="17"/>
    </row>
    <row r="51" spans="1:11">
      <c r="A51" s="34">
        <v>41214</v>
      </c>
      <c r="B51" s="38">
        <v>11996881</v>
      </c>
      <c r="C51" s="36">
        <f t="shared" si="1"/>
        <v>131.54567093453286</v>
      </c>
      <c r="D51" s="38">
        <v>1933781</v>
      </c>
      <c r="E51" s="36">
        <f t="shared" si="0"/>
        <v>101.22531044984409</v>
      </c>
      <c r="F51" s="38">
        <v>1071133</v>
      </c>
      <c r="G51" s="36">
        <f t="shared" si="2"/>
        <v>94.173403493038975</v>
      </c>
      <c r="H51" s="38">
        <v>2622715</v>
      </c>
      <c r="I51" s="37">
        <f t="shared" si="3"/>
        <v>119.88063655627734</v>
      </c>
      <c r="J51" s="8"/>
      <c r="K51" s="17"/>
    </row>
    <row r="52" spans="1:11">
      <c r="A52" s="34">
        <v>41244</v>
      </c>
      <c r="B52" s="38">
        <v>11939620</v>
      </c>
      <c r="C52" s="36">
        <f t="shared" si="1"/>
        <v>130.91780468634869</v>
      </c>
      <c r="D52" s="38">
        <v>1910505</v>
      </c>
      <c r="E52" s="36">
        <f t="shared" si="0"/>
        <v>100.00690964539385</v>
      </c>
      <c r="F52" s="38">
        <v>1056852</v>
      </c>
      <c r="G52" s="36">
        <f t="shared" si="2"/>
        <v>92.917826104158152</v>
      </c>
      <c r="H52" s="38">
        <v>2662608</v>
      </c>
      <c r="I52" s="37">
        <f t="shared" si="3"/>
        <v>121.70408982288832</v>
      </c>
      <c r="J52" s="8"/>
      <c r="K52" s="17"/>
    </row>
    <row r="53" spans="1:11">
      <c r="A53" s="34">
        <v>41275</v>
      </c>
      <c r="B53" s="38">
        <v>11818115</v>
      </c>
      <c r="C53" s="36">
        <f t="shared" si="1"/>
        <v>129.58550367020118</v>
      </c>
      <c r="D53" s="38">
        <v>1913440</v>
      </c>
      <c r="E53" s="36">
        <f t="shared" si="0"/>
        <v>100.16054456381032</v>
      </c>
      <c r="F53" s="38">
        <v>1050279</v>
      </c>
      <c r="G53" s="36">
        <f t="shared" si="2"/>
        <v>92.339931686602398</v>
      </c>
      <c r="H53" s="38">
        <v>2667984</v>
      </c>
      <c r="I53" s="37">
        <f t="shared" si="3"/>
        <v>121.949819268187</v>
      </c>
      <c r="J53" s="8"/>
      <c r="K53" s="17"/>
    </row>
    <row r="54" spans="1:11">
      <c r="A54" s="34">
        <v>41306</v>
      </c>
      <c r="B54" s="38">
        <v>11748042</v>
      </c>
      <c r="C54" s="36">
        <f t="shared" si="1"/>
        <v>128.81715398002794</v>
      </c>
      <c r="D54" s="38">
        <v>1927111.9999999998</v>
      </c>
      <c r="E54" s="36">
        <f t="shared" si="0"/>
        <v>100.87621632005894</v>
      </c>
      <c r="F54" s="38">
        <v>1042120</v>
      </c>
      <c r="G54" s="36">
        <f t="shared" si="2"/>
        <v>91.622597052061494</v>
      </c>
      <c r="H54" s="38">
        <v>2670744</v>
      </c>
      <c r="I54" s="37">
        <f t="shared" si="3"/>
        <v>122.07597501019303</v>
      </c>
      <c r="K54" s="17"/>
    </row>
    <row r="55" spans="1:11">
      <c r="A55" s="34">
        <v>41334</v>
      </c>
      <c r="B55" s="38">
        <v>12030850</v>
      </c>
      <c r="C55" s="36">
        <f t="shared" si="1"/>
        <v>131.91814065361862</v>
      </c>
      <c r="D55" s="38">
        <v>1938193</v>
      </c>
      <c r="E55" s="36">
        <f t="shared" si="0"/>
        <v>101.45626011255393</v>
      </c>
      <c r="F55" s="38">
        <v>1034903</v>
      </c>
      <c r="G55" s="36">
        <f t="shared" si="2"/>
        <v>90.988082521177589</v>
      </c>
      <c r="H55" s="38">
        <v>2651342</v>
      </c>
      <c r="I55" s="37">
        <f t="shared" si="3"/>
        <v>121.18913671077243</v>
      </c>
      <c r="K55" s="17"/>
    </row>
    <row r="56" spans="1:11">
      <c r="A56" s="34">
        <v>41365</v>
      </c>
      <c r="B56" s="38">
        <v>12262422</v>
      </c>
      <c r="C56" s="36">
        <f t="shared" si="1"/>
        <v>134.45732513912378</v>
      </c>
      <c r="D56" s="38">
        <v>1948982</v>
      </c>
      <c r="E56" s="36">
        <f t="shared" si="0"/>
        <v>102.02101893190492</v>
      </c>
      <c r="F56" s="38">
        <v>1027778</v>
      </c>
      <c r="G56" s="36">
        <f t="shared" si="2"/>
        <v>90.361656577912001</v>
      </c>
      <c r="H56" s="38">
        <v>2649513</v>
      </c>
      <c r="I56" s="37">
        <f t="shared" si="3"/>
        <v>121.10553567739235</v>
      </c>
      <c r="J56" s="9"/>
      <c r="K56" s="17"/>
    </row>
    <row r="57" spans="1:11">
      <c r="A57" s="34">
        <v>41395</v>
      </c>
      <c r="B57" s="38">
        <v>12354071</v>
      </c>
      <c r="C57" s="36">
        <f t="shared" si="1"/>
        <v>135.46225543688027</v>
      </c>
      <c r="D57" s="38">
        <v>1958586</v>
      </c>
      <c r="E57" s="36">
        <f t="shared" si="0"/>
        <v>102.52374798010651</v>
      </c>
      <c r="F57" s="38">
        <v>1022716</v>
      </c>
      <c r="G57" s="36">
        <f t="shared" si="2"/>
        <v>89.916608420043872</v>
      </c>
      <c r="H57" s="38">
        <v>2650756</v>
      </c>
      <c r="I57" s="37">
        <f t="shared" si="3"/>
        <v>121.16235146989722</v>
      </c>
      <c r="K57" s="17"/>
    </row>
    <row r="58" spans="1:11">
      <c r="A58" s="34">
        <v>41426</v>
      </c>
      <c r="B58" s="38">
        <v>12561253</v>
      </c>
      <c r="C58" s="36">
        <f t="shared" si="1"/>
        <v>137.73400383511463</v>
      </c>
      <c r="D58" s="38">
        <v>1961927</v>
      </c>
      <c r="E58" s="36">
        <f t="shared" si="0"/>
        <v>102.69863529268892</v>
      </c>
      <c r="F58" s="38">
        <v>1012428</v>
      </c>
      <c r="G58" s="36">
        <f t="shared" si="2"/>
        <v>89.012093317683679</v>
      </c>
      <c r="H58" s="38">
        <v>2663305</v>
      </c>
      <c r="I58" s="37">
        <f t="shared" si="3"/>
        <v>121.73594871860504</v>
      </c>
      <c r="K58" s="17"/>
    </row>
    <row r="59" spans="1:11">
      <c r="A59" s="34">
        <v>41456</v>
      </c>
      <c r="B59" s="38">
        <v>12615267</v>
      </c>
      <c r="C59" s="36">
        <f t="shared" si="1"/>
        <v>138.32626676327553</v>
      </c>
      <c r="D59" s="38">
        <v>1966920</v>
      </c>
      <c r="E59" s="36">
        <f t="shared" si="0"/>
        <v>102.95999786429142</v>
      </c>
      <c r="F59" s="38">
        <v>1003774</v>
      </c>
      <c r="G59" s="36">
        <f t="shared" si="2"/>
        <v>88.251238564979047</v>
      </c>
      <c r="H59" s="38">
        <v>2668898</v>
      </c>
      <c r="I59" s="37">
        <f t="shared" si="3"/>
        <v>121.99159693057595</v>
      </c>
      <c r="K59" s="17"/>
    </row>
    <row r="60" spans="1:11">
      <c r="A60" s="34">
        <v>41487</v>
      </c>
      <c r="B60" s="38">
        <v>12542642</v>
      </c>
      <c r="C60" s="36">
        <f t="shared" si="1"/>
        <v>137.52993442059244</v>
      </c>
      <c r="D60" s="38">
        <v>1945347</v>
      </c>
      <c r="E60" s="36">
        <f t="shared" si="0"/>
        <v>101.83074195458164</v>
      </c>
      <c r="F60" s="38">
        <v>986334</v>
      </c>
      <c r="G60" s="36">
        <f t="shared" si="2"/>
        <v>86.717923694726153</v>
      </c>
      <c r="H60" s="38">
        <v>2663081</v>
      </c>
      <c r="I60" s="37">
        <f t="shared" si="3"/>
        <v>121.72570999171761</v>
      </c>
      <c r="K60" s="17"/>
    </row>
    <row r="61" spans="1:11">
      <c r="A61" s="34">
        <v>41518</v>
      </c>
      <c r="B61" s="38">
        <v>12679379</v>
      </c>
      <c r="C61" s="36">
        <f t="shared" si="1"/>
        <v>139.02925415266071</v>
      </c>
      <c r="D61" s="38">
        <v>1913073</v>
      </c>
      <c r="E61" s="36">
        <f t="shared" si="0"/>
        <v>100.14133365578346</v>
      </c>
      <c r="F61" s="38">
        <v>970007</v>
      </c>
      <c r="G61" s="36">
        <f t="shared" si="2"/>
        <v>85.282463150768635</v>
      </c>
      <c r="H61" s="38">
        <v>2707070</v>
      </c>
      <c r="I61" s="37">
        <f t="shared" si="3"/>
        <v>123.73638569284185</v>
      </c>
      <c r="K61" s="17"/>
    </row>
    <row r="62" spans="1:11">
      <c r="A62" s="34">
        <v>41548</v>
      </c>
      <c r="B62" s="38">
        <v>12412998</v>
      </c>
      <c r="C62" s="36">
        <f t="shared" si="1"/>
        <v>136.10838935711828</v>
      </c>
      <c r="D62" s="38">
        <v>1896377</v>
      </c>
      <c r="E62" s="36">
        <f t="shared" si="0"/>
        <v>99.267368205057338</v>
      </c>
      <c r="F62" s="38">
        <v>960369</v>
      </c>
      <c r="G62" s="36">
        <f t="shared" si="2"/>
        <v>84.43509567832038</v>
      </c>
      <c r="H62" s="38">
        <v>2756891</v>
      </c>
      <c r="I62" s="37">
        <f t="shared" si="3"/>
        <v>126.0136339618571</v>
      </c>
    </row>
    <row r="63" spans="1:11">
      <c r="A63" s="34">
        <v>41579</v>
      </c>
      <c r="B63" s="38">
        <v>12557625</v>
      </c>
      <c r="C63" s="36">
        <f t="shared" si="1"/>
        <v>137.69422285419546</v>
      </c>
      <c r="D63" s="38">
        <v>1860055</v>
      </c>
      <c r="E63" s="36">
        <f t="shared" si="0"/>
        <v>97.366064114180844</v>
      </c>
      <c r="F63" s="38">
        <v>940806</v>
      </c>
      <c r="G63" s="36">
        <f t="shared" si="2"/>
        <v>82.715127856831998</v>
      </c>
      <c r="H63" s="38">
        <v>2766055</v>
      </c>
      <c r="I63" s="37">
        <f t="shared" si="3"/>
        <v>126.43250759219882</v>
      </c>
    </row>
    <row r="64" spans="1:11">
      <c r="A64" s="34">
        <v>41609</v>
      </c>
      <c r="B64" s="38">
        <v>12484113</v>
      </c>
      <c r="C64" s="36">
        <f t="shared" si="1"/>
        <v>136.88816456606713</v>
      </c>
      <c r="D64" s="38">
        <v>1832463</v>
      </c>
      <c r="E64" s="36">
        <f t="shared" si="0"/>
        <v>95.921738843670852</v>
      </c>
      <c r="F64" s="38">
        <v>928454</v>
      </c>
      <c r="G64" s="36">
        <f t="shared" si="2"/>
        <v>81.629147049643706</v>
      </c>
      <c r="H64" s="38">
        <v>2823400</v>
      </c>
      <c r="I64" s="37">
        <f t="shared" si="3"/>
        <v>129.053667383987</v>
      </c>
    </row>
    <row r="65" spans="1:9">
      <c r="A65" s="34">
        <v>41640</v>
      </c>
      <c r="B65" s="38">
        <v>12447958</v>
      </c>
      <c r="C65" s="36">
        <f t="shared" si="1"/>
        <v>136.49172538052898</v>
      </c>
      <c r="D65" s="38">
        <v>1849023</v>
      </c>
      <c r="E65" s="36">
        <f t="shared" si="0"/>
        <v>96.788585265809346</v>
      </c>
      <c r="F65" s="38">
        <v>908141</v>
      </c>
      <c r="G65" s="36">
        <f t="shared" si="2"/>
        <v>79.84323965518</v>
      </c>
      <c r="H65" s="39">
        <v>2838873</v>
      </c>
      <c r="I65" s="37">
        <f t="shared" si="3"/>
        <v>129.76091658545772</v>
      </c>
    </row>
    <row r="66" spans="1:9">
      <c r="A66" s="34">
        <v>41671</v>
      </c>
      <c r="B66" s="38">
        <v>12486017</v>
      </c>
      <c r="C66" s="36">
        <f t="shared" si="1"/>
        <v>136.90904190555725</v>
      </c>
      <c r="D66" s="38">
        <v>1925354</v>
      </c>
      <c r="E66" s="36">
        <f t="shared" ref="E66:E76" si="4">(D66/$D$2)*100</f>
        <v>100.7841924064044</v>
      </c>
      <c r="F66" s="38">
        <v>929946</v>
      </c>
      <c r="G66" s="36">
        <f t="shared" si="2"/>
        <v>81.760322840149286</v>
      </c>
      <c r="H66" s="39">
        <v>2836699</v>
      </c>
      <c r="I66" s="37">
        <f t="shared" si="3"/>
        <v>129.66154608432689</v>
      </c>
    </row>
    <row r="67" spans="1:9">
      <c r="A67" s="34">
        <v>41699</v>
      </c>
      <c r="B67" s="38">
        <v>12700185</v>
      </c>
      <c r="C67" s="36">
        <f t="shared" ref="C67:C76" si="5">(B67/$B$2)*100</f>
        <v>139.25739171853837</v>
      </c>
      <c r="D67" s="38">
        <v>1928800</v>
      </c>
      <c r="E67" s="36">
        <f t="shared" si="4"/>
        <v>100.96457602782283</v>
      </c>
      <c r="F67" s="38">
        <v>942484</v>
      </c>
      <c r="G67" s="36">
        <f t="shared" ref="G67:G97" si="6">(F67/$F$2)*100</f>
        <v>82.862656661435466</v>
      </c>
      <c r="H67" s="39">
        <v>2849623</v>
      </c>
      <c r="I67" s="37">
        <f t="shared" ref="I67:I88" si="7">(H67/$H$2)*100</f>
        <v>130.25228405885073</v>
      </c>
    </row>
    <row r="68" spans="1:9">
      <c r="A68" s="34">
        <v>41730</v>
      </c>
      <c r="B68" s="38">
        <v>12868737</v>
      </c>
      <c r="C68" s="36">
        <f t="shared" si="5"/>
        <v>141.10556258289532</v>
      </c>
      <c r="D68" s="38">
        <v>1902614</v>
      </c>
      <c r="E68" s="36">
        <f t="shared" si="4"/>
        <v>99.593848949917103</v>
      </c>
      <c r="F68" s="38">
        <v>913407</v>
      </c>
      <c r="G68" s="36">
        <f t="shared" si="6"/>
        <v>80.306223376897407</v>
      </c>
      <c r="H68" s="39">
        <v>2844868</v>
      </c>
      <c r="I68" s="37">
        <f t="shared" si="7"/>
        <v>130.03493965550342</v>
      </c>
    </row>
    <row r="69" spans="1:9">
      <c r="A69" s="34">
        <v>41760</v>
      </c>
      <c r="B69" s="38">
        <v>13068558</v>
      </c>
      <c r="C69" s="36">
        <f t="shared" si="5"/>
        <v>143.29659769542243</v>
      </c>
      <c r="D69" s="38">
        <v>1904808</v>
      </c>
      <c r="E69" s="36">
        <f t="shared" si="4"/>
        <v>99.708695631690773</v>
      </c>
      <c r="F69" s="38">
        <v>911396</v>
      </c>
      <c r="G69" s="36">
        <f t="shared" si="6"/>
        <v>80.129417401892908</v>
      </c>
      <c r="H69" s="39">
        <v>2849314</v>
      </c>
      <c r="I69" s="37">
        <f t="shared" si="7"/>
        <v>130.23816010077834</v>
      </c>
    </row>
    <row r="70" spans="1:9">
      <c r="A70" s="34">
        <v>41791</v>
      </c>
      <c r="B70" s="38">
        <v>13351474</v>
      </c>
      <c r="C70" s="36">
        <f t="shared" si="5"/>
        <v>146.39876858784976</v>
      </c>
      <c r="D70" s="38">
        <v>1906518</v>
      </c>
      <c r="E70" s="36">
        <f t="shared" si="4"/>
        <v>99.79820694702029</v>
      </c>
      <c r="F70" s="38">
        <v>911356</v>
      </c>
      <c r="G70" s="36">
        <f t="shared" si="6"/>
        <v>80.125900624667551</v>
      </c>
      <c r="H70" s="39">
        <v>2852087</v>
      </c>
      <c r="I70" s="37">
        <f t="shared" si="7"/>
        <v>130.36491005461264</v>
      </c>
    </row>
    <row r="71" spans="1:9">
      <c r="A71" s="34">
        <v>41821</v>
      </c>
      <c r="B71" s="38">
        <v>13109755</v>
      </c>
      <c r="C71" s="36">
        <f t="shared" si="5"/>
        <v>143.74832235664812</v>
      </c>
      <c r="D71" s="38">
        <v>1948562</v>
      </c>
      <c r="E71" s="36">
        <f t="shared" si="4"/>
        <v>101.99903369656083</v>
      </c>
      <c r="F71" s="38">
        <v>927355</v>
      </c>
      <c r="G71" s="36">
        <f t="shared" si="6"/>
        <v>81.532523595377199</v>
      </c>
      <c r="H71" s="39">
        <v>2864800</v>
      </c>
      <c r="I71" s="37">
        <f t="shared" si="7"/>
        <v>130.94600351407732</v>
      </c>
    </row>
    <row r="72" spans="1:9">
      <c r="A72" s="34">
        <v>41852</v>
      </c>
      <c r="B72" s="38">
        <v>13212186</v>
      </c>
      <c r="C72" s="36">
        <f t="shared" si="5"/>
        <v>144.87147716826084</v>
      </c>
      <c r="D72" s="38">
        <v>1983848</v>
      </c>
      <c r="E72" s="36">
        <f t="shared" si="4"/>
        <v>103.84610754025523</v>
      </c>
      <c r="F72" s="38">
        <v>925809</v>
      </c>
      <c r="G72" s="36">
        <f t="shared" si="6"/>
        <v>81.396600155617392</v>
      </c>
      <c r="H72" s="39">
        <v>2859563</v>
      </c>
      <c r="I72" s="37">
        <f t="shared" si="7"/>
        <v>130.70662756448112</v>
      </c>
    </row>
    <row r="73" spans="1:9">
      <c r="A73" s="34">
        <v>41883</v>
      </c>
      <c r="B73" s="38">
        <v>13321597</v>
      </c>
      <c r="C73" s="36">
        <f t="shared" si="5"/>
        <v>146.07116760468494</v>
      </c>
      <c r="D73" s="38">
        <v>1984653</v>
      </c>
      <c r="E73" s="36">
        <f t="shared" si="4"/>
        <v>103.88824590799808</v>
      </c>
      <c r="F73" s="38">
        <v>922896</v>
      </c>
      <c r="G73" s="36">
        <f t="shared" si="6"/>
        <v>81.140490854181223</v>
      </c>
      <c r="H73" s="39">
        <v>2879940</v>
      </c>
      <c r="I73" s="37">
        <f t="shared" si="7"/>
        <v>131.63803175102342</v>
      </c>
    </row>
    <row r="74" spans="1:9">
      <c r="A74" s="34">
        <v>41913</v>
      </c>
      <c r="B74" s="39">
        <v>13211467</v>
      </c>
      <c r="C74" s="36">
        <f t="shared" si="5"/>
        <v>144.8635933410059</v>
      </c>
      <c r="D74" s="38">
        <v>2001958</v>
      </c>
      <c r="E74" s="36">
        <f t="shared" si="4"/>
        <v>104.79408994997313</v>
      </c>
      <c r="F74" s="38">
        <v>922888</v>
      </c>
      <c r="G74" s="36">
        <f t="shared" si="6"/>
        <v>81.139787498736155</v>
      </c>
      <c r="H74" s="39">
        <v>2908367</v>
      </c>
      <c r="I74" s="37">
        <f t="shared" si="7"/>
        <v>132.93739018508327</v>
      </c>
    </row>
    <row r="75" spans="1:9" s="52" customFormat="1">
      <c r="A75" s="51">
        <v>41944</v>
      </c>
      <c r="B75" s="53">
        <v>13237370</v>
      </c>
      <c r="C75" s="35">
        <f t="shared" si="5"/>
        <v>145.14761945697865</v>
      </c>
      <c r="D75" s="53">
        <v>1990727</v>
      </c>
      <c r="E75" s="35">
        <f t="shared" si="4"/>
        <v>104.20619428771241</v>
      </c>
      <c r="F75" s="53">
        <v>878159</v>
      </c>
      <c r="G75" s="35">
        <f t="shared" si="6"/>
        <v>77.207239285918376</v>
      </c>
      <c r="H75" s="53">
        <v>2929226</v>
      </c>
      <c r="I75" s="37">
        <f t="shared" si="7"/>
        <v>133.89082591787445</v>
      </c>
    </row>
    <row r="76" spans="1:9">
      <c r="A76" s="54">
        <v>41974</v>
      </c>
      <c r="B76" s="55">
        <v>13240122</v>
      </c>
      <c r="C76" s="35">
        <f t="shared" si="5"/>
        <v>145.17779510733408</v>
      </c>
      <c r="D76" s="56">
        <v>1963165</v>
      </c>
      <c r="E76" s="35">
        <f t="shared" si="4"/>
        <v>102.76343939115556</v>
      </c>
      <c r="F76" s="53">
        <v>864468</v>
      </c>
      <c r="G76" s="35">
        <f t="shared" si="6"/>
        <v>76.003534361111477</v>
      </c>
      <c r="H76" s="50">
        <v>2910148</v>
      </c>
      <c r="I76" s="37">
        <f t="shared" si="7"/>
        <v>133.01879720555888</v>
      </c>
    </row>
    <row r="77" spans="1:9">
      <c r="A77" s="54">
        <v>42005</v>
      </c>
      <c r="B77" s="57">
        <v>13058277</v>
      </c>
      <c r="C77" s="35">
        <f t="shared" ref="C77:C86" si="8">(B77/$B$2)*100</f>
        <v>143.18386664116943</v>
      </c>
      <c r="D77" s="63">
        <v>1971494</v>
      </c>
      <c r="E77" s="35">
        <f t="shared" ref="E77:E89" si="9">(D77/$D$2)*100</f>
        <v>103.19942754634828</v>
      </c>
      <c r="F77" s="57">
        <v>850325</v>
      </c>
      <c r="G77" s="35">
        <f t="shared" si="6"/>
        <v>74.760089853658101</v>
      </c>
      <c r="H77" s="57">
        <v>2926680</v>
      </c>
      <c r="I77" s="37">
        <f t="shared" si="7"/>
        <v>133.77445181673411</v>
      </c>
    </row>
    <row r="78" spans="1:9">
      <c r="A78" s="54">
        <v>42036</v>
      </c>
      <c r="B78" s="65">
        <v>13019198</v>
      </c>
      <c r="C78" s="35">
        <f t="shared" si="8"/>
        <v>142.75536582712863</v>
      </c>
      <c r="D78" s="58">
        <v>2027866</v>
      </c>
      <c r="E78" s="35">
        <f t="shared" si="9"/>
        <v>106.150264895913</v>
      </c>
      <c r="F78" s="65">
        <v>886675</v>
      </c>
      <c r="G78" s="35">
        <f t="shared" si="6"/>
        <v>77.955961157195546</v>
      </c>
      <c r="H78" s="65">
        <v>2929385</v>
      </c>
      <c r="I78" s="37">
        <f t="shared" si="7"/>
        <v>133.89809358562044</v>
      </c>
    </row>
    <row r="79" spans="1:9">
      <c r="A79" s="54">
        <v>42064</v>
      </c>
      <c r="B79" s="58">
        <v>13328128</v>
      </c>
      <c r="C79" s="35">
        <f t="shared" si="8"/>
        <v>146.14277994933298</v>
      </c>
      <c r="D79" s="58">
        <v>2025815</v>
      </c>
      <c r="E79" s="35">
        <f t="shared" si="9"/>
        <v>106.04290366331601</v>
      </c>
      <c r="F79" s="58">
        <v>872201</v>
      </c>
      <c r="G79" s="35">
        <f t="shared" si="6"/>
        <v>76.683415318202393</v>
      </c>
      <c r="H79" s="58">
        <v>2926533</v>
      </c>
      <c r="I79" s="37">
        <f t="shared" si="7"/>
        <v>133.76773265221422</v>
      </c>
    </row>
    <row r="80" spans="1:9">
      <c r="A80" s="54">
        <v>42095</v>
      </c>
      <c r="B80" s="65">
        <v>13681271</v>
      </c>
      <c r="C80" s="35">
        <f t="shared" si="8"/>
        <v>150.01498914027468</v>
      </c>
      <c r="D80" s="65">
        <v>1949831</v>
      </c>
      <c r="E80" s="35">
        <f t="shared" si="9"/>
        <v>102.06546051477905</v>
      </c>
      <c r="F80" s="67">
        <v>839337</v>
      </c>
      <c r="G80" s="35">
        <f t="shared" si="6"/>
        <v>73.794031149854277</v>
      </c>
      <c r="H80" s="65">
        <v>2928695</v>
      </c>
      <c r="I80" s="37">
        <f t="shared" si="7"/>
        <v>133.86655465011893</v>
      </c>
    </row>
    <row r="81" spans="1:9">
      <c r="A81" s="54">
        <v>42125</v>
      </c>
      <c r="B81" s="67">
        <v>13830442</v>
      </c>
      <c r="C81" s="35">
        <f t="shared" si="8"/>
        <v>151.65064754840384</v>
      </c>
      <c r="D81" s="67">
        <v>2026587</v>
      </c>
      <c r="E81" s="35">
        <f t="shared" si="9"/>
        <v>106.08331461971039</v>
      </c>
      <c r="F81" s="67">
        <v>848248</v>
      </c>
      <c r="G81" s="35">
        <f t="shared" si="6"/>
        <v>74.577481196231773</v>
      </c>
      <c r="H81" s="67">
        <v>2928677</v>
      </c>
      <c r="I81" s="37">
        <f t="shared" si="7"/>
        <v>133.86573189527977</v>
      </c>
    </row>
    <row r="82" spans="1:9">
      <c r="A82" s="54">
        <v>42156</v>
      </c>
      <c r="B82" s="46">
        <v>14033585</v>
      </c>
      <c r="C82" s="35">
        <f t="shared" si="8"/>
        <v>153.87810835514634</v>
      </c>
      <c r="D82" s="73">
        <v>1996411</v>
      </c>
      <c r="E82" s="35">
        <f t="shared" si="9"/>
        <v>104.50372780603578</v>
      </c>
      <c r="F82" s="73">
        <v>833523</v>
      </c>
      <c r="G82" s="35">
        <f t="shared" si="6"/>
        <v>73.282867580149542</v>
      </c>
      <c r="H82" s="73">
        <v>2936848</v>
      </c>
      <c r="I82" s="37">
        <f t="shared" si="7"/>
        <v>134.23921688366062</v>
      </c>
    </row>
    <row r="83" spans="1:9">
      <c r="A83" s="54">
        <v>42186</v>
      </c>
      <c r="B83" s="73">
        <v>13891275</v>
      </c>
      <c r="C83" s="35">
        <f t="shared" si="8"/>
        <v>152.31768073811045</v>
      </c>
      <c r="D83" s="73">
        <v>2010252</v>
      </c>
      <c r="E83" s="35">
        <f t="shared" si="9"/>
        <v>105.22824600222052</v>
      </c>
      <c r="F83" s="73">
        <v>828946</v>
      </c>
      <c r="G83" s="35">
        <f t="shared" si="6"/>
        <v>72.880460346138804</v>
      </c>
      <c r="H83" s="73">
        <v>2948014</v>
      </c>
      <c r="I83" s="37">
        <f t="shared" si="7"/>
        <v>134.7495991355589</v>
      </c>
    </row>
    <row r="84" spans="1:9">
      <c r="A84" s="54">
        <v>42217</v>
      </c>
      <c r="B84" s="28">
        <v>14021397</v>
      </c>
      <c r="C84" s="35">
        <f t="shared" si="8"/>
        <v>153.74446706643556</v>
      </c>
      <c r="D84" s="28">
        <v>2018645</v>
      </c>
      <c r="E84" s="35">
        <f t="shared" si="9"/>
        <v>105.66758428851328</v>
      </c>
      <c r="F84" s="28">
        <v>611147</v>
      </c>
      <c r="G84" s="35">
        <f t="shared" si="6"/>
        <v>53.731696273534936</v>
      </c>
      <c r="H84" s="28">
        <v>2949836</v>
      </c>
      <c r="I84" s="37">
        <f t="shared" si="7"/>
        <v>134.83288020872376</v>
      </c>
    </row>
    <row r="85" spans="1:9">
      <c r="A85" s="54">
        <v>42248</v>
      </c>
      <c r="B85" s="73">
        <v>13761913</v>
      </c>
      <c r="C85" s="35">
        <f t="shared" si="8"/>
        <v>150.89922780159861</v>
      </c>
      <c r="D85" s="73">
        <v>2027249</v>
      </c>
      <c r="E85" s="35">
        <f t="shared" si="9"/>
        <v>106.11796753827656</v>
      </c>
      <c r="F85" s="73">
        <v>814110</v>
      </c>
      <c r="G85" s="35">
        <f t="shared" si="6"/>
        <v>71.576087673256225</v>
      </c>
      <c r="H85" s="73">
        <v>2967562</v>
      </c>
      <c r="I85" s="37">
        <f t="shared" si="7"/>
        <v>135.64311089089722</v>
      </c>
    </row>
    <row r="86" spans="1:9">
      <c r="A86" s="54">
        <v>42278</v>
      </c>
      <c r="B86" s="73">
        <v>14004735</v>
      </c>
      <c r="C86" s="35">
        <f t="shared" si="8"/>
        <v>153.56176841591872</v>
      </c>
      <c r="D86" s="73">
        <v>2026155</v>
      </c>
      <c r="E86" s="35">
        <f t="shared" si="9"/>
        <v>106.06070123478504</v>
      </c>
      <c r="F86" s="73">
        <v>808113</v>
      </c>
      <c r="G86" s="35">
        <f t="shared" si="6"/>
        <v>71.048834847745525</v>
      </c>
      <c r="H86" s="73">
        <v>3071020</v>
      </c>
      <c r="I86" s="37">
        <f t="shared" si="7"/>
        <v>140.37203145483167</v>
      </c>
    </row>
    <row r="87" spans="1:9">
      <c r="A87" s="54">
        <v>42309</v>
      </c>
      <c r="B87" s="28">
        <v>14040015</v>
      </c>
      <c r="C87" s="35">
        <f>(B87/$B$2)*100</f>
        <v>153.94861323588236</v>
      </c>
      <c r="D87" s="73">
        <v>2027916</v>
      </c>
      <c r="E87" s="35">
        <f t="shared" si="9"/>
        <v>106.15288218583491</v>
      </c>
      <c r="F87" s="73">
        <v>802893</v>
      </c>
      <c r="G87" s="35">
        <f t="shared" si="6"/>
        <v>70.589895419837262</v>
      </c>
      <c r="H87" s="28">
        <v>2996123</v>
      </c>
      <c r="I87" s="37">
        <f t="shared" si="7"/>
        <v>136.94859427764868</v>
      </c>
    </row>
    <row r="88" spans="1:9">
      <c r="A88" s="54">
        <v>42339</v>
      </c>
      <c r="B88" s="73">
        <v>13999398</v>
      </c>
      <c r="C88" s="35">
        <f>(B88/$B$2)*100</f>
        <v>153.5032482684089</v>
      </c>
      <c r="D88" s="73">
        <v>2035701</v>
      </c>
      <c r="E88" s="35">
        <f t="shared" si="9"/>
        <v>106.5603942266772</v>
      </c>
      <c r="F88" s="73">
        <v>797334</v>
      </c>
      <c r="G88" s="35">
        <f t="shared" si="6"/>
        <v>70.101151304944153</v>
      </c>
      <c r="H88" s="73">
        <v>3032971</v>
      </c>
      <c r="I88" s="37">
        <f t="shared" si="7"/>
        <v>138.63286485063341</v>
      </c>
    </row>
    <row r="89" spans="1:9">
      <c r="A89" s="54">
        <v>42370</v>
      </c>
      <c r="B89" s="73">
        <v>13620794</v>
      </c>
      <c r="C89" s="35">
        <f>(B89/$B$2)*100</f>
        <v>149.35185948673325</v>
      </c>
      <c r="D89" s="73">
        <v>2011113</v>
      </c>
      <c r="E89" s="35">
        <f t="shared" si="9"/>
        <v>105.27331573467589</v>
      </c>
      <c r="F89" s="73">
        <v>792615</v>
      </c>
      <c r="G89" s="35">
        <f t="shared" si="6"/>
        <v>69.686259511783405</v>
      </c>
      <c r="H89" s="73">
        <v>3034105</v>
      </c>
      <c r="I89" s="37">
        <f t="shared" ref="I89:I97" si="10">(H89/$H$2)*100</f>
        <v>138.68469840550114</v>
      </c>
    </row>
    <row r="90" spans="1:9">
      <c r="A90" s="54">
        <v>42401</v>
      </c>
      <c r="B90" s="28">
        <v>13575109</v>
      </c>
      <c r="C90" s="35">
        <f>(B90/$B$2)*100</f>
        <v>148.85092395385232</v>
      </c>
      <c r="D90" s="103">
        <v>1949324</v>
      </c>
      <c r="E90" s="35">
        <f t="shared" ref="E90:E97" si="11">(D90/$D$2)*100</f>
        <v>102.03892119497083</v>
      </c>
      <c r="F90" s="103">
        <v>797334</v>
      </c>
      <c r="G90" s="35">
        <f t="shared" si="6"/>
        <v>70.101151304944153</v>
      </c>
      <c r="H90" s="103">
        <v>3059263</v>
      </c>
      <c r="I90" s="37">
        <f t="shared" si="10"/>
        <v>139.83463541904732</v>
      </c>
    </row>
    <row r="91" spans="1:9">
      <c r="A91" s="54">
        <v>42430</v>
      </c>
      <c r="B91" s="28">
        <v>13866804</v>
      </c>
      <c r="C91" s="35">
        <f>(B91/$B$2)*100</f>
        <v>152.04935648671218</v>
      </c>
      <c r="D91" s="103">
        <v>1935899</v>
      </c>
      <c r="E91" s="35">
        <f t="shared" si="11"/>
        <v>101.33617885093645</v>
      </c>
      <c r="F91" s="103">
        <v>748079</v>
      </c>
      <c r="G91" s="35">
        <f t="shared" si="6"/>
        <v>65.770679749077942</v>
      </c>
      <c r="H91" s="103">
        <v>3068719</v>
      </c>
      <c r="I91" s="37">
        <f t="shared" si="10"/>
        <v>140.26685596122448</v>
      </c>
    </row>
    <row r="92" spans="1:9">
      <c r="A92" s="54">
        <v>42461</v>
      </c>
      <c r="B92" s="28">
        <v>14069873</v>
      </c>
      <c r="C92" s="35">
        <f t="shared" ref="C92:C97" si="12">(B92/$B$2)*100</f>
        <v>154.27600588425182</v>
      </c>
      <c r="D92" s="103">
        <v>1931701</v>
      </c>
      <c r="E92" s="35">
        <f t="shared" si="11"/>
        <v>101.1164311890924</v>
      </c>
      <c r="F92" s="103">
        <v>740165</v>
      </c>
      <c r="G92" s="35">
        <f t="shared" si="6"/>
        <v>65.074885375042314</v>
      </c>
      <c r="H92" s="103">
        <v>3062031</v>
      </c>
      <c r="I92" s="37">
        <f t="shared" si="10"/>
        <v>139.96115682987076</v>
      </c>
    </row>
    <row r="93" spans="1:9">
      <c r="A93" s="54">
        <v>42491</v>
      </c>
      <c r="B93" s="28">
        <v>14143311</v>
      </c>
      <c r="C93" s="35">
        <f t="shared" si="12"/>
        <v>155.08125276317728</v>
      </c>
      <c r="D93" s="163">
        <v>1944407</v>
      </c>
      <c r="E93" s="35">
        <f t="shared" si="11"/>
        <v>101.78153690404963</v>
      </c>
      <c r="F93" s="163">
        <v>738719</v>
      </c>
      <c r="G93" s="35">
        <f t="shared" si="6"/>
        <v>64.947753878345878</v>
      </c>
      <c r="H93" s="163">
        <v>3063975</v>
      </c>
      <c r="I93" s="35">
        <f t="shared" si="10"/>
        <v>140.05001435250108</v>
      </c>
    </row>
    <row r="94" spans="1:9">
      <c r="A94" s="54">
        <v>42522</v>
      </c>
      <c r="B94" s="103">
        <v>14275280</v>
      </c>
      <c r="C94" s="164">
        <f t="shared" si="12"/>
        <v>156.5282914266065</v>
      </c>
      <c r="D94" s="103">
        <v>1946198</v>
      </c>
      <c r="E94" s="164">
        <f t="shared" si="11"/>
        <v>101.87528822905266</v>
      </c>
      <c r="F94" s="103">
        <v>733669</v>
      </c>
      <c r="G94" s="164">
        <f t="shared" si="6"/>
        <v>64.503760753645352</v>
      </c>
      <c r="H94" s="103">
        <v>3083240</v>
      </c>
      <c r="I94" s="164">
        <f t="shared" si="10"/>
        <v>140.93059057342356</v>
      </c>
    </row>
    <row r="95" spans="1:9">
      <c r="A95" s="54">
        <v>42552</v>
      </c>
      <c r="B95" s="103">
        <v>14067498</v>
      </c>
      <c r="C95" s="164">
        <f t="shared" si="12"/>
        <v>154.24996403483533</v>
      </c>
      <c r="D95" s="103">
        <v>1957113</v>
      </c>
      <c r="E95" s="164">
        <f t="shared" si="11"/>
        <v>102.44664261900687</v>
      </c>
      <c r="F95" s="103">
        <v>729995</v>
      </c>
      <c r="G95" s="164">
        <f t="shared" si="6"/>
        <v>64.180744765496897</v>
      </c>
      <c r="H95" s="103">
        <v>3071724</v>
      </c>
      <c r="I95" s="164">
        <f t="shared" si="10"/>
        <v>140.40421031076363</v>
      </c>
    </row>
    <row r="96" spans="1:9">
      <c r="A96" s="54">
        <v>42583</v>
      </c>
      <c r="B96" s="103">
        <v>14059476</v>
      </c>
      <c r="C96" s="164">
        <f t="shared" si="12"/>
        <v>154.16200289124836</v>
      </c>
      <c r="D96" s="103">
        <v>1962189</v>
      </c>
      <c r="E96" s="164">
        <f t="shared" si="11"/>
        <v>102.71234989187977</v>
      </c>
      <c r="F96" s="103">
        <v>727885</v>
      </c>
      <c r="G96" s="164">
        <f t="shared" si="6"/>
        <v>63.995234766859653</v>
      </c>
      <c r="H96" s="103">
        <v>3042243</v>
      </c>
      <c r="I96" s="164">
        <f t="shared" si="10"/>
        <v>139.05667501001017</v>
      </c>
    </row>
    <row r="97" spans="1:9">
      <c r="A97" s="54">
        <v>42614</v>
      </c>
      <c r="B97" s="103">
        <v>13813234</v>
      </c>
      <c r="C97" s="164">
        <f t="shared" si="12"/>
        <v>151.46196201376853</v>
      </c>
      <c r="D97" s="103">
        <v>1967273</v>
      </c>
      <c r="E97" s="164">
        <f t="shared" si="11"/>
        <v>102.97847593114015</v>
      </c>
      <c r="F97" s="103">
        <v>725393</v>
      </c>
      <c r="G97" s="164">
        <f t="shared" si="6"/>
        <v>63.776139545720298</v>
      </c>
      <c r="H97" s="103">
        <v>2992784</v>
      </c>
      <c r="I97" s="164">
        <f t="shared" si="10"/>
        <v>136.7959732549827</v>
      </c>
    </row>
    <row r="99" spans="1:9">
      <c r="B99" s="162"/>
    </row>
    <row r="100" spans="1:9">
      <c r="B100" s="162"/>
    </row>
    <row r="101" spans="1:9">
      <c r="B101" s="162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9"/>
  <sheetViews>
    <sheetView zoomScale="80" zoomScaleNormal="80" workbookViewId="0">
      <pane ySplit="2" topLeftCell="A12" activePane="bottomLeft" state="frozen"/>
      <selection activeCell="X1" sqref="X1"/>
      <selection pane="bottomLeft" activeCell="R4" sqref="R4"/>
    </sheetView>
  </sheetViews>
  <sheetFormatPr defaultColWidth="9.1796875" defaultRowHeight="14.5"/>
  <cols>
    <col min="1" max="1" width="17.26953125" style="7" customWidth="1"/>
    <col min="2" max="2" width="34.453125" style="7" bestFit="1" customWidth="1"/>
    <col min="3" max="4" width="13.453125" style="7" customWidth="1"/>
    <col min="5" max="5" width="13.36328125" style="7" customWidth="1"/>
    <col min="6" max="8" width="13.453125" style="7" customWidth="1"/>
    <col min="9" max="9" width="21.81640625" style="7" customWidth="1"/>
    <col min="10" max="10" width="30" style="7" customWidth="1"/>
    <col min="11" max="11" width="26.7265625" style="7" customWidth="1"/>
    <col min="12" max="12" width="22" style="7" customWidth="1"/>
    <col min="13" max="13" width="27.1796875" style="7" customWidth="1"/>
    <col min="14" max="14" width="25" style="7" customWidth="1"/>
    <col min="15" max="15" width="10.08984375" style="7" customWidth="1"/>
    <col min="16" max="16384" width="9.1796875" style="7"/>
  </cols>
  <sheetData>
    <row r="1" spans="1:15" ht="15" thickBot="1">
      <c r="B1" s="167"/>
      <c r="C1" s="177" t="s">
        <v>290</v>
      </c>
      <c r="D1" s="177"/>
      <c r="E1" s="178"/>
      <c r="F1" s="179" t="s">
        <v>289</v>
      </c>
      <c r="G1" s="177"/>
      <c r="H1" s="178"/>
    </row>
    <row r="2" spans="1:15" ht="63" customHeight="1">
      <c r="A2" s="99" t="s">
        <v>1</v>
      </c>
      <c r="B2" s="99" t="s">
        <v>90</v>
      </c>
      <c r="C2" s="98">
        <v>42278</v>
      </c>
      <c r="D2" s="98">
        <v>42614</v>
      </c>
      <c r="E2" s="98">
        <v>42644</v>
      </c>
      <c r="F2" s="98">
        <v>42278</v>
      </c>
      <c r="G2" s="98">
        <v>42614</v>
      </c>
      <c r="H2" s="98">
        <v>42644</v>
      </c>
      <c r="I2" s="97" t="s">
        <v>295</v>
      </c>
      <c r="J2" s="97" t="s">
        <v>296</v>
      </c>
      <c r="K2" s="97" t="s">
        <v>297</v>
      </c>
      <c r="L2" s="97" t="s">
        <v>298</v>
      </c>
      <c r="M2" s="101" t="s">
        <v>299</v>
      </c>
      <c r="N2" s="168" t="s">
        <v>300</v>
      </c>
    </row>
    <row r="3" spans="1:15">
      <c r="A3" s="40">
        <v>1</v>
      </c>
      <c r="B3" s="104" t="s">
        <v>2</v>
      </c>
      <c r="C3" s="102">
        <v>116961</v>
      </c>
      <c r="D3" s="102">
        <v>114552</v>
      </c>
      <c r="E3" s="102">
        <v>113046</v>
      </c>
      <c r="F3" s="102">
        <v>114843.368303322</v>
      </c>
      <c r="G3" s="102">
        <v>111275.63101589499</v>
      </c>
      <c r="H3" s="102">
        <v>111016.556313294</v>
      </c>
      <c r="I3" s="105">
        <f t="shared" ref="I3:I66" si="0">E3/$E$91</f>
        <v>8.0961343440072876E-3</v>
      </c>
      <c r="J3" s="105">
        <f>(E3-C3)/C3</f>
        <v>-3.3472696026880758E-2</v>
      </c>
      <c r="K3" s="102">
        <f>E3-C3</f>
        <v>-3915</v>
      </c>
      <c r="L3" s="106">
        <f>K3/$K$91</f>
        <v>9.3716337522441656E-2</v>
      </c>
      <c r="M3" s="103">
        <f>E3-D3</f>
        <v>-1506</v>
      </c>
      <c r="N3" s="103">
        <f>H3-G3</f>
        <v>-259.07470260099217</v>
      </c>
    </row>
    <row r="4" spans="1:15">
      <c r="A4" s="40">
        <v>2</v>
      </c>
      <c r="B4" s="104" t="s">
        <v>3</v>
      </c>
      <c r="C4" s="102">
        <v>91003</v>
      </c>
      <c r="D4" s="102">
        <v>48652</v>
      </c>
      <c r="E4" s="102">
        <v>51255</v>
      </c>
      <c r="F4" s="102">
        <v>84864.745982006207</v>
      </c>
      <c r="G4" s="102">
        <v>48176.499392136502</v>
      </c>
      <c r="H4" s="102">
        <v>47382.5903082937</v>
      </c>
      <c r="I4" s="105">
        <f t="shared" si="0"/>
        <v>3.6707832723147527E-3</v>
      </c>
      <c r="J4" s="105">
        <f t="shared" ref="J4:J67" si="1">(E4-C4)/C4</f>
        <v>-0.43677680955572895</v>
      </c>
      <c r="K4" s="102">
        <f t="shared" ref="K4:K67" si="2">E4-C4</f>
        <v>-39748</v>
      </c>
      <c r="L4" s="106">
        <f t="shared" ref="L4:L67" si="3">K4/$K$91</f>
        <v>0.95147815679233994</v>
      </c>
      <c r="M4" s="103">
        <f t="shared" ref="M4:M67" si="4">E4-D4</f>
        <v>2603</v>
      </c>
      <c r="N4" s="103">
        <f t="shared" ref="N4:N67" si="5">H4-G4</f>
        <v>-793.90908384280192</v>
      </c>
    </row>
    <row r="5" spans="1:15">
      <c r="A5" s="40">
        <v>3</v>
      </c>
      <c r="B5" s="104" t="s">
        <v>4</v>
      </c>
      <c r="C5" s="102">
        <v>8011</v>
      </c>
      <c r="D5" s="102">
        <v>8355</v>
      </c>
      <c r="E5" s="102">
        <v>8611</v>
      </c>
      <c r="F5" s="102">
        <v>7710.17008409961</v>
      </c>
      <c r="G5" s="102">
        <v>8165.0570609364004</v>
      </c>
      <c r="H5" s="102">
        <v>8252.1787018927898</v>
      </c>
      <c r="I5" s="105">
        <f t="shared" si="0"/>
        <v>6.1670304863725169E-4</v>
      </c>
      <c r="J5" s="105">
        <f t="shared" si="1"/>
        <v>7.4897016602172017E-2</v>
      </c>
      <c r="K5" s="102">
        <f t="shared" si="2"/>
        <v>600</v>
      </c>
      <c r="L5" s="106">
        <f t="shared" si="3"/>
        <v>-1.4362657091561939E-2</v>
      </c>
      <c r="M5" s="103">
        <f t="shared" si="4"/>
        <v>256</v>
      </c>
      <c r="N5" s="103">
        <f t="shared" si="5"/>
        <v>87.121640956389456</v>
      </c>
    </row>
    <row r="6" spans="1:15">
      <c r="A6" s="40">
        <v>5</v>
      </c>
      <c r="B6" s="104" t="s">
        <v>5</v>
      </c>
      <c r="C6" s="102">
        <v>40304</v>
      </c>
      <c r="D6" s="102">
        <v>37729</v>
      </c>
      <c r="E6" s="102">
        <v>38133</v>
      </c>
      <c r="F6" s="102">
        <v>40180.118263276599</v>
      </c>
      <c r="G6" s="102">
        <v>37987.483712302797</v>
      </c>
      <c r="H6" s="102">
        <v>39299.459140054103</v>
      </c>
      <c r="I6" s="105">
        <f t="shared" si="0"/>
        <v>2.7310111896044964E-3</v>
      </c>
      <c r="J6" s="105">
        <f t="shared" si="1"/>
        <v>-5.3865621278285036E-2</v>
      </c>
      <c r="K6" s="102">
        <f t="shared" si="2"/>
        <v>-2171</v>
      </c>
      <c r="L6" s="106">
        <f t="shared" si="3"/>
        <v>5.1968880909634946E-2</v>
      </c>
      <c r="M6" s="103">
        <f t="shared" si="4"/>
        <v>404</v>
      </c>
      <c r="N6" s="103">
        <f t="shared" si="5"/>
        <v>1311.9754277513057</v>
      </c>
    </row>
    <row r="7" spans="1:15">
      <c r="A7" s="40">
        <v>6</v>
      </c>
      <c r="B7" s="104" t="s">
        <v>6</v>
      </c>
      <c r="C7" s="102">
        <v>3152</v>
      </c>
      <c r="D7" s="102">
        <v>2851</v>
      </c>
      <c r="E7" s="102">
        <v>2859</v>
      </c>
      <c r="F7" s="102">
        <v>3103.6339518416498</v>
      </c>
      <c r="G7" s="102">
        <v>2826.95828826563</v>
      </c>
      <c r="H7" s="102">
        <v>2812.47464848872</v>
      </c>
      <c r="I7" s="105">
        <f t="shared" si="0"/>
        <v>2.047560116193128E-4</v>
      </c>
      <c r="J7" s="105">
        <f t="shared" si="1"/>
        <v>-9.2956852791878167E-2</v>
      </c>
      <c r="K7" s="102">
        <f t="shared" si="2"/>
        <v>-293</v>
      </c>
      <c r="L7" s="106">
        <f t="shared" si="3"/>
        <v>7.0137642130460804E-3</v>
      </c>
      <c r="M7" s="103">
        <f t="shared" si="4"/>
        <v>8</v>
      </c>
      <c r="N7" s="103">
        <f t="shared" si="5"/>
        <v>-14.483639776909968</v>
      </c>
    </row>
    <row r="8" spans="1:15">
      <c r="A8" s="40">
        <v>7</v>
      </c>
      <c r="B8" s="104" t="s">
        <v>7</v>
      </c>
      <c r="C8" s="102">
        <v>24370</v>
      </c>
      <c r="D8" s="102">
        <v>22546</v>
      </c>
      <c r="E8" s="102">
        <v>22871</v>
      </c>
      <c r="F8" s="102">
        <v>23462.765788772402</v>
      </c>
      <c r="G8" s="102">
        <v>21484.256456718998</v>
      </c>
      <c r="H8" s="102">
        <v>21894.271416606902</v>
      </c>
      <c r="I8" s="105">
        <f t="shared" si="0"/>
        <v>1.6379764749021696E-3</v>
      </c>
      <c r="J8" s="105">
        <f t="shared" si="1"/>
        <v>-6.1510053344275749E-2</v>
      </c>
      <c r="K8" s="102">
        <f t="shared" si="2"/>
        <v>-1499</v>
      </c>
      <c r="L8" s="106">
        <f t="shared" si="3"/>
        <v>3.588270496708558E-2</v>
      </c>
      <c r="M8" s="103">
        <f t="shared" si="4"/>
        <v>325</v>
      </c>
      <c r="N8" s="103">
        <f t="shared" si="5"/>
        <v>410.01495988790339</v>
      </c>
    </row>
    <row r="9" spans="1:15">
      <c r="A9" s="40">
        <v>8</v>
      </c>
      <c r="B9" s="104" t="s">
        <v>281</v>
      </c>
      <c r="C9" s="102">
        <v>63477</v>
      </c>
      <c r="D9" s="102">
        <v>65391</v>
      </c>
      <c r="E9" s="102">
        <v>65926</v>
      </c>
      <c r="F9" s="102">
        <v>61925.6974895737</v>
      </c>
      <c r="G9" s="102">
        <v>63561.089073873598</v>
      </c>
      <c r="H9" s="102">
        <v>64248.662084399701</v>
      </c>
      <c r="I9" s="105">
        <f t="shared" si="0"/>
        <v>4.7214917180884285E-3</v>
      </c>
      <c r="J9" s="105">
        <f t="shared" si="1"/>
        <v>3.8580903319312507E-2</v>
      </c>
      <c r="K9" s="102">
        <f t="shared" si="2"/>
        <v>2449</v>
      </c>
      <c r="L9" s="106">
        <f t="shared" si="3"/>
        <v>-5.8623578695391983E-2</v>
      </c>
      <c r="M9" s="103">
        <f t="shared" si="4"/>
        <v>535</v>
      </c>
      <c r="N9" s="103">
        <f t="shared" si="5"/>
        <v>687.57301052610273</v>
      </c>
    </row>
    <row r="10" spans="1:15">
      <c r="A10" s="40">
        <v>9</v>
      </c>
      <c r="B10" s="104" t="s">
        <v>8</v>
      </c>
      <c r="C10" s="102">
        <v>6444</v>
      </c>
      <c r="D10" s="102">
        <v>7532</v>
      </c>
      <c r="E10" s="102">
        <v>7521</v>
      </c>
      <c r="F10" s="102">
        <v>6498.6623535305598</v>
      </c>
      <c r="G10" s="102">
        <v>7352.4467232594998</v>
      </c>
      <c r="H10" s="102">
        <v>7578.2204579643903</v>
      </c>
      <c r="I10" s="105">
        <f t="shared" si="0"/>
        <v>5.3863937159456159E-4</v>
      </c>
      <c r="J10" s="105">
        <f t="shared" si="1"/>
        <v>0.16713221601489758</v>
      </c>
      <c r="K10" s="102">
        <f t="shared" si="2"/>
        <v>1077</v>
      </c>
      <c r="L10" s="106">
        <f t="shared" si="3"/>
        <v>-2.5780969479353679E-2</v>
      </c>
      <c r="M10" s="103">
        <f t="shared" si="4"/>
        <v>-11</v>
      </c>
      <c r="N10" s="103">
        <f t="shared" si="5"/>
        <v>225.77373470489056</v>
      </c>
    </row>
    <row r="11" spans="1:15" s="21" customFormat="1">
      <c r="A11" s="40">
        <v>10</v>
      </c>
      <c r="B11" s="104" t="s">
        <v>9</v>
      </c>
      <c r="C11" s="102">
        <v>450543</v>
      </c>
      <c r="D11" s="102">
        <v>448753</v>
      </c>
      <c r="E11" s="102">
        <v>440566</v>
      </c>
      <c r="F11" s="102">
        <v>443295.23616398702</v>
      </c>
      <c r="G11" s="102">
        <v>434681.46157801797</v>
      </c>
      <c r="H11" s="102">
        <v>433932.38581599802</v>
      </c>
      <c r="I11" s="105">
        <f t="shared" si="0"/>
        <v>3.1552478844027343E-2</v>
      </c>
      <c r="J11" s="105">
        <f t="shared" si="1"/>
        <v>-2.2144390213586718E-2</v>
      </c>
      <c r="K11" s="102">
        <f t="shared" si="2"/>
        <v>-9977</v>
      </c>
      <c r="L11" s="106">
        <f t="shared" si="3"/>
        <v>0.23882704967085577</v>
      </c>
      <c r="M11" s="103">
        <f t="shared" si="4"/>
        <v>-8187</v>
      </c>
      <c r="N11" s="103">
        <f t="shared" si="5"/>
        <v>-749.07576201995835</v>
      </c>
    </row>
    <row r="12" spans="1:15">
      <c r="A12" s="107">
        <v>11</v>
      </c>
      <c r="B12" s="104" t="s">
        <v>10</v>
      </c>
      <c r="C12" s="102">
        <v>15712</v>
      </c>
      <c r="D12" s="102">
        <v>16000</v>
      </c>
      <c r="E12" s="102">
        <v>15404</v>
      </c>
      <c r="F12" s="102">
        <v>15590.8250853193</v>
      </c>
      <c r="G12" s="102">
        <v>15398.9088621192</v>
      </c>
      <c r="H12" s="102">
        <v>15285.6683984434</v>
      </c>
      <c r="I12" s="105">
        <f t="shared" si="0"/>
        <v>1.1032044781335763E-3</v>
      </c>
      <c r="J12" s="105">
        <f t="shared" si="1"/>
        <v>-1.960285132382892E-2</v>
      </c>
      <c r="K12" s="102">
        <f t="shared" si="2"/>
        <v>-308</v>
      </c>
      <c r="L12" s="106">
        <f t="shared" si="3"/>
        <v>7.372830640335129E-3</v>
      </c>
      <c r="M12" s="103">
        <f t="shared" si="4"/>
        <v>-596</v>
      </c>
      <c r="N12" s="103">
        <f t="shared" si="5"/>
        <v>-113.24046367580013</v>
      </c>
    </row>
    <row r="13" spans="1:15" ht="16.5" customHeight="1">
      <c r="A13" s="107">
        <v>12</v>
      </c>
      <c r="B13" s="104" t="s">
        <v>11</v>
      </c>
      <c r="C13" s="102">
        <v>3290</v>
      </c>
      <c r="D13" s="102">
        <v>3561</v>
      </c>
      <c r="E13" s="102">
        <v>3577</v>
      </c>
      <c r="F13" s="102">
        <v>3767.3297593751299</v>
      </c>
      <c r="G13" s="102">
        <v>4018.6959679390402</v>
      </c>
      <c r="H13" s="102">
        <v>4059.3286050029201</v>
      </c>
      <c r="I13" s="105">
        <f t="shared" si="0"/>
        <v>2.5617777319422242E-4</v>
      </c>
      <c r="J13" s="105">
        <f t="shared" si="1"/>
        <v>8.723404255319149E-2</v>
      </c>
      <c r="K13" s="102">
        <f t="shared" si="2"/>
        <v>287</v>
      </c>
      <c r="L13" s="106">
        <f t="shared" si="3"/>
        <v>-6.8701376421304609E-3</v>
      </c>
      <c r="M13" s="103">
        <f t="shared" si="4"/>
        <v>16</v>
      </c>
      <c r="N13" s="103">
        <f t="shared" si="5"/>
        <v>40.632637063879883</v>
      </c>
    </row>
    <row r="14" spans="1:15">
      <c r="A14" s="107">
        <v>13</v>
      </c>
      <c r="B14" s="104" t="s">
        <v>12</v>
      </c>
      <c r="C14" s="102">
        <v>420240</v>
      </c>
      <c r="D14" s="102">
        <v>405108</v>
      </c>
      <c r="E14" s="102">
        <v>410217</v>
      </c>
      <c r="F14" s="102">
        <v>419414.48616844101</v>
      </c>
      <c r="G14" s="102">
        <v>406843.326801344</v>
      </c>
      <c r="H14" s="102">
        <v>408822.848647626</v>
      </c>
      <c r="I14" s="105">
        <f t="shared" si="0"/>
        <v>2.9378942573780917E-2</v>
      </c>
      <c r="J14" s="105">
        <f t="shared" si="1"/>
        <v>-2.3850656767561394E-2</v>
      </c>
      <c r="K14" s="102">
        <f t="shared" si="2"/>
        <v>-10023</v>
      </c>
      <c r="L14" s="106">
        <f t="shared" si="3"/>
        <v>0.23992818671454219</v>
      </c>
      <c r="M14" s="103">
        <f t="shared" si="4"/>
        <v>5109</v>
      </c>
      <c r="N14" s="103">
        <f t="shared" si="5"/>
        <v>1979.5218462820048</v>
      </c>
    </row>
    <row r="15" spans="1:15" s="21" customFormat="1">
      <c r="A15" s="107">
        <v>14</v>
      </c>
      <c r="B15" s="104" t="s">
        <v>13</v>
      </c>
      <c r="C15" s="102">
        <v>479025</v>
      </c>
      <c r="D15" s="102">
        <v>457877</v>
      </c>
      <c r="E15" s="102">
        <v>465112</v>
      </c>
      <c r="F15" s="102">
        <v>480911.13535749202</v>
      </c>
      <c r="G15" s="102">
        <v>466463.85550285899</v>
      </c>
      <c r="H15" s="102">
        <v>466007.66783243901</v>
      </c>
      <c r="I15" s="105">
        <f t="shared" si="0"/>
        <v>3.3310415556586856E-2</v>
      </c>
      <c r="J15" s="105">
        <f t="shared" si="1"/>
        <v>-2.9044413130838682E-2</v>
      </c>
      <c r="K15" s="102">
        <f t="shared" si="2"/>
        <v>-13913</v>
      </c>
      <c r="L15" s="106">
        <f t="shared" si="3"/>
        <v>0.33304608019150211</v>
      </c>
      <c r="M15" s="103">
        <f t="shared" si="4"/>
        <v>7235</v>
      </c>
      <c r="N15" s="103">
        <f t="shared" si="5"/>
        <v>-456.18767041998217</v>
      </c>
      <c r="O15" s="25"/>
    </row>
    <row r="16" spans="1:15">
      <c r="A16" s="107">
        <v>15</v>
      </c>
      <c r="B16" s="104" t="s">
        <v>14</v>
      </c>
      <c r="C16" s="102">
        <v>60752</v>
      </c>
      <c r="D16" s="102">
        <v>59375</v>
      </c>
      <c r="E16" s="102">
        <v>60334</v>
      </c>
      <c r="F16" s="102">
        <v>61180.821940810099</v>
      </c>
      <c r="G16" s="102">
        <v>60532.251386813601</v>
      </c>
      <c r="H16" s="102">
        <v>60654.682013321697</v>
      </c>
      <c r="I16" s="105">
        <f t="shared" si="0"/>
        <v>4.3210035694437286E-3</v>
      </c>
      <c r="J16" s="105">
        <f t="shared" si="1"/>
        <v>-6.8804319199367919E-3</v>
      </c>
      <c r="K16" s="102">
        <f t="shared" si="2"/>
        <v>-418</v>
      </c>
      <c r="L16" s="106">
        <f t="shared" si="3"/>
        <v>1.0005984440454817E-2</v>
      </c>
      <c r="M16" s="103">
        <f t="shared" si="4"/>
        <v>959</v>
      </c>
      <c r="N16" s="103">
        <f t="shared" si="5"/>
        <v>122.43062650809588</v>
      </c>
      <c r="O16" s="25"/>
    </row>
    <row r="17" spans="1:15">
      <c r="A17" s="107">
        <v>16</v>
      </c>
      <c r="B17" s="104" t="s">
        <v>15</v>
      </c>
      <c r="C17" s="102">
        <v>66582</v>
      </c>
      <c r="D17" s="102">
        <v>63351</v>
      </c>
      <c r="E17" s="102">
        <v>64024</v>
      </c>
      <c r="F17" s="102">
        <v>66582</v>
      </c>
      <c r="G17" s="102">
        <v>63351</v>
      </c>
      <c r="H17" s="102">
        <v>64024</v>
      </c>
      <c r="I17" s="105">
        <f t="shared" si="0"/>
        <v>4.5852741825515506E-3</v>
      </c>
      <c r="J17" s="105">
        <f t="shared" si="1"/>
        <v>-3.8418791865669398E-2</v>
      </c>
      <c r="K17" s="102">
        <f t="shared" si="2"/>
        <v>-2558</v>
      </c>
      <c r="L17" s="106">
        <f t="shared" si="3"/>
        <v>6.1232794733692399E-2</v>
      </c>
      <c r="M17" s="103">
        <f t="shared" si="4"/>
        <v>673</v>
      </c>
      <c r="N17" s="103">
        <f t="shared" si="5"/>
        <v>673</v>
      </c>
      <c r="O17" s="26"/>
    </row>
    <row r="18" spans="1:15">
      <c r="A18" s="107">
        <v>17</v>
      </c>
      <c r="B18" s="104" t="s">
        <v>16</v>
      </c>
      <c r="C18" s="102">
        <v>51454</v>
      </c>
      <c r="D18" s="102">
        <v>51958</v>
      </c>
      <c r="E18" s="102">
        <v>52862</v>
      </c>
      <c r="F18" s="102">
        <v>51604.325437177198</v>
      </c>
      <c r="G18" s="102">
        <v>52469.178791789898</v>
      </c>
      <c r="H18" s="102">
        <v>52995.878268694003</v>
      </c>
      <c r="I18" s="105">
        <f t="shared" si="0"/>
        <v>3.7858734824134711E-3</v>
      </c>
      <c r="J18" s="105">
        <f t="shared" si="1"/>
        <v>2.7364247677537219E-2</v>
      </c>
      <c r="K18" s="102">
        <f t="shared" si="2"/>
        <v>1408</v>
      </c>
      <c r="L18" s="106">
        <f t="shared" si="3"/>
        <v>-3.3704368641532013E-2</v>
      </c>
      <c r="M18" s="103">
        <f t="shared" si="4"/>
        <v>904</v>
      </c>
      <c r="N18" s="103">
        <f t="shared" si="5"/>
        <v>526.69947690410481</v>
      </c>
      <c r="O18" s="26"/>
    </row>
    <row r="19" spans="1:15">
      <c r="A19" s="107">
        <v>18</v>
      </c>
      <c r="B19" s="104" t="s">
        <v>17</v>
      </c>
      <c r="C19" s="102">
        <v>59124</v>
      </c>
      <c r="D19" s="102">
        <v>54499</v>
      </c>
      <c r="E19" s="102">
        <v>54533</v>
      </c>
      <c r="F19" s="102">
        <v>59124</v>
      </c>
      <c r="G19" s="102">
        <v>54499.000000000102</v>
      </c>
      <c r="H19" s="102">
        <v>54533</v>
      </c>
      <c r="I19" s="105">
        <f t="shared" si="0"/>
        <v>3.9055472478614849E-3</v>
      </c>
      <c r="J19" s="105">
        <f t="shared" si="1"/>
        <v>-7.7650361951153504E-2</v>
      </c>
      <c r="K19" s="102">
        <f t="shared" si="2"/>
        <v>-4591</v>
      </c>
      <c r="L19" s="106">
        <f t="shared" si="3"/>
        <v>0.1098982645122681</v>
      </c>
      <c r="M19" s="103">
        <f t="shared" si="4"/>
        <v>34</v>
      </c>
      <c r="N19" s="103">
        <f t="shared" si="5"/>
        <v>33.999999999898137</v>
      </c>
      <c r="O19" s="26"/>
    </row>
    <row r="20" spans="1:15">
      <c r="A20" s="107">
        <v>19</v>
      </c>
      <c r="B20" s="104" t="s">
        <v>18</v>
      </c>
      <c r="C20" s="102">
        <v>7857</v>
      </c>
      <c r="D20" s="102">
        <v>7753</v>
      </c>
      <c r="E20" s="102">
        <v>7929</v>
      </c>
      <c r="F20" s="102">
        <v>7857</v>
      </c>
      <c r="G20" s="102">
        <v>7753</v>
      </c>
      <c r="H20" s="102">
        <v>7929</v>
      </c>
      <c r="I20" s="105">
        <f t="shared" si="0"/>
        <v>5.6785953694632083E-4</v>
      </c>
      <c r="J20" s="105">
        <f t="shared" si="1"/>
        <v>9.1638029782359683E-3</v>
      </c>
      <c r="K20" s="102">
        <f t="shared" si="2"/>
        <v>72</v>
      </c>
      <c r="L20" s="106">
        <f t="shared" si="3"/>
        <v>-1.7235188509874327E-3</v>
      </c>
      <c r="M20" s="103">
        <f t="shared" si="4"/>
        <v>176</v>
      </c>
      <c r="N20" s="103">
        <f t="shared" si="5"/>
        <v>176</v>
      </c>
      <c r="O20" s="26"/>
    </row>
    <row r="21" spans="1:15">
      <c r="A21" s="107">
        <v>20</v>
      </c>
      <c r="B21" s="104" t="s">
        <v>19</v>
      </c>
      <c r="C21" s="102">
        <v>74193</v>
      </c>
      <c r="D21" s="102">
        <v>74586</v>
      </c>
      <c r="E21" s="102">
        <v>74832</v>
      </c>
      <c r="F21" s="102">
        <v>74295.671470595902</v>
      </c>
      <c r="G21" s="102">
        <v>74856.104289229203</v>
      </c>
      <c r="H21" s="102">
        <v>74687.954688034995</v>
      </c>
      <c r="I21" s="105">
        <f t="shared" si="0"/>
        <v>5.3593220921638388E-3</v>
      </c>
      <c r="J21" s="105">
        <f t="shared" si="1"/>
        <v>8.6126723545347939E-3</v>
      </c>
      <c r="K21" s="102">
        <f t="shared" si="2"/>
        <v>639</v>
      </c>
      <c r="L21" s="106">
        <f t="shared" si="3"/>
        <v>-1.5296229802513465E-2</v>
      </c>
      <c r="M21" s="103">
        <f t="shared" si="4"/>
        <v>246</v>
      </c>
      <c r="N21" s="103">
        <f t="shared" si="5"/>
        <v>-168.14960119420721</v>
      </c>
      <c r="O21" s="26"/>
    </row>
    <row r="22" spans="1:15">
      <c r="A22" s="107">
        <v>21</v>
      </c>
      <c r="B22" s="104" t="s">
        <v>20</v>
      </c>
      <c r="C22" s="102">
        <v>20046</v>
      </c>
      <c r="D22" s="102">
        <v>19876</v>
      </c>
      <c r="E22" s="102">
        <v>19951</v>
      </c>
      <c r="F22" s="102">
        <v>20046</v>
      </c>
      <c r="G22" s="102">
        <v>19876</v>
      </c>
      <c r="H22" s="102">
        <v>19951</v>
      </c>
      <c r="I22" s="105">
        <f t="shared" si="0"/>
        <v>1.4288517620905596E-3</v>
      </c>
      <c r="J22" s="105">
        <f t="shared" si="1"/>
        <v>-4.7391000698393691E-3</v>
      </c>
      <c r="K22" s="102">
        <f t="shared" si="2"/>
        <v>-95</v>
      </c>
      <c r="L22" s="106">
        <f t="shared" si="3"/>
        <v>2.2740873728306402E-3</v>
      </c>
      <c r="M22" s="103">
        <f t="shared" si="4"/>
        <v>75</v>
      </c>
      <c r="N22" s="103">
        <f t="shared" si="5"/>
        <v>75</v>
      </c>
      <c r="O22" s="26"/>
    </row>
    <row r="23" spans="1:15">
      <c r="A23" s="107">
        <v>22</v>
      </c>
      <c r="B23" s="104" t="s">
        <v>21</v>
      </c>
      <c r="C23" s="102">
        <v>196908</v>
      </c>
      <c r="D23" s="102">
        <v>195932</v>
      </c>
      <c r="E23" s="102">
        <v>198402</v>
      </c>
      <c r="F23" s="102">
        <v>196866.502542231</v>
      </c>
      <c r="G23" s="102">
        <v>196853.96042079999</v>
      </c>
      <c r="H23" s="102">
        <v>197843.35423809401</v>
      </c>
      <c r="I23" s="105">
        <f t="shared" si="0"/>
        <v>1.4209164818920917E-2</v>
      </c>
      <c r="J23" s="105">
        <f t="shared" si="1"/>
        <v>7.5872996526296548E-3</v>
      </c>
      <c r="K23" s="102">
        <f t="shared" si="2"/>
        <v>1494</v>
      </c>
      <c r="L23" s="106">
        <f t="shared" si="3"/>
        <v>-3.5763016157989228E-2</v>
      </c>
      <c r="M23" s="103">
        <f t="shared" si="4"/>
        <v>2470</v>
      </c>
      <c r="N23" s="103">
        <f t="shared" si="5"/>
        <v>989.39381729401066</v>
      </c>
      <c r="O23" s="26"/>
    </row>
    <row r="24" spans="1:15">
      <c r="A24" s="107">
        <v>23</v>
      </c>
      <c r="B24" s="104" t="s">
        <v>22</v>
      </c>
      <c r="C24" s="102">
        <v>228256</v>
      </c>
      <c r="D24" s="102">
        <v>224078</v>
      </c>
      <c r="E24" s="102">
        <v>224734</v>
      </c>
      <c r="F24" s="102">
        <v>225290.89166489901</v>
      </c>
      <c r="G24" s="102">
        <v>222369.21727624501</v>
      </c>
      <c r="H24" s="102">
        <v>222170.58840199301</v>
      </c>
      <c r="I24" s="105">
        <f t="shared" si="0"/>
        <v>1.6095011372946711E-2</v>
      </c>
      <c r="J24" s="105">
        <f t="shared" si="1"/>
        <v>-1.5430043459974766E-2</v>
      </c>
      <c r="K24" s="102">
        <f t="shared" si="2"/>
        <v>-3522</v>
      </c>
      <c r="L24" s="106">
        <f t="shared" si="3"/>
        <v>8.4308797127468582E-2</v>
      </c>
      <c r="M24" s="103">
        <f t="shared" si="4"/>
        <v>656</v>
      </c>
      <c r="N24" s="103">
        <f t="shared" si="5"/>
        <v>-198.62887425199733</v>
      </c>
      <c r="O24" s="26"/>
    </row>
    <row r="25" spans="1:15">
      <c r="A25" s="107">
        <v>24</v>
      </c>
      <c r="B25" s="104" t="s">
        <v>23</v>
      </c>
      <c r="C25" s="102">
        <v>150669</v>
      </c>
      <c r="D25" s="102">
        <v>146318</v>
      </c>
      <c r="E25" s="102">
        <v>146224</v>
      </c>
      <c r="F25" s="102">
        <v>150324.463227701</v>
      </c>
      <c r="G25" s="102">
        <v>145736.431631919</v>
      </c>
      <c r="H25" s="102">
        <v>145840.05311191501</v>
      </c>
      <c r="I25" s="105">
        <f t="shared" si="0"/>
        <v>1.0472278084303042E-2</v>
      </c>
      <c r="J25" s="105">
        <f t="shared" si="1"/>
        <v>-2.9501755503786444E-2</v>
      </c>
      <c r="K25" s="102">
        <f t="shared" si="2"/>
        <v>-4445</v>
      </c>
      <c r="L25" s="106">
        <f t="shared" si="3"/>
        <v>0.10640335128665469</v>
      </c>
      <c r="M25" s="103">
        <f t="shared" si="4"/>
        <v>-94</v>
      </c>
      <c r="N25" s="103">
        <f t="shared" si="5"/>
        <v>103.62147999601439</v>
      </c>
    </row>
    <row r="26" spans="1:15">
      <c r="A26" s="107">
        <v>25</v>
      </c>
      <c r="B26" s="104" t="s">
        <v>24</v>
      </c>
      <c r="C26" s="102">
        <v>393264</v>
      </c>
      <c r="D26" s="102">
        <v>380857</v>
      </c>
      <c r="E26" s="102">
        <v>381758</v>
      </c>
      <c r="F26" s="102">
        <v>395642.33536272001</v>
      </c>
      <c r="G26" s="102">
        <v>384970.81384708697</v>
      </c>
      <c r="H26" s="102">
        <v>384237.72463477397</v>
      </c>
      <c r="I26" s="105">
        <f t="shared" si="0"/>
        <v>2.7340764422443379E-2</v>
      </c>
      <c r="J26" s="105">
        <f t="shared" si="1"/>
        <v>-2.9257699662313359E-2</v>
      </c>
      <c r="K26" s="102">
        <f t="shared" si="2"/>
        <v>-11506</v>
      </c>
      <c r="L26" s="106">
        <f t="shared" si="3"/>
        <v>0.27542788749251945</v>
      </c>
      <c r="M26" s="103">
        <f t="shared" si="4"/>
        <v>901</v>
      </c>
      <c r="N26" s="103">
        <f t="shared" si="5"/>
        <v>-733.08921231300337</v>
      </c>
    </row>
    <row r="27" spans="1:15">
      <c r="A27" s="107">
        <v>26</v>
      </c>
      <c r="B27" s="104" t="s">
        <v>25</v>
      </c>
      <c r="C27" s="102">
        <v>33326</v>
      </c>
      <c r="D27" s="102">
        <v>32275</v>
      </c>
      <c r="E27" s="102">
        <v>32717</v>
      </c>
      <c r="F27" s="102">
        <v>33476.110444896003</v>
      </c>
      <c r="G27" s="102">
        <v>32481.372158131999</v>
      </c>
      <c r="H27" s="102">
        <v>32766.677206142998</v>
      </c>
      <c r="I27" s="105">
        <f t="shared" si="0"/>
        <v>2.3431278181703591E-3</v>
      </c>
      <c r="J27" s="105">
        <f t="shared" si="1"/>
        <v>-1.827402028446258E-2</v>
      </c>
      <c r="K27" s="102">
        <f t="shared" si="2"/>
        <v>-609</v>
      </c>
      <c r="L27" s="106">
        <f t="shared" si="3"/>
        <v>1.4578096947935368E-2</v>
      </c>
      <c r="M27" s="103">
        <f t="shared" si="4"/>
        <v>442</v>
      </c>
      <c r="N27" s="103">
        <f t="shared" si="5"/>
        <v>285.3050480109996</v>
      </c>
    </row>
    <row r="28" spans="1:15">
      <c r="A28" s="107">
        <v>27</v>
      </c>
      <c r="B28" s="104" t="s">
        <v>26</v>
      </c>
      <c r="C28" s="102">
        <v>130153</v>
      </c>
      <c r="D28" s="102">
        <v>133312</v>
      </c>
      <c r="E28" s="102">
        <v>134970</v>
      </c>
      <c r="F28" s="102">
        <v>130153</v>
      </c>
      <c r="G28" s="102">
        <v>133312</v>
      </c>
      <c r="H28" s="102">
        <v>134970</v>
      </c>
      <c r="I28" s="105">
        <f t="shared" si="0"/>
        <v>9.6662885233503495E-3</v>
      </c>
      <c r="J28" s="105">
        <f t="shared" si="1"/>
        <v>3.7010287891942557E-2</v>
      </c>
      <c r="K28" s="102">
        <f t="shared" si="2"/>
        <v>4817</v>
      </c>
      <c r="L28" s="106">
        <f t="shared" si="3"/>
        <v>-0.1153081986834231</v>
      </c>
      <c r="M28" s="103">
        <f t="shared" si="4"/>
        <v>1658</v>
      </c>
      <c r="N28" s="103">
        <f t="shared" si="5"/>
        <v>1658</v>
      </c>
    </row>
    <row r="29" spans="1:15">
      <c r="A29" s="107">
        <v>28</v>
      </c>
      <c r="B29" s="104" t="s">
        <v>27</v>
      </c>
      <c r="C29" s="102">
        <v>140714</v>
      </c>
      <c r="D29" s="102">
        <v>142520</v>
      </c>
      <c r="E29" s="102">
        <v>143235</v>
      </c>
      <c r="F29" s="102">
        <v>140714</v>
      </c>
      <c r="G29" s="102">
        <v>142520</v>
      </c>
      <c r="H29" s="102">
        <v>143235</v>
      </c>
      <c r="I29" s="105">
        <f t="shared" si="0"/>
        <v>1.0258211725880472E-2</v>
      </c>
      <c r="J29" s="105">
        <f t="shared" si="1"/>
        <v>1.7915772417812018E-2</v>
      </c>
      <c r="K29" s="102">
        <f t="shared" si="2"/>
        <v>2521</v>
      </c>
      <c r="L29" s="106">
        <f t="shared" si="3"/>
        <v>-6.0347097546379416E-2</v>
      </c>
      <c r="M29" s="103">
        <f t="shared" si="4"/>
        <v>715</v>
      </c>
      <c r="N29" s="103">
        <f t="shared" si="5"/>
        <v>715</v>
      </c>
    </row>
    <row r="30" spans="1:15">
      <c r="A30" s="107">
        <v>29</v>
      </c>
      <c r="B30" s="104" t="s">
        <v>28</v>
      </c>
      <c r="C30" s="102">
        <v>170404</v>
      </c>
      <c r="D30" s="102">
        <v>188021</v>
      </c>
      <c r="E30" s="102">
        <v>191054</v>
      </c>
      <c r="F30" s="102">
        <v>170404</v>
      </c>
      <c r="G30" s="102">
        <v>188021</v>
      </c>
      <c r="H30" s="102">
        <v>191054</v>
      </c>
      <c r="I30" s="105">
        <f t="shared" si="0"/>
        <v>1.368291537037992E-2</v>
      </c>
      <c r="J30" s="105">
        <f t="shared" si="1"/>
        <v>0.12118260134738622</v>
      </c>
      <c r="K30" s="102">
        <f t="shared" si="2"/>
        <v>20650</v>
      </c>
      <c r="L30" s="106">
        <f t="shared" si="3"/>
        <v>-0.49431478156792341</v>
      </c>
      <c r="M30" s="103">
        <f t="shared" si="4"/>
        <v>3033</v>
      </c>
      <c r="N30" s="103">
        <f t="shared" si="5"/>
        <v>3033</v>
      </c>
    </row>
    <row r="31" spans="1:15">
      <c r="A31" s="107">
        <v>30</v>
      </c>
      <c r="B31" s="104" t="s">
        <v>29</v>
      </c>
      <c r="C31" s="102">
        <v>48118</v>
      </c>
      <c r="D31" s="102">
        <v>48567</v>
      </c>
      <c r="E31" s="102">
        <v>49164</v>
      </c>
      <c r="F31" s="102">
        <v>48118</v>
      </c>
      <c r="G31" s="102">
        <v>48567</v>
      </c>
      <c r="H31" s="102">
        <v>49164</v>
      </c>
      <c r="I31" s="105">
        <f t="shared" si="0"/>
        <v>3.5210299248869866E-3</v>
      </c>
      <c r="J31" s="105">
        <f t="shared" si="1"/>
        <v>2.1738226858971695E-2</v>
      </c>
      <c r="K31" s="102">
        <f t="shared" si="2"/>
        <v>1046</v>
      </c>
      <c r="L31" s="106">
        <f t="shared" si="3"/>
        <v>-2.5038898862956314E-2</v>
      </c>
      <c r="M31" s="103">
        <f t="shared" si="4"/>
        <v>597</v>
      </c>
      <c r="N31" s="103">
        <f t="shared" si="5"/>
        <v>597</v>
      </c>
    </row>
    <row r="32" spans="1:15">
      <c r="A32" s="107">
        <v>31</v>
      </c>
      <c r="B32" s="104" t="s">
        <v>30</v>
      </c>
      <c r="C32" s="102">
        <v>164666</v>
      </c>
      <c r="D32" s="102">
        <v>156472</v>
      </c>
      <c r="E32" s="102">
        <v>157617</v>
      </c>
      <c r="F32" s="102">
        <v>164666</v>
      </c>
      <c r="G32" s="102">
        <v>156472</v>
      </c>
      <c r="H32" s="102">
        <v>157617</v>
      </c>
      <c r="I32" s="105">
        <f t="shared" si="0"/>
        <v>1.1288222554529985E-2</v>
      </c>
      <c r="J32" s="105">
        <f t="shared" si="1"/>
        <v>-4.2807865618889149E-2</v>
      </c>
      <c r="K32" s="102">
        <f t="shared" si="2"/>
        <v>-7049</v>
      </c>
      <c r="L32" s="106">
        <f t="shared" si="3"/>
        <v>0.16873728306403352</v>
      </c>
      <c r="M32" s="103">
        <f t="shared" si="4"/>
        <v>1145</v>
      </c>
      <c r="N32" s="103">
        <f t="shared" si="5"/>
        <v>1145</v>
      </c>
    </row>
    <row r="33" spans="1:14">
      <c r="A33" s="107">
        <v>32</v>
      </c>
      <c r="B33" s="104" t="s">
        <v>31</v>
      </c>
      <c r="C33" s="102">
        <v>54569</v>
      </c>
      <c r="D33" s="102">
        <v>53486</v>
      </c>
      <c r="E33" s="102">
        <v>53946</v>
      </c>
      <c r="F33" s="102">
        <v>54569</v>
      </c>
      <c r="G33" s="102">
        <v>53486</v>
      </c>
      <c r="H33" s="102">
        <v>53946</v>
      </c>
      <c r="I33" s="105">
        <f t="shared" si="0"/>
        <v>3.8635074511421648E-3</v>
      </c>
      <c r="J33" s="105">
        <f t="shared" si="1"/>
        <v>-1.1416738441239532E-2</v>
      </c>
      <c r="K33" s="102">
        <f t="shared" si="2"/>
        <v>-623</v>
      </c>
      <c r="L33" s="106">
        <f t="shared" si="3"/>
        <v>1.4913225613405147E-2</v>
      </c>
      <c r="M33" s="103">
        <f t="shared" si="4"/>
        <v>460</v>
      </c>
      <c r="N33" s="103">
        <f t="shared" si="5"/>
        <v>460</v>
      </c>
    </row>
    <row r="34" spans="1:14">
      <c r="A34" s="107">
        <v>33</v>
      </c>
      <c r="B34" s="104" t="s">
        <v>32</v>
      </c>
      <c r="C34" s="102">
        <v>165794</v>
      </c>
      <c r="D34" s="102">
        <v>151209</v>
      </c>
      <c r="E34" s="102">
        <v>147819</v>
      </c>
      <c r="F34" s="102">
        <v>165882.487904721</v>
      </c>
      <c r="G34" s="102">
        <v>151259.736439951</v>
      </c>
      <c r="H34" s="102">
        <v>147953.53833344299</v>
      </c>
      <c r="I34" s="105">
        <f t="shared" si="0"/>
        <v>1.0586508877773767E-2</v>
      </c>
      <c r="J34" s="105">
        <f t="shared" si="1"/>
        <v>-0.10841767494601735</v>
      </c>
      <c r="K34" s="102">
        <f t="shared" si="2"/>
        <v>-17975</v>
      </c>
      <c r="L34" s="106">
        <f t="shared" si="3"/>
        <v>0.4302812687013764</v>
      </c>
      <c r="M34" s="103">
        <f t="shared" si="4"/>
        <v>-3390</v>
      </c>
      <c r="N34" s="103">
        <f t="shared" si="5"/>
        <v>-3306.1981065080035</v>
      </c>
    </row>
    <row r="35" spans="1:14">
      <c r="A35" s="107">
        <v>35</v>
      </c>
      <c r="B35" s="104" t="s">
        <v>33</v>
      </c>
      <c r="C35" s="102">
        <v>94791</v>
      </c>
      <c r="D35" s="102">
        <v>92163</v>
      </c>
      <c r="E35" s="102">
        <v>96421</v>
      </c>
      <c r="F35" s="102">
        <v>93551.834640021596</v>
      </c>
      <c r="G35" s="102">
        <v>92118.833346510306</v>
      </c>
      <c r="H35" s="102">
        <v>95214.007651933804</v>
      </c>
      <c r="I35" s="105">
        <f t="shared" si="0"/>
        <v>6.9054842239754319E-3</v>
      </c>
      <c r="J35" s="105">
        <f t="shared" si="1"/>
        <v>1.7195725332573769E-2</v>
      </c>
      <c r="K35" s="102">
        <f t="shared" si="2"/>
        <v>1630</v>
      </c>
      <c r="L35" s="106">
        <f t="shared" si="3"/>
        <v>-3.9018551765409935E-2</v>
      </c>
      <c r="M35" s="103">
        <f t="shared" si="4"/>
        <v>4258</v>
      </c>
      <c r="N35" s="103">
        <f t="shared" si="5"/>
        <v>3095.1743054234976</v>
      </c>
    </row>
    <row r="36" spans="1:14">
      <c r="A36" s="107">
        <v>36</v>
      </c>
      <c r="B36" s="104" t="s">
        <v>34</v>
      </c>
      <c r="C36" s="102">
        <v>17307</v>
      </c>
      <c r="D36" s="102">
        <v>16550</v>
      </c>
      <c r="E36" s="102">
        <v>16078</v>
      </c>
      <c r="F36" s="102">
        <v>17591.072066133798</v>
      </c>
      <c r="G36" s="102">
        <v>16538.560535278</v>
      </c>
      <c r="H36" s="102">
        <v>16402.947455954902</v>
      </c>
      <c r="I36" s="105">
        <f t="shared" si="0"/>
        <v>1.1514750454058452E-3</v>
      </c>
      <c r="J36" s="105">
        <f t="shared" si="1"/>
        <v>-7.1011729358063214E-2</v>
      </c>
      <c r="K36" s="102">
        <f t="shared" si="2"/>
        <v>-1229</v>
      </c>
      <c r="L36" s="106">
        <f t="shared" si="3"/>
        <v>2.9419509275882706E-2</v>
      </c>
      <c r="M36" s="103">
        <f t="shared" si="4"/>
        <v>-472</v>
      </c>
      <c r="N36" s="103">
        <f t="shared" si="5"/>
        <v>-135.61307932309865</v>
      </c>
    </row>
    <row r="37" spans="1:14">
      <c r="A37" s="107">
        <v>37</v>
      </c>
      <c r="B37" s="104" t="s">
        <v>35</v>
      </c>
      <c r="C37" s="102">
        <v>13611</v>
      </c>
      <c r="D37" s="102">
        <v>15829</v>
      </c>
      <c r="E37" s="102">
        <v>16177</v>
      </c>
      <c r="F37" s="102">
        <v>13611</v>
      </c>
      <c r="G37" s="102">
        <v>15829</v>
      </c>
      <c r="H37" s="102">
        <v>16177</v>
      </c>
      <c r="I37" s="105">
        <f t="shared" si="0"/>
        <v>1.1585652325867867E-3</v>
      </c>
      <c r="J37" s="105">
        <f t="shared" si="1"/>
        <v>0.18852398795092204</v>
      </c>
      <c r="K37" s="102">
        <f t="shared" si="2"/>
        <v>2566</v>
      </c>
      <c r="L37" s="106">
        <f t="shared" si="3"/>
        <v>-6.1424296828246558E-2</v>
      </c>
      <c r="M37" s="103">
        <f t="shared" si="4"/>
        <v>348</v>
      </c>
      <c r="N37" s="103">
        <f t="shared" si="5"/>
        <v>348</v>
      </c>
    </row>
    <row r="38" spans="1:14">
      <c r="A38" s="107">
        <v>38</v>
      </c>
      <c r="B38" s="104" t="s">
        <v>36</v>
      </c>
      <c r="C38" s="102">
        <v>90413</v>
      </c>
      <c r="D38" s="102">
        <v>91067</v>
      </c>
      <c r="E38" s="102">
        <v>90635</v>
      </c>
      <c r="F38" s="102">
        <v>89355.498353539399</v>
      </c>
      <c r="G38" s="102">
        <v>90789.692500035802</v>
      </c>
      <c r="H38" s="102">
        <v>89869.623124167701</v>
      </c>
      <c r="I38" s="105">
        <f t="shared" si="0"/>
        <v>6.4911021731781796E-3</v>
      </c>
      <c r="J38" s="105">
        <f t="shared" si="1"/>
        <v>2.4553991129594196E-3</v>
      </c>
      <c r="K38" s="102">
        <f t="shared" si="2"/>
        <v>222</v>
      </c>
      <c r="L38" s="106">
        <f t="shared" si="3"/>
        <v>-5.3141831238779176E-3</v>
      </c>
      <c r="M38" s="103">
        <f t="shared" si="4"/>
        <v>-432</v>
      </c>
      <c r="N38" s="103">
        <f t="shared" si="5"/>
        <v>-920.06937586810091</v>
      </c>
    </row>
    <row r="39" spans="1:14">
      <c r="A39" s="107">
        <v>39</v>
      </c>
      <c r="B39" s="104" t="s">
        <v>37</v>
      </c>
      <c r="C39" s="102">
        <v>2113</v>
      </c>
      <c r="D39" s="102">
        <v>1538</v>
      </c>
      <c r="E39" s="102">
        <v>1493</v>
      </c>
      <c r="F39" s="102">
        <v>2113.73980409967</v>
      </c>
      <c r="G39" s="102">
        <v>1491.31290814933</v>
      </c>
      <c r="H39" s="102">
        <v>1493.7244661975001</v>
      </c>
      <c r="I39" s="105">
        <f t="shared" si="0"/>
        <v>1.069257521327856E-4</v>
      </c>
      <c r="J39" s="105">
        <f t="shared" si="1"/>
        <v>-0.29342167534311403</v>
      </c>
      <c r="K39" s="102">
        <f t="shared" si="2"/>
        <v>-620</v>
      </c>
      <c r="L39" s="106">
        <f t="shared" si="3"/>
        <v>1.4841412327947338E-2</v>
      </c>
      <c r="M39" s="103">
        <f t="shared" si="4"/>
        <v>-45</v>
      </c>
      <c r="N39" s="103">
        <f t="shared" si="5"/>
        <v>2.4115580481700363</v>
      </c>
    </row>
    <row r="40" spans="1:14" s="21" customFormat="1">
      <c r="A40" s="107">
        <v>41</v>
      </c>
      <c r="B40" s="104" t="s">
        <v>38</v>
      </c>
      <c r="C40" s="102">
        <v>1260120</v>
      </c>
      <c r="D40" s="102">
        <v>1238420</v>
      </c>
      <c r="E40" s="102">
        <v>1290423</v>
      </c>
      <c r="F40" s="102">
        <v>1246471.23689415</v>
      </c>
      <c r="G40" s="102">
        <v>1266715.3149697401</v>
      </c>
      <c r="H40" s="102">
        <v>1273474.85616126</v>
      </c>
      <c r="I40" s="105">
        <f t="shared" si="0"/>
        <v>9.2417581945375485E-2</v>
      </c>
      <c r="J40" s="105">
        <f t="shared" si="1"/>
        <v>2.4047709741929341E-2</v>
      </c>
      <c r="K40" s="102">
        <f t="shared" si="2"/>
        <v>30303</v>
      </c>
      <c r="L40" s="106">
        <f t="shared" si="3"/>
        <v>-0.72538599640933576</v>
      </c>
      <c r="M40" s="103">
        <f t="shared" si="4"/>
        <v>52003</v>
      </c>
      <c r="N40" s="103">
        <f t="shared" si="5"/>
        <v>6759.5411915199365</v>
      </c>
    </row>
    <row r="41" spans="1:14">
      <c r="A41" s="107">
        <v>42</v>
      </c>
      <c r="B41" s="104" t="s">
        <v>39</v>
      </c>
      <c r="C41" s="102">
        <v>374753</v>
      </c>
      <c r="D41" s="102">
        <v>388183</v>
      </c>
      <c r="E41" s="102">
        <v>397887</v>
      </c>
      <c r="F41" s="102">
        <v>350107.04680942901</v>
      </c>
      <c r="G41" s="102">
        <v>369032.92649926001</v>
      </c>
      <c r="H41" s="102">
        <v>372480.67151007999</v>
      </c>
      <c r="I41" s="105">
        <f t="shared" si="0"/>
        <v>2.8495891988518193E-2</v>
      </c>
      <c r="J41" s="105">
        <f t="shared" si="1"/>
        <v>6.1731327034073108E-2</v>
      </c>
      <c r="K41" s="102">
        <f t="shared" si="2"/>
        <v>23134</v>
      </c>
      <c r="L41" s="106">
        <f t="shared" si="3"/>
        <v>-0.55377618192698985</v>
      </c>
      <c r="M41" s="103">
        <f t="shared" si="4"/>
        <v>9704</v>
      </c>
      <c r="N41" s="103">
        <f t="shared" si="5"/>
        <v>3447.7450108199846</v>
      </c>
    </row>
    <row r="42" spans="1:14">
      <c r="A42" s="107">
        <v>43</v>
      </c>
      <c r="B42" s="104" t="s">
        <v>40</v>
      </c>
      <c r="C42" s="102">
        <v>351356</v>
      </c>
      <c r="D42" s="102">
        <v>323899</v>
      </c>
      <c r="E42" s="102">
        <v>330218</v>
      </c>
      <c r="F42" s="102">
        <v>344402.94286560599</v>
      </c>
      <c r="G42" s="102">
        <v>324583.76380938798</v>
      </c>
      <c r="H42" s="102">
        <v>323201.37222546199</v>
      </c>
      <c r="I42" s="105">
        <f t="shared" si="0"/>
        <v>2.3649570005213793E-2</v>
      </c>
      <c r="J42" s="105">
        <f t="shared" si="1"/>
        <v>-6.0161204020992953E-2</v>
      </c>
      <c r="K42" s="102">
        <f t="shared" si="2"/>
        <v>-21138</v>
      </c>
      <c r="L42" s="106">
        <f t="shared" si="3"/>
        <v>0.50599640933572709</v>
      </c>
      <c r="M42" s="103">
        <f t="shared" si="4"/>
        <v>6319</v>
      </c>
      <c r="N42" s="103">
        <f t="shared" si="5"/>
        <v>-1382.3915839259862</v>
      </c>
    </row>
    <row r="43" spans="1:14" s="21" customFormat="1">
      <c r="A43" s="107">
        <v>45</v>
      </c>
      <c r="B43" s="104" t="s">
        <v>41</v>
      </c>
      <c r="C43" s="102">
        <v>189123</v>
      </c>
      <c r="D43" s="102">
        <v>195231</v>
      </c>
      <c r="E43" s="102">
        <v>197164</v>
      </c>
      <c r="F43" s="102">
        <v>189123</v>
      </c>
      <c r="G43" s="102">
        <v>195231</v>
      </c>
      <c r="H43" s="102">
        <v>197164</v>
      </c>
      <c r="I43" s="105">
        <f t="shared" si="0"/>
        <v>1.4120501670132981E-2</v>
      </c>
      <c r="J43" s="105">
        <f t="shared" si="1"/>
        <v>4.2517303553771882E-2</v>
      </c>
      <c r="K43" s="102">
        <f t="shared" si="2"/>
        <v>8041</v>
      </c>
      <c r="L43" s="106">
        <f t="shared" si="3"/>
        <v>-0.19248354278874924</v>
      </c>
      <c r="M43" s="103">
        <f t="shared" si="4"/>
        <v>1933</v>
      </c>
      <c r="N43" s="103">
        <f t="shared" si="5"/>
        <v>1933</v>
      </c>
    </row>
    <row r="44" spans="1:14" s="21" customFormat="1">
      <c r="A44" s="107">
        <v>46</v>
      </c>
      <c r="B44" s="104" t="s">
        <v>42</v>
      </c>
      <c r="C44" s="102">
        <v>655064</v>
      </c>
      <c r="D44" s="102">
        <v>659802</v>
      </c>
      <c r="E44" s="102">
        <v>665086</v>
      </c>
      <c r="F44" s="102">
        <v>655510.78112153197</v>
      </c>
      <c r="G44" s="102">
        <v>663708.47320600599</v>
      </c>
      <c r="H44" s="102">
        <v>666397.80137227301</v>
      </c>
      <c r="I44" s="105">
        <f t="shared" si="0"/>
        <v>4.7632163953774842E-2</v>
      </c>
      <c r="J44" s="105">
        <f t="shared" si="1"/>
        <v>1.5299268468424458E-2</v>
      </c>
      <c r="K44" s="102">
        <f t="shared" si="2"/>
        <v>10022</v>
      </c>
      <c r="L44" s="106">
        <f t="shared" si="3"/>
        <v>-0.23990424895272291</v>
      </c>
      <c r="M44" s="103">
        <f t="shared" si="4"/>
        <v>5284</v>
      </c>
      <c r="N44" s="103">
        <f t="shared" si="5"/>
        <v>2689.3281662670197</v>
      </c>
    </row>
    <row r="45" spans="1:14" s="21" customFormat="1">
      <c r="A45" s="107">
        <v>47</v>
      </c>
      <c r="B45" s="104" t="s">
        <v>43</v>
      </c>
      <c r="C45" s="102">
        <v>1268223</v>
      </c>
      <c r="D45" s="102">
        <v>1255328</v>
      </c>
      <c r="E45" s="102">
        <v>1253415</v>
      </c>
      <c r="F45" s="102">
        <v>1264418.8753046</v>
      </c>
      <c r="G45" s="102">
        <v>1248173.30524463</v>
      </c>
      <c r="H45" s="102">
        <v>1248896.4139656399</v>
      </c>
      <c r="I45" s="105">
        <f t="shared" si="0"/>
        <v>8.9767141064645325E-2</v>
      </c>
      <c r="J45" s="105">
        <f t="shared" si="1"/>
        <v>-1.1676179977811472E-2</v>
      </c>
      <c r="K45" s="102">
        <f t="shared" si="2"/>
        <v>-14808</v>
      </c>
      <c r="L45" s="106">
        <f t="shared" si="3"/>
        <v>0.35447037701974865</v>
      </c>
      <c r="M45" s="103">
        <f t="shared" si="4"/>
        <v>-1913</v>
      </c>
      <c r="N45" s="103">
        <f t="shared" si="5"/>
        <v>723.10872100992128</v>
      </c>
    </row>
    <row r="46" spans="1:14">
      <c r="A46" s="107">
        <v>49</v>
      </c>
      <c r="B46" s="104" t="s">
        <v>44</v>
      </c>
      <c r="C46" s="102">
        <v>578590</v>
      </c>
      <c r="D46" s="102">
        <v>539314</v>
      </c>
      <c r="E46" s="102">
        <v>549830</v>
      </c>
      <c r="F46" s="102">
        <v>563712.18149880995</v>
      </c>
      <c r="G46" s="102">
        <v>539483.975206287</v>
      </c>
      <c r="H46" s="102">
        <v>535695.21222632099</v>
      </c>
      <c r="I46" s="105">
        <f t="shared" si="0"/>
        <v>3.9377753714112194E-2</v>
      </c>
      <c r="J46" s="105">
        <f t="shared" si="1"/>
        <v>-4.9707046440484626E-2</v>
      </c>
      <c r="K46" s="102">
        <f t="shared" si="2"/>
        <v>-28760</v>
      </c>
      <c r="L46" s="106">
        <f t="shared" si="3"/>
        <v>0.68845002992220228</v>
      </c>
      <c r="M46" s="103">
        <f t="shared" si="4"/>
        <v>10516</v>
      </c>
      <c r="N46" s="103">
        <f t="shared" si="5"/>
        <v>-3788.7629799660062</v>
      </c>
    </row>
    <row r="47" spans="1:14">
      <c r="A47" s="107">
        <v>50</v>
      </c>
      <c r="B47" s="104" t="s">
        <v>45</v>
      </c>
      <c r="C47" s="102">
        <v>16931</v>
      </c>
      <c r="D47" s="102">
        <v>16563</v>
      </c>
      <c r="E47" s="102">
        <v>15760</v>
      </c>
      <c r="F47" s="102">
        <v>16825.003115556501</v>
      </c>
      <c r="G47" s="102">
        <v>15645.379017360799</v>
      </c>
      <c r="H47" s="102">
        <v>15661.336510851501</v>
      </c>
      <c r="I47" s="105">
        <f t="shared" si="0"/>
        <v>1.1287005047640329E-3</v>
      </c>
      <c r="J47" s="105">
        <f t="shared" si="1"/>
        <v>-6.9163073651881166E-2</v>
      </c>
      <c r="K47" s="102">
        <f t="shared" si="2"/>
        <v>-1171</v>
      </c>
      <c r="L47" s="106">
        <f t="shared" si="3"/>
        <v>2.8031119090365052E-2</v>
      </c>
      <c r="M47" s="103">
        <f t="shared" si="4"/>
        <v>-803</v>
      </c>
      <c r="N47" s="103">
        <f t="shared" si="5"/>
        <v>15.957493490701381</v>
      </c>
    </row>
    <row r="48" spans="1:14">
      <c r="A48" s="107">
        <v>51</v>
      </c>
      <c r="B48" s="104" t="s">
        <v>46</v>
      </c>
      <c r="C48" s="102">
        <v>25374</v>
      </c>
      <c r="D48" s="102">
        <v>26973</v>
      </c>
      <c r="E48" s="102">
        <v>26686</v>
      </c>
      <c r="F48" s="102">
        <v>25325.669161056099</v>
      </c>
      <c r="G48" s="102">
        <v>26402.6694843101</v>
      </c>
      <c r="H48" s="102">
        <v>26637.1486488306</v>
      </c>
      <c r="I48" s="105">
        <f t="shared" si="0"/>
        <v>1.9111993445515851E-3</v>
      </c>
      <c r="J48" s="105">
        <f t="shared" si="1"/>
        <v>5.1706471190982893E-2</v>
      </c>
      <c r="K48" s="102">
        <f t="shared" si="2"/>
        <v>1312</v>
      </c>
      <c r="L48" s="106">
        <f t="shared" si="3"/>
        <v>-3.1406343506882109E-2</v>
      </c>
      <c r="M48" s="103">
        <f t="shared" si="4"/>
        <v>-287</v>
      </c>
      <c r="N48" s="103">
        <f t="shared" si="5"/>
        <v>234.47916452050049</v>
      </c>
    </row>
    <row r="49" spans="1:14">
      <c r="A49" s="107">
        <v>52</v>
      </c>
      <c r="B49" s="104" t="s">
        <v>47</v>
      </c>
      <c r="C49" s="102">
        <v>243194</v>
      </c>
      <c r="D49" s="102">
        <v>241172</v>
      </c>
      <c r="E49" s="102">
        <v>242372</v>
      </c>
      <c r="F49" s="102">
        <v>239260.17984717901</v>
      </c>
      <c r="G49" s="102">
        <v>237485.04854572</v>
      </c>
      <c r="H49" s="102">
        <v>238389.114617229</v>
      </c>
      <c r="I49" s="105">
        <f t="shared" si="0"/>
        <v>1.7358210579991633E-2</v>
      </c>
      <c r="J49" s="105">
        <f t="shared" si="1"/>
        <v>-3.3800175991183993E-3</v>
      </c>
      <c r="K49" s="102">
        <f t="shared" si="2"/>
        <v>-822</v>
      </c>
      <c r="L49" s="106">
        <f t="shared" si="3"/>
        <v>1.9676840215439858E-2</v>
      </c>
      <c r="M49" s="103">
        <f t="shared" si="4"/>
        <v>1200</v>
      </c>
      <c r="N49" s="103">
        <f t="shared" si="5"/>
        <v>904.06607150900527</v>
      </c>
    </row>
    <row r="50" spans="1:14">
      <c r="A50" s="107">
        <v>53</v>
      </c>
      <c r="B50" s="104" t="s">
        <v>48</v>
      </c>
      <c r="C50" s="102">
        <v>30389</v>
      </c>
      <c r="D50" s="102">
        <v>34052</v>
      </c>
      <c r="E50" s="102">
        <v>34479</v>
      </c>
      <c r="F50" s="102">
        <v>30389</v>
      </c>
      <c r="G50" s="102">
        <v>34052</v>
      </c>
      <c r="H50" s="102">
        <v>34479</v>
      </c>
      <c r="I50" s="105">
        <f t="shared" si="0"/>
        <v>2.469318826380653E-3</v>
      </c>
      <c r="J50" s="105">
        <f t="shared" si="1"/>
        <v>0.1345881733521998</v>
      </c>
      <c r="K50" s="102">
        <f t="shared" si="2"/>
        <v>4090</v>
      </c>
      <c r="L50" s="106">
        <f t="shared" si="3"/>
        <v>-9.7905445840813884E-2</v>
      </c>
      <c r="M50" s="103">
        <f t="shared" si="4"/>
        <v>427</v>
      </c>
      <c r="N50" s="103">
        <f t="shared" si="5"/>
        <v>427</v>
      </c>
    </row>
    <row r="51" spans="1:14" s="21" customFormat="1">
      <c r="A51" s="107">
        <v>55</v>
      </c>
      <c r="B51" s="104" t="s">
        <v>49</v>
      </c>
      <c r="C51" s="102">
        <v>317159</v>
      </c>
      <c r="D51" s="102">
        <v>297391</v>
      </c>
      <c r="E51" s="102">
        <v>261000</v>
      </c>
      <c r="F51" s="102">
        <v>293150.29020773002</v>
      </c>
      <c r="G51" s="102">
        <v>242648.93306218399</v>
      </c>
      <c r="H51" s="102">
        <v>238308.663917111</v>
      </c>
      <c r="I51" s="105">
        <f t="shared" si="0"/>
        <v>1.8692311658845974E-2</v>
      </c>
      <c r="J51" s="105">
        <f t="shared" si="1"/>
        <v>-0.1770689149606349</v>
      </c>
      <c r="K51" s="102">
        <f t="shared" si="2"/>
        <v>-56159</v>
      </c>
      <c r="L51" s="106">
        <f t="shared" si="3"/>
        <v>1.3443207660083782</v>
      </c>
      <c r="M51" s="103">
        <f t="shared" si="4"/>
        <v>-36391</v>
      </c>
      <c r="N51" s="103">
        <f t="shared" si="5"/>
        <v>-4340.2691450729908</v>
      </c>
    </row>
    <row r="52" spans="1:14" s="21" customFormat="1">
      <c r="A52" s="107">
        <v>56</v>
      </c>
      <c r="B52" s="104" t="s">
        <v>50</v>
      </c>
      <c r="C52" s="102">
        <v>599499</v>
      </c>
      <c r="D52" s="102">
        <v>601667</v>
      </c>
      <c r="E52" s="102">
        <v>610568</v>
      </c>
      <c r="F52" s="102">
        <v>594837.90190004604</v>
      </c>
      <c r="G52" s="102">
        <v>600576.20732662606</v>
      </c>
      <c r="H52" s="102">
        <v>604485.01455481502</v>
      </c>
      <c r="I52" s="105">
        <f t="shared" si="0"/>
        <v>4.3727690976698354E-2</v>
      </c>
      <c r="J52" s="105">
        <f t="shared" si="1"/>
        <v>1.8463750565055153E-2</v>
      </c>
      <c r="K52" s="102">
        <f t="shared" si="2"/>
        <v>11069</v>
      </c>
      <c r="L52" s="106">
        <f t="shared" si="3"/>
        <v>-0.26496708557749848</v>
      </c>
      <c r="M52" s="103">
        <f t="shared" si="4"/>
        <v>8901</v>
      </c>
      <c r="N52" s="103">
        <f t="shared" si="5"/>
        <v>3908.8072281889617</v>
      </c>
    </row>
    <row r="53" spans="1:14">
      <c r="A53" s="107">
        <v>58</v>
      </c>
      <c r="B53" s="104" t="s">
        <v>51</v>
      </c>
      <c r="C53" s="102">
        <v>23752</v>
      </c>
      <c r="D53" s="102">
        <v>21696</v>
      </c>
      <c r="E53" s="102">
        <v>21416</v>
      </c>
      <c r="F53" s="102">
        <v>23752</v>
      </c>
      <c r="G53" s="102">
        <v>21696</v>
      </c>
      <c r="H53" s="102">
        <v>21416</v>
      </c>
      <c r="I53" s="105">
        <f t="shared" si="0"/>
        <v>1.5337722087580283E-3</v>
      </c>
      <c r="J53" s="105">
        <f t="shared" si="1"/>
        <v>-9.8349612664196701E-2</v>
      </c>
      <c r="K53" s="102">
        <f t="shared" si="2"/>
        <v>-2336</v>
      </c>
      <c r="L53" s="106">
        <f t="shared" si="3"/>
        <v>5.5918611609814484E-2</v>
      </c>
      <c r="M53" s="103">
        <f t="shared" si="4"/>
        <v>-280</v>
      </c>
      <c r="N53" s="103">
        <f t="shared" si="5"/>
        <v>-280</v>
      </c>
    </row>
    <row r="54" spans="1:14">
      <c r="A54" s="107">
        <v>59</v>
      </c>
      <c r="B54" s="104" t="s">
        <v>52</v>
      </c>
      <c r="C54" s="102">
        <v>25795</v>
      </c>
      <c r="D54" s="102">
        <v>19109</v>
      </c>
      <c r="E54" s="102">
        <v>18562</v>
      </c>
      <c r="F54" s="102">
        <v>25289.6966583012</v>
      </c>
      <c r="G54" s="102">
        <v>18991.289230444701</v>
      </c>
      <c r="H54" s="102">
        <v>18198.059674402499</v>
      </c>
      <c r="I54" s="105">
        <f t="shared" si="0"/>
        <v>1.3293742874003792E-3</v>
      </c>
      <c r="J54" s="105">
        <f t="shared" si="1"/>
        <v>-0.28040317891064159</v>
      </c>
      <c r="K54" s="102">
        <f t="shared" si="2"/>
        <v>-7233</v>
      </c>
      <c r="L54" s="106">
        <f t="shared" si="3"/>
        <v>0.17314183123877919</v>
      </c>
      <c r="M54" s="103">
        <f t="shared" si="4"/>
        <v>-547</v>
      </c>
      <c r="N54" s="103">
        <f t="shared" si="5"/>
        <v>-793.2295560422026</v>
      </c>
    </row>
    <row r="55" spans="1:14">
      <c r="A55" s="107">
        <v>60</v>
      </c>
      <c r="B55" s="104" t="s">
        <v>53</v>
      </c>
      <c r="C55" s="102">
        <v>9699</v>
      </c>
      <c r="D55" s="102">
        <v>9882</v>
      </c>
      <c r="E55" s="102">
        <v>9945</v>
      </c>
      <c r="F55" s="102">
        <v>9741.9570057391302</v>
      </c>
      <c r="G55" s="102">
        <v>9905.0384146040997</v>
      </c>
      <c r="H55" s="102">
        <v>9987.9838347184304</v>
      </c>
      <c r="I55" s="105">
        <f t="shared" si="0"/>
        <v>7.1224153044913109E-4</v>
      </c>
      <c r="J55" s="105">
        <f t="shared" si="1"/>
        <v>2.5363439529848437E-2</v>
      </c>
      <c r="K55" s="102">
        <f t="shared" si="2"/>
        <v>246</v>
      </c>
      <c r="L55" s="106">
        <f t="shared" si="3"/>
        <v>-5.8886894075403946E-3</v>
      </c>
      <c r="M55" s="103">
        <f t="shared" si="4"/>
        <v>63</v>
      </c>
      <c r="N55" s="103">
        <f t="shared" si="5"/>
        <v>82.945420114330773</v>
      </c>
    </row>
    <row r="56" spans="1:14">
      <c r="A56" s="107">
        <v>61</v>
      </c>
      <c r="B56" s="104" t="s">
        <v>54</v>
      </c>
      <c r="C56" s="102">
        <v>22829</v>
      </c>
      <c r="D56" s="102">
        <v>23440</v>
      </c>
      <c r="E56" s="102">
        <v>24110</v>
      </c>
      <c r="F56" s="102">
        <v>22829</v>
      </c>
      <c r="G56" s="102">
        <v>23440</v>
      </c>
      <c r="H56" s="102">
        <v>24110</v>
      </c>
      <c r="I56" s="105">
        <f t="shared" si="0"/>
        <v>1.7267112417424385E-3</v>
      </c>
      <c r="J56" s="105">
        <f t="shared" si="1"/>
        <v>5.6112838932936178E-2</v>
      </c>
      <c r="K56" s="102">
        <f t="shared" si="2"/>
        <v>1281</v>
      </c>
      <c r="L56" s="106">
        <f t="shared" si="3"/>
        <v>-3.0664272890484741E-2</v>
      </c>
      <c r="M56" s="103">
        <f t="shared" si="4"/>
        <v>670</v>
      </c>
      <c r="N56" s="103">
        <f t="shared" si="5"/>
        <v>670</v>
      </c>
    </row>
    <row r="57" spans="1:14">
      <c r="A57" s="107">
        <v>62</v>
      </c>
      <c r="B57" s="104" t="s">
        <v>55</v>
      </c>
      <c r="C57" s="102">
        <v>63728</v>
      </c>
      <c r="D57" s="102">
        <v>69139</v>
      </c>
      <c r="E57" s="102">
        <v>69919</v>
      </c>
      <c r="F57" s="102">
        <v>64266.9289837295</v>
      </c>
      <c r="G57" s="102">
        <v>69383.090624592005</v>
      </c>
      <c r="H57" s="102">
        <v>70457.988079647897</v>
      </c>
      <c r="I57" s="105">
        <f t="shared" si="0"/>
        <v>5.0074626010530717E-3</v>
      </c>
      <c r="J57" s="105">
        <f t="shared" si="1"/>
        <v>9.7147250815967867E-2</v>
      </c>
      <c r="K57" s="102">
        <f t="shared" si="2"/>
        <v>6191</v>
      </c>
      <c r="L57" s="106">
        <f t="shared" si="3"/>
        <v>-0.14819868342309994</v>
      </c>
      <c r="M57" s="103">
        <f t="shared" si="4"/>
        <v>780</v>
      </c>
      <c r="N57" s="103">
        <f t="shared" si="5"/>
        <v>1074.8974550558924</v>
      </c>
    </row>
    <row r="58" spans="1:14">
      <c r="A58" s="107">
        <v>63</v>
      </c>
      <c r="B58" s="104" t="s">
        <v>56</v>
      </c>
      <c r="C58" s="102">
        <v>58025</v>
      </c>
      <c r="D58" s="102">
        <v>54098</v>
      </c>
      <c r="E58" s="102">
        <v>53931</v>
      </c>
      <c r="F58" s="102">
        <v>59059.176932153103</v>
      </c>
      <c r="G58" s="102">
        <v>54896.891990068703</v>
      </c>
      <c r="H58" s="102">
        <v>54965.176845380403</v>
      </c>
      <c r="I58" s="105">
        <f t="shared" si="0"/>
        <v>3.8624331803571734E-3</v>
      </c>
      <c r="J58" s="105">
        <f t="shared" si="1"/>
        <v>-7.0555794915984488E-2</v>
      </c>
      <c r="K58" s="102">
        <f t="shared" si="2"/>
        <v>-4094</v>
      </c>
      <c r="L58" s="106">
        <f t="shared" si="3"/>
        <v>9.8001196888090961E-2</v>
      </c>
      <c r="M58" s="103">
        <f t="shared" si="4"/>
        <v>-167</v>
      </c>
      <c r="N58" s="103">
        <f t="shared" si="5"/>
        <v>68.284855311700085</v>
      </c>
    </row>
    <row r="59" spans="1:14">
      <c r="A59" s="107">
        <v>64</v>
      </c>
      <c r="B59" s="104" t="s">
        <v>57</v>
      </c>
      <c r="C59" s="102">
        <v>95903</v>
      </c>
      <c r="D59" s="102">
        <v>91477</v>
      </c>
      <c r="E59" s="102">
        <v>91024</v>
      </c>
      <c r="F59" s="102">
        <v>96281.303444737001</v>
      </c>
      <c r="G59" s="102">
        <v>91482.676138086506</v>
      </c>
      <c r="H59" s="102">
        <v>91459.600698782495</v>
      </c>
      <c r="I59" s="105">
        <f t="shared" si="0"/>
        <v>6.5189615955356167E-3</v>
      </c>
      <c r="J59" s="105">
        <f t="shared" si="1"/>
        <v>-5.0874320928438112E-2</v>
      </c>
      <c r="K59" s="102">
        <f t="shared" si="2"/>
        <v>-4879</v>
      </c>
      <c r="L59" s="106">
        <f t="shared" si="3"/>
        <v>0.11679233991621783</v>
      </c>
      <c r="M59" s="103">
        <f t="shared" si="4"/>
        <v>-453</v>
      </c>
      <c r="N59" s="103">
        <f t="shared" si="5"/>
        <v>-23.075439304011525</v>
      </c>
    </row>
    <row r="60" spans="1:14">
      <c r="A60" s="107">
        <v>65</v>
      </c>
      <c r="B60" s="104" t="s">
        <v>58</v>
      </c>
      <c r="C60" s="102">
        <v>25137</v>
      </c>
      <c r="D60" s="102">
        <v>24437</v>
      </c>
      <c r="E60" s="102">
        <v>24516</v>
      </c>
      <c r="F60" s="102">
        <v>25137</v>
      </c>
      <c r="G60" s="102">
        <v>24437</v>
      </c>
      <c r="H60" s="102">
        <v>24516</v>
      </c>
      <c r="I60" s="105">
        <f t="shared" si="0"/>
        <v>1.7557881709895323E-3</v>
      </c>
      <c r="J60" s="105">
        <f t="shared" si="1"/>
        <v>-2.4704618689581095E-2</v>
      </c>
      <c r="K60" s="102">
        <f t="shared" si="2"/>
        <v>-621</v>
      </c>
      <c r="L60" s="106">
        <f t="shared" si="3"/>
        <v>1.4865350089766607E-2</v>
      </c>
      <c r="M60" s="103">
        <f t="shared" si="4"/>
        <v>79</v>
      </c>
      <c r="N60" s="103">
        <f t="shared" si="5"/>
        <v>79</v>
      </c>
    </row>
    <row r="61" spans="1:14">
      <c r="A61" s="107">
        <v>66</v>
      </c>
      <c r="B61" s="104" t="s">
        <v>59</v>
      </c>
      <c r="C61" s="102">
        <v>49149</v>
      </c>
      <c r="D61" s="102">
        <v>50298</v>
      </c>
      <c r="E61" s="102">
        <v>50607</v>
      </c>
      <c r="F61" s="102">
        <v>49199.569192511597</v>
      </c>
      <c r="G61" s="102">
        <v>50423.627858478801</v>
      </c>
      <c r="H61" s="102">
        <v>50684.941010253802</v>
      </c>
      <c r="I61" s="105">
        <f t="shared" si="0"/>
        <v>3.624374774403135E-3</v>
      </c>
      <c r="J61" s="105">
        <f t="shared" si="1"/>
        <v>2.9664896539095403E-2</v>
      </c>
      <c r="K61" s="102">
        <f t="shared" si="2"/>
        <v>1458</v>
      </c>
      <c r="L61" s="106">
        <f t="shared" si="3"/>
        <v>-3.4901256732495514E-2</v>
      </c>
      <c r="M61" s="103">
        <f t="shared" si="4"/>
        <v>309</v>
      </c>
      <c r="N61" s="103">
        <f t="shared" si="5"/>
        <v>261.31315177500073</v>
      </c>
    </row>
    <row r="62" spans="1:14">
      <c r="A62" s="107">
        <v>68</v>
      </c>
      <c r="B62" s="104" t="s">
        <v>60</v>
      </c>
      <c r="C62" s="102">
        <v>95419</v>
      </c>
      <c r="D62" s="102">
        <v>106116</v>
      </c>
      <c r="E62" s="102">
        <v>107246</v>
      </c>
      <c r="F62" s="102">
        <v>95419</v>
      </c>
      <c r="G62" s="102">
        <v>106116</v>
      </c>
      <c r="H62" s="102">
        <v>107246</v>
      </c>
      <c r="I62" s="105">
        <f t="shared" si="0"/>
        <v>7.6807496404773775E-3</v>
      </c>
      <c r="J62" s="105">
        <f t="shared" si="1"/>
        <v>0.12394806065877866</v>
      </c>
      <c r="K62" s="102">
        <f t="shared" si="2"/>
        <v>11827</v>
      </c>
      <c r="L62" s="106">
        <f t="shared" si="3"/>
        <v>-0.28311190903650507</v>
      </c>
      <c r="M62" s="103">
        <f t="shared" si="4"/>
        <v>1130</v>
      </c>
      <c r="N62" s="103">
        <f t="shared" si="5"/>
        <v>1130</v>
      </c>
    </row>
    <row r="63" spans="1:14">
      <c r="A63" s="107">
        <v>69</v>
      </c>
      <c r="B63" s="104" t="s">
        <v>61</v>
      </c>
      <c r="C63" s="102">
        <v>138136</v>
      </c>
      <c r="D63" s="102">
        <v>137033</v>
      </c>
      <c r="E63" s="102">
        <v>137182</v>
      </c>
      <c r="F63" s="102">
        <v>138136</v>
      </c>
      <c r="G63" s="102">
        <v>137033</v>
      </c>
      <c r="H63" s="102">
        <v>137182</v>
      </c>
      <c r="I63" s="105">
        <f t="shared" si="0"/>
        <v>9.8247076551103776E-3</v>
      </c>
      <c r="J63" s="105">
        <f t="shared" si="1"/>
        <v>-6.90623733132565E-3</v>
      </c>
      <c r="K63" s="102">
        <f t="shared" si="2"/>
        <v>-954</v>
      </c>
      <c r="L63" s="106">
        <f t="shared" si="3"/>
        <v>2.2836624775583483E-2</v>
      </c>
      <c r="M63" s="103">
        <f t="shared" si="4"/>
        <v>149</v>
      </c>
      <c r="N63" s="103">
        <f t="shared" si="5"/>
        <v>149</v>
      </c>
    </row>
    <row r="64" spans="1:14">
      <c r="A64" s="107">
        <v>70</v>
      </c>
      <c r="B64" s="104" t="s">
        <v>62</v>
      </c>
      <c r="C64" s="102">
        <v>222368</v>
      </c>
      <c r="D64" s="102">
        <v>241457</v>
      </c>
      <c r="E64" s="102">
        <v>228944</v>
      </c>
      <c r="F64" s="102">
        <v>222368</v>
      </c>
      <c r="G64" s="102">
        <v>241457</v>
      </c>
      <c r="H64" s="102">
        <v>228944</v>
      </c>
      <c r="I64" s="105">
        <f t="shared" si="0"/>
        <v>1.6396523373267559E-2</v>
      </c>
      <c r="J64" s="105">
        <f t="shared" si="1"/>
        <v>2.9572600374154556E-2</v>
      </c>
      <c r="K64" s="102">
        <f t="shared" si="2"/>
        <v>6576</v>
      </c>
      <c r="L64" s="106">
        <f t="shared" si="3"/>
        <v>-0.15741472172351886</v>
      </c>
      <c r="M64" s="103">
        <f t="shared" si="4"/>
        <v>-12513</v>
      </c>
      <c r="N64" s="103">
        <f t="shared" si="5"/>
        <v>-12513</v>
      </c>
    </row>
    <row r="65" spans="1:14">
      <c r="A65" s="107">
        <v>71</v>
      </c>
      <c r="B65" s="104" t="s">
        <v>63</v>
      </c>
      <c r="C65" s="102">
        <v>147529</v>
      </c>
      <c r="D65" s="102">
        <v>146907</v>
      </c>
      <c r="E65" s="102">
        <v>148179</v>
      </c>
      <c r="F65" s="102">
        <v>147529</v>
      </c>
      <c r="G65" s="102">
        <v>146907</v>
      </c>
      <c r="H65" s="102">
        <v>148179</v>
      </c>
      <c r="I65" s="105">
        <f t="shared" si="0"/>
        <v>1.0612291376613554E-2</v>
      </c>
      <c r="J65" s="105">
        <f t="shared" si="1"/>
        <v>4.4059134136339292E-3</v>
      </c>
      <c r="K65" s="102">
        <f t="shared" si="2"/>
        <v>650</v>
      </c>
      <c r="L65" s="106">
        <f t="shared" si="3"/>
        <v>-1.5559545182525433E-2</v>
      </c>
      <c r="M65" s="103">
        <f t="shared" si="4"/>
        <v>1272</v>
      </c>
      <c r="N65" s="103">
        <f t="shared" si="5"/>
        <v>1272</v>
      </c>
    </row>
    <row r="66" spans="1:14">
      <c r="A66" s="107">
        <v>72</v>
      </c>
      <c r="B66" s="104" t="s">
        <v>64</v>
      </c>
      <c r="C66" s="102">
        <v>11661</v>
      </c>
      <c r="D66" s="102">
        <v>12199</v>
      </c>
      <c r="E66" s="102">
        <v>11833</v>
      </c>
      <c r="F66" s="102">
        <v>11899.7871466664</v>
      </c>
      <c r="G66" s="102">
        <v>12127.493580427999</v>
      </c>
      <c r="H66" s="102">
        <v>12075.3630322225</v>
      </c>
      <c r="I66" s="105">
        <f t="shared" si="0"/>
        <v>8.4745641325335028E-4</v>
      </c>
      <c r="J66" s="105">
        <f t="shared" si="1"/>
        <v>1.4750021438984649E-2</v>
      </c>
      <c r="K66" s="102">
        <f t="shared" si="2"/>
        <v>172</v>
      </c>
      <c r="L66" s="106">
        <f t="shared" si="3"/>
        <v>-4.1172950329144229E-3</v>
      </c>
      <c r="M66" s="103">
        <f t="shared" si="4"/>
        <v>-366</v>
      </c>
      <c r="N66" s="103">
        <f t="shared" si="5"/>
        <v>-52.130548205499508</v>
      </c>
    </row>
    <row r="67" spans="1:14">
      <c r="A67" s="107">
        <v>73</v>
      </c>
      <c r="B67" s="104" t="s">
        <v>65</v>
      </c>
      <c r="C67" s="102">
        <v>63295</v>
      </c>
      <c r="D67" s="102">
        <v>54322</v>
      </c>
      <c r="E67" s="102">
        <v>54221</v>
      </c>
      <c r="F67" s="102">
        <v>61933.292636101498</v>
      </c>
      <c r="G67" s="102">
        <v>53710.153652882502</v>
      </c>
      <c r="H67" s="102">
        <v>53414.354609892202</v>
      </c>
      <c r="I67" s="105">
        <f t="shared" ref="I67:I91" si="6">E67/$E$91</f>
        <v>3.8832024155336692E-3</v>
      </c>
      <c r="J67" s="105">
        <f t="shared" si="1"/>
        <v>-0.14336045501224426</v>
      </c>
      <c r="K67" s="102">
        <f t="shared" si="2"/>
        <v>-9074</v>
      </c>
      <c r="L67" s="106">
        <f t="shared" si="3"/>
        <v>0.21721125074805506</v>
      </c>
      <c r="M67" s="103">
        <f t="shared" si="4"/>
        <v>-101</v>
      </c>
      <c r="N67" s="103">
        <f t="shared" si="5"/>
        <v>-295.79904299030022</v>
      </c>
    </row>
    <row r="68" spans="1:14">
      <c r="A68" s="107">
        <v>74</v>
      </c>
      <c r="B68" s="104" t="s">
        <v>66</v>
      </c>
      <c r="C68" s="102">
        <v>29912</v>
      </c>
      <c r="D68" s="102">
        <v>39640</v>
      </c>
      <c r="E68" s="102">
        <v>41135</v>
      </c>
      <c r="F68" s="102">
        <v>30362.200354367498</v>
      </c>
      <c r="G68" s="102">
        <v>40110.530700222997</v>
      </c>
      <c r="H68" s="102">
        <v>41450.927331338498</v>
      </c>
      <c r="I68" s="105">
        <f t="shared" si="6"/>
        <v>2.9460085827073914E-3</v>
      </c>
      <c r="J68" s="105">
        <f t="shared" ref="J68:J91" si="7">(E68-C68)/C68</f>
        <v>0.37520058839261833</v>
      </c>
      <c r="K68" s="102">
        <f t="shared" ref="K68:K91" si="8">E68-C68</f>
        <v>11223</v>
      </c>
      <c r="L68" s="106">
        <f t="shared" ref="L68:L91" si="9">K68/$K$91</f>
        <v>-0.26865350089766604</v>
      </c>
      <c r="M68" s="103">
        <f t="shared" ref="M68:M91" si="10">E68-D68</f>
        <v>1495</v>
      </c>
      <c r="N68" s="103">
        <f t="shared" ref="N68:N91" si="11">H68-G68</f>
        <v>1340.3966311155018</v>
      </c>
    </row>
    <row r="69" spans="1:14">
      <c r="A69" s="107">
        <v>75</v>
      </c>
      <c r="B69" s="104" t="s">
        <v>67</v>
      </c>
      <c r="C69" s="102">
        <v>6638</v>
      </c>
      <c r="D69" s="102">
        <v>6951</v>
      </c>
      <c r="E69" s="102">
        <v>6813</v>
      </c>
      <c r="F69" s="102">
        <v>6895.3043571291901</v>
      </c>
      <c r="G69" s="102">
        <v>7011.8160805438702</v>
      </c>
      <c r="H69" s="102">
        <v>7075.4122563331703</v>
      </c>
      <c r="I69" s="105">
        <f t="shared" si="6"/>
        <v>4.879337905429794E-4</v>
      </c>
      <c r="J69" s="105">
        <f t="shared" si="7"/>
        <v>2.6363362458571859E-2</v>
      </c>
      <c r="K69" s="102">
        <f t="shared" si="8"/>
        <v>175</v>
      </c>
      <c r="L69" s="106">
        <f t="shared" si="9"/>
        <v>-4.1891083183722318E-3</v>
      </c>
      <c r="M69" s="103">
        <f t="shared" si="10"/>
        <v>-138</v>
      </c>
      <c r="N69" s="103">
        <f t="shared" si="11"/>
        <v>63.596175789300105</v>
      </c>
    </row>
    <row r="70" spans="1:14">
      <c r="A70" s="107">
        <v>77</v>
      </c>
      <c r="B70" s="104" t="s">
        <v>68</v>
      </c>
      <c r="C70" s="102">
        <v>29968</v>
      </c>
      <c r="D70" s="102">
        <v>28738</v>
      </c>
      <c r="E70" s="102">
        <v>29102</v>
      </c>
      <c r="F70" s="102">
        <v>29686.7327451048</v>
      </c>
      <c r="G70" s="102">
        <v>28921.481378528999</v>
      </c>
      <c r="H70" s="102">
        <v>28828.833352941499</v>
      </c>
      <c r="I70" s="105">
        <f t="shared" si="6"/>
        <v>2.0842285589874926E-3</v>
      </c>
      <c r="J70" s="105">
        <f t="shared" si="7"/>
        <v>-2.889749065670048E-2</v>
      </c>
      <c r="K70" s="102">
        <f t="shared" si="8"/>
        <v>-866</v>
      </c>
      <c r="L70" s="106">
        <f t="shared" si="9"/>
        <v>2.0730101735487731E-2</v>
      </c>
      <c r="M70" s="103">
        <f t="shared" si="10"/>
        <v>364</v>
      </c>
      <c r="N70" s="103">
        <f t="shared" si="11"/>
        <v>-92.648025587499433</v>
      </c>
    </row>
    <row r="71" spans="1:14">
      <c r="A71" s="107">
        <v>78</v>
      </c>
      <c r="B71" s="104" t="s">
        <v>69</v>
      </c>
      <c r="C71" s="102">
        <v>46512</v>
      </c>
      <c r="D71" s="102">
        <v>61622</v>
      </c>
      <c r="E71" s="102">
        <v>66526</v>
      </c>
      <c r="F71" s="102">
        <v>45192.680532716397</v>
      </c>
      <c r="G71" s="102">
        <v>62991.397805731198</v>
      </c>
      <c r="H71" s="102">
        <v>66200.578971118302</v>
      </c>
      <c r="I71" s="105">
        <f t="shared" si="6"/>
        <v>4.7644625494880745E-3</v>
      </c>
      <c r="J71" s="105">
        <f t="shared" si="7"/>
        <v>0.43029755761953903</v>
      </c>
      <c r="K71" s="102">
        <f t="shared" si="8"/>
        <v>20014</v>
      </c>
      <c r="L71" s="106">
        <f t="shared" si="9"/>
        <v>-0.47909036505086772</v>
      </c>
      <c r="M71" s="103">
        <f t="shared" si="10"/>
        <v>4904</v>
      </c>
      <c r="N71" s="103">
        <f t="shared" si="11"/>
        <v>3209.1811653871046</v>
      </c>
    </row>
    <row r="72" spans="1:14">
      <c r="A72" s="107">
        <v>79</v>
      </c>
      <c r="B72" s="104" t="s">
        <v>70</v>
      </c>
      <c r="C72" s="102">
        <v>54746</v>
      </c>
      <c r="D72" s="102">
        <v>50419</v>
      </c>
      <c r="E72" s="102">
        <v>47472</v>
      </c>
      <c r="F72" s="102">
        <v>53752.510943409397</v>
      </c>
      <c r="G72" s="102">
        <v>46822.151015351701</v>
      </c>
      <c r="H72" s="102">
        <v>46736.502894731202</v>
      </c>
      <c r="I72" s="105">
        <f t="shared" si="6"/>
        <v>3.3998521803399852E-3</v>
      </c>
      <c r="J72" s="105">
        <f t="shared" si="7"/>
        <v>-0.13286815475103203</v>
      </c>
      <c r="K72" s="102">
        <f t="shared" si="8"/>
        <v>-7274</v>
      </c>
      <c r="L72" s="106">
        <f t="shared" si="9"/>
        <v>0.17412327947336925</v>
      </c>
      <c r="M72" s="103">
        <f t="shared" si="10"/>
        <v>-2947</v>
      </c>
      <c r="N72" s="103">
        <f t="shared" si="11"/>
        <v>-85.648120620498958</v>
      </c>
    </row>
    <row r="73" spans="1:14">
      <c r="A73" s="107">
        <v>80</v>
      </c>
      <c r="B73" s="104" t="s">
        <v>71</v>
      </c>
      <c r="C73" s="102">
        <v>274255</v>
      </c>
      <c r="D73" s="102">
        <v>281256</v>
      </c>
      <c r="E73" s="102">
        <v>286762</v>
      </c>
      <c r="F73" s="102">
        <v>271385.88291330601</v>
      </c>
      <c r="G73" s="102">
        <v>280361.40216475801</v>
      </c>
      <c r="H73" s="102">
        <v>283313.89018060698</v>
      </c>
      <c r="I73" s="105">
        <f t="shared" si="6"/>
        <v>2.0537335923042105E-2</v>
      </c>
      <c r="J73" s="105">
        <f t="shared" si="7"/>
        <v>4.5603544146870616E-2</v>
      </c>
      <c r="K73" s="102">
        <f t="shared" si="8"/>
        <v>12507</v>
      </c>
      <c r="L73" s="106">
        <f t="shared" si="9"/>
        <v>-0.29938958707360863</v>
      </c>
      <c r="M73" s="103">
        <f t="shared" si="10"/>
        <v>5506</v>
      </c>
      <c r="N73" s="103">
        <f t="shared" si="11"/>
        <v>2952.4880158489686</v>
      </c>
    </row>
    <row r="74" spans="1:14" s="21" customFormat="1">
      <c r="A74" s="107">
        <v>81</v>
      </c>
      <c r="B74" s="104" t="s">
        <v>72</v>
      </c>
      <c r="C74" s="102">
        <v>684017</v>
      </c>
      <c r="D74" s="102">
        <v>631859</v>
      </c>
      <c r="E74" s="102">
        <v>659221</v>
      </c>
      <c r="F74" s="102">
        <v>681514.62816335994</v>
      </c>
      <c r="G74" s="102">
        <v>687459.454066323</v>
      </c>
      <c r="H74" s="102">
        <v>681537.931468155</v>
      </c>
      <c r="I74" s="105">
        <f t="shared" si="6"/>
        <v>4.7212124076843304E-2</v>
      </c>
      <c r="J74" s="105">
        <f t="shared" si="7"/>
        <v>-3.6250561024068116E-2</v>
      </c>
      <c r="K74" s="102">
        <f t="shared" si="8"/>
        <v>-24796</v>
      </c>
      <c r="L74" s="106">
        <f t="shared" si="9"/>
        <v>0.59356074207061638</v>
      </c>
      <c r="M74" s="103">
        <f t="shared" si="10"/>
        <v>27362</v>
      </c>
      <c r="N74" s="103">
        <f t="shared" si="11"/>
        <v>-5921.5225981679978</v>
      </c>
    </row>
    <row r="75" spans="1:14" s="21" customFormat="1">
      <c r="A75" s="107">
        <v>82</v>
      </c>
      <c r="B75" s="104" t="s">
        <v>73</v>
      </c>
      <c r="C75" s="102">
        <v>398972</v>
      </c>
      <c r="D75" s="102">
        <v>404887</v>
      </c>
      <c r="E75" s="102">
        <v>407897</v>
      </c>
      <c r="F75" s="102">
        <v>398209.67793158401</v>
      </c>
      <c r="G75" s="102">
        <v>405536.44940894598</v>
      </c>
      <c r="H75" s="102">
        <v>404753.21835791197</v>
      </c>
      <c r="I75" s="105">
        <f t="shared" si="6"/>
        <v>2.9212788692368954E-2</v>
      </c>
      <c r="J75" s="105">
        <f t="shared" si="7"/>
        <v>2.2369990876552739E-2</v>
      </c>
      <c r="K75" s="102">
        <f t="shared" si="8"/>
        <v>8925</v>
      </c>
      <c r="L75" s="106">
        <f t="shared" si="9"/>
        <v>-0.21364452423698385</v>
      </c>
      <c r="M75" s="103">
        <f t="shared" si="10"/>
        <v>3010</v>
      </c>
      <c r="N75" s="103">
        <f t="shared" si="11"/>
        <v>-783.23105103400303</v>
      </c>
    </row>
    <row r="76" spans="1:14">
      <c r="A76" s="107">
        <v>84</v>
      </c>
      <c r="B76" s="104" t="s">
        <v>74</v>
      </c>
      <c r="C76" s="102">
        <v>38556</v>
      </c>
      <c r="D76" s="102">
        <v>58171</v>
      </c>
      <c r="E76" s="102">
        <v>63588</v>
      </c>
      <c r="F76" s="102">
        <v>38498.257370990497</v>
      </c>
      <c r="G76" s="102">
        <v>58225.235161239703</v>
      </c>
      <c r="H76" s="102">
        <v>63440.473600767997</v>
      </c>
      <c r="I76" s="105">
        <f t="shared" si="6"/>
        <v>4.554048711734475E-3</v>
      </c>
      <c r="J76" s="105">
        <f t="shared" si="7"/>
        <v>0.64923747276688448</v>
      </c>
      <c r="K76" s="102">
        <f t="shared" si="8"/>
        <v>25032</v>
      </c>
      <c r="L76" s="106">
        <f t="shared" si="9"/>
        <v>-0.59921005385996406</v>
      </c>
      <c r="M76" s="103">
        <f t="shared" si="10"/>
        <v>5417</v>
      </c>
      <c r="N76" s="103">
        <f t="shared" si="11"/>
        <v>5215.2384395282934</v>
      </c>
    </row>
    <row r="77" spans="1:14">
      <c r="A77" s="107">
        <v>85</v>
      </c>
      <c r="B77" s="104" t="s">
        <v>75</v>
      </c>
      <c r="C77" s="102">
        <v>648294</v>
      </c>
      <c r="D77" s="102">
        <v>671496</v>
      </c>
      <c r="E77" s="102">
        <v>699367</v>
      </c>
      <c r="F77" s="102">
        <v>723760.64751622698</v>
      </c>
      <c r="G77" s="102">
        <v>785850.610438467</v>
      </c>
      <c r="H77" s="102">
        <v>794418.34200276597</v>
      </c>
      <c r="I77" s="105">
        <f t="shared" si="6"/>
        <v>5.0087302405793614E-2</v>
      </c>
      <c r="J77" s="105">
        <f t="shared" si="7"/>
        <v>7.878061496790037E-2</v>
      </c>
      <c r="K77" s="102">
        <f t="shared" si="8"/>
        <v>51073</v>
      </c>
      <c r="L77" s="106">
        <f t="shared" si="9"/>
        <v>-1.2225733093955715</v>
      </c>
      <c r="M77" s="103">
        <f t="shared" si="10"/>
        <v>27871</v>
      </c>
      <c r="N77" s="103">
        <f t="shared" si="11"/>
        <v>8567.7315642989706</v>
      </c>
    </row>
    <row r="78" spans="1:14">
      <c r="A78" s="107">
        <v>86</v>
      </c>
      <c r="B78" s="104" t="s">
        <v>76</v>
      </c>
      <c r="C78" s="102">
        <v>279473</v>
      </c>
      <c r="D78" s="102">
        <v>276330</v>
      </c>
      <c r="E78" s="102">
        <v>279638</v>
      </c>
      <c r="F78" s="102">
        <v>278983.97063971002</v>
      </c>
      <c r="G78" s="102">
        <v>278407.69540788402</v>
      </c>
      <c r="H78" s="102">
        <v>279355.92600469699</v>
      </c>
      <c r="I78" s="105">
        <f t="shared" si="6"/>
        <v>2.0027128918223645E-2</v>
      </c>
      <c r="J78" s="105">
        <f t="shared" si="7"/>
        <v>5.903969256421908E-4</v>
      </c>
      <c r="K78" s="102">
        <f t="shared" si="8"/>
        <v>165</v>
      </c>
      <c r="L78" s="106">
        <f t="shared" si="9"/>
        <v>-3.9497307001795335E-3</v>
      </c>
      <c r="M78" s="103">
        <f t="shared" si="10"/>
        <v>3308</v>
      </c>
      <c r="N78" s="103">
        <f t="shared" si="11"/>
        <v>948.23059681296581</v>
      </c>
    </row>
    <row r="79" spans="1:14">
      <c r="A79" s="107">
        <v>87</v>
      </c>
      <c r="B79" s="104" t="s">
        <v>77</v>
      </c>
      <c r="C79" s="102">
        <v>24029</v>
      </c>
      <c r="D79" s="102">
        <v>26051</v>
      </c>
      <c r="E79" s="102">
        <v>26460</v>
      </c>
      <c r="F79" s="102">
        <v>24389.208622996801</v>
      </c>
      <c r="G79" s="102">
        <v>26357.0767028439</v>
      </c>
      <c r="H79" s="102">
        <v>26856.461788578901</v>
      </c>
      <c r="I79" s="105">
        <f t="shared" si="6"/>
        <v>1.895013664724385E-3</v>
      </c>
      <c r="J79" s="105">
        <f t="shared" si="7"/>
        <v>0.10116942028382371</v>
      </c>
      <c r="K79" s="102">
        <f t="shared" si="8"/>
        <v>2431</v>
      </c>
      <c r="L79" s="106">
        <f t="shared" si="9"/>
        <v>-5.8192698982645126E-2</v>
      </c>
      <c r="M79" s="103">
        <f t="shared" si="10"/>
        <v>409</v>
      </c>
      <c r="N79" s="103">
        <f t="shared" si="11"/>
        <v>499.38508573500076</v>
      </c>
    </row>
    <row r="80" spans="1:14">
      <c r="A80" s="107">
        <v>88</v>
      </c>
      <c r="B80" s="104" t="s">
        <v>78</v>
      </c>
      <c r="C80" s="102">
        <v>40366</v>
      </c>
      <c r="D80" s="102">
        <v>41789</v>
      </c>
      <c r="E80" s="102">
        <v>43671</v>
      </c>
      <c r="F80" s="102">
        <v>39958.543670455401</v>
      </c>
      <c r="G80" s="102">
        <v>42296.634741904898</v>
      </c>
      <c r="H80" s="102">
        <v>43245.165757379997</v>
      </c>
      <c r="I80" s="105">
        <f t="shared" si="6"/>
        <v>3.1276319634232284E-3</v>
      </c>
      <c r="J80" s="105">
        <f t="shared" si="7"/>
        <v>8.1875836099687863E-2</v>
      </c>
      <c r="K80" s="102">
        <f t="shared" si="8"/>
        <v>3305</v>
      </c>
      <c r="L80" s="106">
        <f t="shared" si="9"/>
        <v>-7.9114302812687012E-2</v>
      </c>
      <c r="M80" s="103">
        <f t="shared" si="10"/>
        <v>1882</v>
      </c>
      <c r="N80" s="103">
        <f t="shared" si="11"/>
        <v>948.53101547509868</v>
      </c>
    </row>
    <row r="81" spans="1:14">
      <c r="A81" s="107">
        <v>90</v>
      </c>
      <c r="B81" s="104" t="s">
        <v>79</v>
      </c>
      <c r="C81" s="102">
        <v>13457</v>
      </c>
      <c r="D81" s="102">
        <v>13107</v>
      </c>
      <c r="E81" s="102">
        <v>12994</v>
      </c>
      <c r="F81" s="102">
        <v>13049.4452938227</v>
      </c>
      <c r="G81" s="102">
        <v>12394.066106431599</v>
      </c>
      <c r="H81" s="102">
        <v>12534.1967782876</v>
      </c>
      <c r="I81" s="105">
        <f t="shared" si="6"/>
        <v>9.3060497201166519E-4</v>
      </c>
      <c r="J81" s="105">
        <f t="shared" si="7"/>
        <v>-3.4405885412796315E-2</v>
      </c>
      <c r="K81" s="102">
        <f t="shared" si="8"/>
        <v>-463</v>
      </c>
      <c r="L81" s="106">
        <f t="shared" si="9"/>
        <v>1.1083183722321963E-2</v>
      </c>
      <c r="M81" s="103">
        <f t="shared" si="10"/>
        <v>-113</v>
      </c>
      <c r="N81" s="103">
        <f t="shared" si="11"/>
        <v>140.13067185600084</v>
      </c>
    </row>
    <row r="82" spans="1:14">
      <c r="A82" s="107">
        <v>91</v>
      </c>
      <c r="B82" s="104" t="s">
        <v>80</v>
      </c>
      <c r="C82" s="102">
        <v>2961</v>
      </c>
      <c r="D82" s="102">
        <v>3462</v>
      </c>
      <c r="E82" s="102">
        <v>3608</v>
      </c>
      <c r="F82" s="102">
        <v>3008.69124334346</v>
      </c>
      <c r="G82" s="102">
        <v>3557.0324800759699</v>
      </c>
      <c r="H82" s="102">
        <v>3655.5767240271898</v>
      </c>
      <c r="I82" s="105">
        <f t="shared" si="6"/>
        <v>2.5839793281653745E-4</v>
      </c>
      <c r="J82" s="105">
        <f t="shared" si="7"/>
        <v>0.21850726106045254</v>
      </c>
      <c r="K82" s="102">
        <f t="shared" si="8"/>
        <v>647</v>
      </c>
      <c r="L82" s="106">
        <f t="shared" si="9"/>
        <v>-1.5487731897067624E-2</v>
      </c>
      <c r="M82" s="103">
        <f t="shared" si="10"/>
        <v>146</v>
      </c>
      <c r="N82" s="103">
        <f t="shared" si="11"/>
        <v>98.544243951219869</v>
      </c>
    </row>
    <row r="83" spans="1:14">
      <c r="A83" s="107">
        <v>92</v>
      </c>
      <c r="B83" s="104" t="s">
        <v>81</v>
      </c>
      <c r="C83" s="102">
        <v>11165</v>
      </c>
      <c r="D83" s="102">
        <v>9598</v>
      </c>
      <c r="E83" s="102">
        <v>9545</v>
      </c>
      <c r="F83" s="102">
        <v>11037.9615207158</v>
      </c>
      <c r="G83" s="102">
        <v>9243.7121855627101</v>
      </c>
      <c r="H83" s="102">
        <v>9436.81169502169</v>
      </c>
      <c r="I83" s="105">
        <f t="shared" si="6"/>
        <v>6.8359430951603383E-4</v>
      </c>
      <c r="J83" s="105">
        <f t="shared" si="7"/>
        <v>-0.1450962830273175</v>
      </c>
      <c r="K83" s="102">
        <f t="shared" si="8"/>
        <v>-1620</v>
      </c>
      <c r="L83" s="106">
        <f t="shared" si="9"/>
        <v>3.8779174147217238E-2</v>
      </c>
      <c r="M83" s="103">
        <f t="shared" si="10"/>
        <v>-53</v>
      </c>
      <c r="N83" s="103">
        <f t="shared" si="11"/>
        <v>193.09950945897981</v>
      </c>
    </row>
    <row r="84" spans="1:14">
      <c r="A84" s="107">
        <v>93</v>
      </c>
      <c r="B84" s="104" t="s">
        <v>82</v>
      </c>
      <c r="C84" s="102">
        <v>45540</v>
      </c>
      <c r="D84" s="102">
        <v>47543</v>
      </c>
      <c r="E84" s="102">
        <v>45361</v>
      </c>
      <c r="F84" s="102">
        <v>45229.185247105997</v>
      </c>
      <c r="G84" s="102">
        <v>44948.222538552298</v>
      </c>
      <c r="H84" s="102">
        <v>45267.543093121902</v>
      </c>
      <c r="I84" s="105">
        <f t="shared" si="6"/>
        <v>3.2486664718655643E-3</v>
      </c>
      <c r="J84" s="105">
        <f t="shared" si="7"/>
        <v>-3.9306104523495825E-3</v>
      </c>
      <c r="K84" s="102">
        <f t="shared" si="8"/>
        <v>-179</v>
      </c>
      <c r="L84" s="106">
        <f t="shared" si="9"/>
        <v>4.2848593656493114E-3</v>
      </c>
      <c r="M84" s="103">
        <f t="shared" si="10"/>
        <v>-2182</v>
      </c>
      <c r="N84" s="103">
        <f t="shared" si="11"/>
        <v>319.3205545696037</v>
      </c>
    </row>
    <row r="85" spans="1:14">
      <c r="A85" s="107">
        <v>94</v>
      </c>
      <c r="B85" s="104" t="s">
        <v>83</v>
      </c>
      <c r="C85" s="102">
        <v>41990</v>
      </c>
      <c r="D85" s="102">
        <v>37875</v>
      </c>
      <c r="E85" s="102">
        <v>42980</v>
      </c>
      <c r="F85" s="102">
        <v>42910.048076123399</v>
      </c>
      <c r="G85" s="102">
        <v>40519.947061064398</v>
      </c>
      <c r="H85" s="102">
        <v>44137.389190966402</v>
      </c>
      <c r="I85" s="105">
        <f t="shared" si="6"/>
        <v>3.0781438892613028E-3</v>
      </c>
      <c r="J85" s="105">
        <f t="shared" si="7"/>
        <v>2.3577042152893544E-2</v>
      </c>
      <c r="K85" s="102">
        <f t="shared" si="8"/>
        <v>990</v>
      </c>
      <c r="L85" s="106">
        <f t="shared" si="9"/>
        <v>-2.3698384201077199E-2</v>
      </c>
      <c r="M85" s="103">
        <f t="shared" si="10"/>
        <v>5105</v>
      </c>
      <c r="N85" s="103">
        <f t="shared" si="11"/>
        <v>3617.4421299020032</v>
      </c>
    </row>
    <row r="86" spans="1:14">
      <c r="A86" s="107">
        <v>95</v>
      </c>
      <c r="B86" s="104" t="s">
        <v>84</v>
      </c>
      <c r="C86" s="102">
        <v>66416</v>
      </c>
      <c r="D86" s="102">
        <v>63432</v>
      </c>
      <c r="E86" s="102">
        <v>63475</v>
      </c>
      <c r="F86" s="102">
        <v>66848.362667744805</v>
      </c>
      <c r="G86" s="102">
        <v>63754.324486601203</v>
      </c>
      <c r="H86" s="102">
        <v>63879.477734128901</v>
      </c>
      <c r="I86" s="105">
        <f t="shared" si="6"/>
        <v>4.545955871820875E-3</v>
      </c>
      <c r="J86" s="105">
        <f t="shared" si="7"/>
        <v>-4.4281498434112262E-2</v>
      </c>
      <c r="K86" s="102">
        <f t="shared" si="8"/>
        <v>-2941</v>
      </c>
      <c r="L86" s="106">
        <f t="shared" si="9"/>
        <v>7.0400957510472775E-2</v>
      </c>
      <c r="M86" s="103">
        <f t="shared" si="10"/>
        <v>43</v>
      </c>
      <c r="N86" s="103">
        <f t="shared" si="11"/>
        <v>125.15324752769811</v>
      </c>
    </row>
    <row r="87" spans="1:14">
      <c r="A87" s="107">
        <v>96</v>
      </c>
      <c r="B87" s="104" t="s">
        <v>85</v>
      </c>
      <c r="C87" s="102">
        <v>109387</v>
      </c>
      <c r="D87" s="102">
        <v>107316</v>
      </c>
      <c r="E87" s="102">
        <v>107831</v>
      </c>
      <c r="F87" s="102">
        <v>108748.52331348301</v>
      </c>
      <c r="G87" s="102">
        <v>106084.61656506899</v>
      </c>
      <c r="H87" s="102">
        <v>106996.017908169</v>
      </c>
      <c r="I87" s="105">
        <f t="shared" si="6"/>
        <v>7.7226462010920325E-3</v>
      </c>
      <c r="J87" s="105">
        <f t="shared" si="7"/>
        <v>-1.4224725058736412E-2</v>
      </c>
      <c r="K87" s="102">
        <f t="shared" si="8"/>
        <v>-1556</v>
      </c>
      <c r="L87" s="106">
        <f t="shared" si="9"/>
        <v>3.7247157390783964E-2</v>
      </c>
      <c r="M87" s="103">
        <f t="shared" si="10"/>
        <v>515</v>
      </c>
      <c r="N87" s="103">
        <f t="shared" si="11"/>
        <v>911.40134310000576</v>
      </c>
    </row>
    <row r="88" spans="1:14">
      <c r="A88" s="107">
        <v>97</v>
      </c>
      <c r="B88" s="104" t="s">
        <v>86</v>
      </c>
      <c r="C88" s="102">
        <v>31963</v>
      </c>
      <c r="D88" s="102">
        <v>25174</v>
      </c>
      <c r="E88" s="102">
        <v>24660</v>
      </c>
      <c r="F88" s="102">
        <v>31963</v>
      </c>
      <c r="G88" s="102">
        <v>25174</v>
      </c>
      <c r="H88" s="102">
        <v>24660</v>
      </c>
      <c r="I88" s="105">
        <f t="shared" si="6"/>
        <v>1.7661011705254472E-3</v>
      </c>
      <c r="J88" s="105">
        <f t="shared" si="7"/>
        <v>-0.2284829333917342</v>
      </c>
      <c r="K88" s="102">
        <f t="shared" si="8"/>
        <v>-7303</v>
      </c>
      <c r="L88" s="106">
        <f t="shared" si="9"/>
        <v>0.17481747456612806</v>
      </c>
      <c r="M88" s="103">
        <f t="shared" si="10"/>
        <v>-514</v>
      </c>
      <c r="N88" s="103">
        <f t="shared" si="11"/>
        <v>-514</v>
      </c>
    </row>
    <row r="89" spans="1:14">
      <c r="A89" s="107">
        <v>98</v>
      </c>
      <c r="B89" s="104" t="s">
        <v>87</v>
      </c>
      <c r="C89" s="102">
        <v>2248</v>
      </c>
      <c r="D89" s="102">
        <v>2065</v>
      </c>
      <c r="E89" s="102">
        <v>1870</v>
      </c>
      <c r="F89" s="102">
        <v>2179.4684974461402</v>
      </c>
      <c r="G89" s="102">
        <v>1985.87550597878</v>
      </c>
      <c r="H89" s="102">
        <v>1812.9680317050099</v>
      </c>
      <c r="I89" s="105">
        <f t="shared" si="6"/>
        <v>1.3392575786222978E-4</v>
      </c>
      <c r="J89" s="105">
        <f t="shared" si="7"/>
        <v>-0.16814946619217083</v>
      </c>
      <c r="K89" s="102">
        <f t="shared" si="8"/>
        <v>-378</v>
      </c>
      <c r="L89" s="106">
        <f t="shared" si="9"/>
        <v>9.048473967684021E-3</v>
      </c>
      <c r="M89" s="103">
        <f t="shared" si="10"/>
        <v>-195</v>
      </c>
      <c r="N89" s="103">
        <f t="shared" si="11"/>
        <v>-172.90747427377005</v>
      </c>
    </row>
    <row r="90" spans="1:14">
      <c r="A90" s="107">
        <v>99</v>
      </c>
      <c r="B90" s="104" t="s">
        <v>88</v>
      </c>
      <c r="C90" s="102">
        <v>4054</v>
      </c>
      <c r="D90" s="102">
        <v>4349</v>
      </c>
      <c r="E90" s="102">
        <v>4454</v>
      </c>
      <c r="F90" s="102">
        <v>4106.9390052756098</v>
      </c>
      <c r="G90" s="102">
        <v>4425.5849708164997</v>
      </c>
      <c r="H90" s="102">
        <v>4512.0086624977903</v>
      </c>
      <c r="I90" s="105">
        <f t="shared" si="6"/>
        <v>3.189868050900382E-4</v>
      </c>
      <c r="J90" s="105">
        <f t="shared" si="7"/>
        <v>9.8667982239763197E-2</v>
      </c>
      <c r="K90" s="102">
        <f t="shared" si="8"/>
        <v>400</v>
      </c>
      <c r="L90" s="106">
        <f t="shared" si="9"/>
        <v>-9.5751047277079591E-3</v>
      </c>
      <c r="M90" s="103">
        <f t="shared" si="10"/>
        <v>105</v>
      </c>
      <c r="N90" s="103">
        <f t="shared" si="11"/>
        <v>86.42369168129062</v>
      </c>
    </row>
    <row r="91" spans="1:14" s="115" customFormat="1">
      <c r="A91" s="176" t="s">
        <v>89</v>
      </c>
      <c r="B91" s="176"/>
      <c r="C91" s="69">
        <v>14004735</v>
      </c>
      <c r="D91" s="69">
        <v>13813234</v>
      </c>
      <c r="E91" s="69">
        <v>13962960</v>
      </c>
      <c r="F91" s="69">
        <v>13904508.2348209</v>
      </c>
      <c r="G91" s="69">
        <v>13925496.0999448</v>
      </c>
      <c r="H91" s="69">
        <v>13922407.385403899</v>
      </c>
      <c r="I91" s="74">
        <f t="shared" si="6"/>
        <v>1</v>
      </c>
      <c r="J91" s="74">
        <f t="shared" si="7"/>
        <v>-2.9829197053710763E-3</v>
      </c>
      <c r="K91" s="69">
        <f t="shared" si="8"/>
        <v>-41775</v>
      </c>
      <c r="L91" s="75">
        <f t="shared" si="9"/>
        <v>1</v>
      </c>
      <c r="M91" s="69">
        <f t="shared" si="10"/>
        <v>149726</v>
      </c>
      <c r="N91" s="68">
        <f t="shared" si="11"/>
        <v>-3088.7145409006625</v>
      </c>
    </row>
    <row r="92" spans="1:14">
      <c r="A92" s="21"/>
      <c r="B92" s="21"/>
      <c r="C92" s="12"/>
      <c r="D92" s="12"/>
      <c r="E92" s="12"/>
      <c r="F92" s="12"/>
      <c r="G92" s="12"/>
      <c r="H92" s="12"/>
      <c r="I92" s="21"/>
      <c r="J92" s="21"/>
      <c r="K92" s="21"/>
      <c r="L92" s="21"/>
    </row>
    <row r="93" spans="1:14">
      <c r="E93" s="145"/>
      <c r="F93" s="145"/>
    </row>
    <row r="94" spans="1:14">
      <c r="E94" s="145"/>
      <c r="F94" s="145"/>
    </row>
    <row r="95" spans="1:14">
      <c r="E95" s="145"/>
      <c r="F95" s="145"/>
      <c r="G95" s="145"/>
      <c r="H95" s="145"/>
      <c r="I95" s="9"/>
      <c r="K95" s="13"/>
    </row>
    <row r="96" spans="1:14">
      <c r="E96" s="145"/>
      <c r="F96" s="145"/>
      <c r="G96" s="145"/>
      <c r="H96" s="145"/>
      <c r="I96" s="24"/>
    </row>
    <row r="97" spans="3:9">
      <c r="I97" s="24"/>
    </row>
    <row r="99" spans="3:9">
      <c r="C99" s="23"/>
      <c r="D99" s="23"/>
      <c r="E99" s="23"/>
      <c r="F99" s="23"/>
      <c r="G99" s="23"/>
      <c r="H99" s="23"/>
      <c r="I99" s="24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79"/>
  <sheetViews>
    <sheetView zoomScale="80" zoomScaleNormal="80" workbookViewId="0">
      <pane ySplit="2" topLeftCell="A9" activePane="bottomLeft" state="frozen"/>
      <selection pane="bottomLeft" activeCell="I29" sqref="I29"/>
    </sheetView>
  </sheetViews>
  <sheetFormatPr defaultColWidth="8.81640625" defaultRowHeight="14.5"/>
  <cols>
    <col min="1" max="1" width="17.26953125" style="7" bestFit="1" customWidth="1"/>
    <col min="2" max="2" width="34.453125" style="7" bestFit="1" customWidth="1"/>
    <col min="3" max="3" width="10.1796875" style="127" customWidth="1"/>
    <col min="4" max="4" width="10.1796875" customWidth="1"/>
    <col min="5" max="5" width="13.26953125" style="127" customWidth="1"/>
    <col min="6" max="7" width="10.1796875" style="161" customWidth="1"/>
    <col min="8" max="8" width="14.26953125" style="161" customWidth="1"/>
    <col min="9" max="9" width="17.81640625" style="7" customWidth="1"/>
    <col min="10" max="10" width="28.453125" style="7" customWidth="1"/>
    <col min="11" max="11" width="26.7265625" style="7" customWidth="1"/>
    <col min="12" max="12" width="22" style="7" customWidth="1"/>
    <col min="13" max="13" width="22.453125" style="7" customWidth="1"/>
    <col min="14" max="15" width="22.81640625" style="7" customWidth="1"/>
    <col min="16" max="16384" width="8.81640625" style="7"/>
  </cols>
  <sheetData>
    <row r="1" spans="1:15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5" ht="43.5">
      <c r="A2" s="6" t="s">
        <v>1</v>
      </c>
      <c r="B2" s="6" t="s">
        <v>90</v>
      </c>
      <c r="C2" s="98">
        <v>42278</v>
      </c>
      <c r="D2" s="98">
        <v>42614</v>
      </c>
      <c r="E2" s="98">
        <v>42644</v>
      </c>
      <c r="F2" s="98">
        <v>42278</v>
      </c>
      <c r="G2" s="98">
        <v>42614</v>
      </c>
      <c r="H2" s="98">
        <v>42644</v>
      </c>
      <c r="I2" s="97" t="s">
        <v>301</v>
      </c>
      <c r="J2" s="97" t="s">
        <v>296</v>
      </c>
      <c r="K2" s="97" t="s">
        <v>297</v>
      </c>
      <c r="L2" s="97" t="s">
        <v>298</v>
      </c>
      <c r="M2" s="101" t="s">
        <v>299</v>
      </c>
      <c r="N2" s="168" t="s">
        <v>300</v>
      </c>
      <c r="O2" s="169"/>
    </row>
    <row r="3" spans="1:15">
      <c r="A3" s="43">
        <v>10</v>
      </c>
      <c r="B3" s="41" t="s">
        <v>9</v>
      </c>
      <c r="C3" s="102">
        <v>450543</v>
      </c>
      <c r="D3" s="102">
        <v>448753</v>
      </c>
      <c r="E3" s="102">
        <v>440566</v>
      </c>
      <c r="F3" s="102">
        <v>443295.23616398702</v>
      </c>
      <c r="G3" s="102">
        <v>434681.46157801797</v>
      </c>
      <c r="H3" s="102">
        <v>433932.38581599802</v>
      </c>
      <c r="I3" s="96">
        <f t="shared" ref="I3:I27" si="0">E3/$E$27</f>
        <v>0.12477155781920095</v>
      </c>
      <c r="J3" s="96">
        <f t="shared" ref="J3:J27" si="1">(E3-C3)/C3</f>
        <v>-2.2144390213586718E-2</v>
      </c>
      <c r="K3" s="58">
        <f t="shared" ref="K3:K27" si="2">E3-C3</f>
        <v>-9977</v>
      </c>
      <c r="L3" s="42">
        <f>K3/$K$27</f>
        <v>0.18246826877354694</v>
      </c>
      <c r="M3" s="73">
        <f>E3-D3</f>
        <v>-8187</v>
      </c>
      <c r="N3" s="103">
        <f>H3-G3</f>
        <v>-749.07576201995835</v>
      </c>
      <c r="O3" s="10"/>
    </row>
    <row r="4" spans="1:15">
      <c r="A4" s="43">
        <v>11</v>
      </c>
      <c r="B4" s="41" t="s">
        <v>10</v>
      </c>
      <c r="C4" s="102">
        <v>15712</v>
      </c>
      <c r="D4" s="102">
        <v>16000</v>
      </c>
      <c r="E4" s="102">
        <v>15404</v>
      </c>
      <c r="F4" s="102">
        <v>15590.8250853193</v>
      </c>
      <c r="G4" s="102">
        <v>15398.9088621192</v>
      </c>
      <c r="H4" s="102">
        <v>15285.6683984434</v>
      </c>
      <c r="I4" s="96">
        <f t="shared" si="0"/>
        <v>4.36252701444726E-3</v>
      </c>
      <c r="J4" s="96">
        <f t="shared" si="1"/>
        <v>-1.960285132382892E-2</v>
      </c>
      <c r="K4" s="58">
        <f t="shared" si="2"/>
        <v>-308</v>
      </c>
      <c r="L4" s="42">
        <f t="shared" ref="L4:L27" si="3">K4/$K$27</f>
        <v>5.6329785288415819E-3</v>
      </c>
      <c r="M4" s="73">
        <f t="shared" ref="M4:M27" si="4">E4-D4</f>
        <v>-596</v>
      </c>
      <c r="N4" s="103">
        <f t="shared" ref="N4:N27" si="5">H4-G4</f>
        <v>-113.24046367580013</v>
      </c>
      <c r="O4" s="10"/>
    </row>
    <row r="5" spans="1:15" ht="17.25" customHeight="1">
      <c r="A5" s="43">
        <v>12</v>
      </c>
      <c r="B5" s="41" t="s">
        <v>11</v>
      </c>
      <c r="C5" s="102">
        <v>3290</v>
      </c>
      <c r="D5" s="102">
        <v>3561</v>
      </c>
      <c r="E5" s="102">
        <v>3577</v>
      </c>
      <c r="F5" s="102">
        <v>3767.3297593751299</v>
      </c>
      <c r="G5" s="102">
        <v>4018.6959679390402</v>
      </c>
      <c r="H5" s="102">
        <v>4059.3286050029201</v>
      </c>
      <c r="I5" s="96">
        <f t="shared" si="0"/>
        <v>1.0130329220123246E-3</v>
      </c>
      <c r="J5" s="96">
        <f t="shared" si="1"/>
        <v>8.723404255319149E-2</v>
      </c>
      <c r="K5" s="58">
        <f t="shared" si="2"/>
        <v>287</v>
      </c>
      <c r="L5" s="42">
        <f t="shared" si="3"/>
        <v>-5.2489118109660194E-3</v>
      </c>
      <c r="M5" s="73">
        <f t="shared" si="4"/>
        <v>16</v>
      </c>
      <c r="N5" s="103">
        <f t="shared" si="5"/>
        <v>40.632637063879883</v>
      </c>
      <c r="O5" s="10"/>
    </row>
    <row r="6" spans="1:15">
      <c r="A6" s="43">
        <v>13</v>
      </c>
      <c r="B6" s="41" t="s">
        <v>12</v>
      </c>
      <c r="C6" s="102">
        <v>420240</v>
      </c>
      <c r="D6" s="102">
        <v>405108</v>
      </c>
      <c r="E6" s="102">
        <v>410217</v>
      </c>
      <c r="F6" s="102">
        <v>419414.48616844101</v>
      </c>
      <c r="G6" s="102">
        <v>406843.326801344</v>
      </c>
      <c r="H6" s="102">
        <v>408822.848647626</v>
      </c>
      <c r="I6" s="96">
        <f t="shared" si="0"/>
        <v>0.11617649599360631</v>
      </c>
      <c r="J6" s="96">
        <f t="shared" si="1"/>
        <v>-2.3850656767561394E-2</v>
      </c>
      <c r="K6" s="58">
        <f t="shared" si="2"/>
        <v>-10023</v>
      </c>
      <c r="L6" s="42">
        <f t="shared" si="3"/>
        <v>0.1833095577746077</v>
      </c>
      <c r="M6" s="73">
        <f t="shared" si="4"/>
        <v>5109</v>
      </c>
      <c r="N6" s="103">
        <f t="shared" si="5"/>
        <v>1979.5218462820048</v>
      </c>
      <c r="O6" s="10"/>
    </row>
    <row r="7" spans="1:15">
      <c r="A7" s="43">
        <v>14</v>
      </c>
      <c r="B7" s="41" t="s">
        <v>13</v>
      </c>
      <c r="C7" s="102">
        <v>479025</v>
      </c>
      <c r="D7" s="102">
        <v>457877</v>
      </c>
      <c r="E7" s="102">
        <v>465112</v>
      </c>
      <c r="F7" s="102">
        <v>480911.13535749202</v>
      </c>
      <c r="G7" s="102">
        <v>466463.85550285899</v>
      </c>
      <c r="H7" s="102">
        <v>466007.66783243901</v>
      </c>
      <c r="I7" s="96">
        <f t="shared" si="0"/>
        <v>0.13172316701789105</v>
      </c>
      <c r="J7" s="96">
        <f t="shared" si="1"/>
        <v>-2.9044413130838682E-2</v>
      </c>
      <c r="K7" s="58">
        <f t="shared" si="2"/>
        <v>-13913</v>
      </c>
      <c r="L7" s="42">
        <f t="shared" si="3"/>
        <v>0.25445334503822381</v>
      </c>
      <c r="M7" s="73">
        <f t="shared" si="4"/>
        <v>7235</v>
      </c>
      <c r="N7" s="103">
        <f t="shared" si="5"/>
        <v>-456.18767041998217</v>
      </c>
      <c r="O7" s="10"/>
    </row>
    <row r="8" spans="1:15">
      <c r="A8" s="43">
        <v>15</v>
      </c>
      <c r="B8" s="41" t="s">
        <v>14</v>
      </c>
      <c r="C8" s="102">
        <v>60752</v>
      </c>
      <c r="D8" s="102">
        <v>59375</v>
      </c>
      <c r="E8" s="102">
        <v>60334</v>
      </c>
      <c r="F8" s="102">
        <v>61180.821940810099</v>
      </c>
      <c r="G8" s="102">
        <v>60532.251386813601</v>
      </c>
      <c r="H8" s="102">
        <v>60654.682013321697</v>
      </c>
      <c r="I8" s="96">
        <f t="shared" si="0"/>
        <v>1.7087036152276094E-2</v>
      </c>
      <c r="J8" s="96">
        <f t="shared" si="1"/>
        <v>-6.8804319199367919E-3</v>
      </c>
      <c r="K8" s="58">
        <f t="shared" si="2"/>
        <v>-418</v>
      </c>
      <c r="L8" s="42">
        <f t="shared" si="3"/>
        <v>7.6447565748564324E-3</v>
      </c>
      <c r="M8" s="73">
        <f t="shared" si="4"/>
        <v>959</v>
      </c>
      <c r="N8" s="103">
        <f t="shared" si="5"/>
        <v>122.43062650809588</v>
      </c>
      <c r="O8" s="10"/>
    </row>
    <row r="9" spans="1:15">
      <c r="A9" s="43">
        <v>16</v>
      </c>
      <c r="B9" s="41" t="s">
        <v>15</v>
      </c>
      <c r="C9" s="102">
        <v>66582</v>
      </c>
      <c r="D9" s="102">
        <v>63351</v>
      </c>
      <c r="E9" s="102">
        <v>64024</v>
      </c>
      <c r="F9" s="102">
        <v>66582</v>
      </c>
      <c r="G9" s="102">
        <v>63351</v>
      </c>
      <c r="H9" s="102">
        <v>64024</v>
      </c>
      <c r="I9" s="96">
        <f t="shared" si="0"/>
        <v>1.8132071512137846E-2</v>
      </c>
      <c r="J9" s="96">
        <f t="shared" si="1"/>
        <v>-3.8418791865669398E-2</v>
      </c>
      <c r="K9" s="58">
        <f t="shared" si="2"/>
        <v>-2558</v>
      </c>
      <c r="L9" s="42">
        <f t="shared" si="3"/>
        <v>4.6782984015508983E-2</v>
      </c>
      <c r="M9" s="73">
        <f t="shared" si="4"/>
        <v>673</v>
      </c>
      <c r="N9" s="103">
        <f t="shared" si="5"/>
        <v>673</v>
      </c>
      <c r="O9" s="10"/>
    </row>
    <row r="10" spans="1:15">
      <c r="A10" s="43">
        <v>17</v>
      </c>
      <c r="B10" s="41" t="s">
        <v>16</v>
      </c>
      <c r="C10" s="102">
        <v>51454</v>
      </c>
      <c r="D10" s="102">
        <v>51958</v>
      </c>
      <c r="E10" s="102">
        <v>52862</v>
      </c>
      <c r="F10" s="102">
        <v>51604.325437177198</v>
      </c>
      <c r="G10" s="102">
        <v>52469.178791789898</v>
      </c>
      <c r="H10" s="102">
        <v>52995.878268694003</v>
      </c>
      <c r="I10" s="96">
        <f t="shared" si="0"/>
        <v>1.4970910350409702E-2</v>
      </c>
      <c r="J10" s="96">
        <f t="shared" si="1"/>
        <v>2.7364247677537219E-2</v>
      </c>
      <c r="K10" s="58">
        <f t="shared" si="2"/>
        <v>1408</v>
      </c>
      <c r="L10" s="42">
        <f t="shared" si="3"/>
        <v>-2.5750758988990086E-2</v>
      </c>
      <c r="M10" s="73">
        <f t="shared" si="4"/>
        <v>904</v>
      </c>
      <c r="N10" s="103">
        <f t="shared" si="5"/>
        <v>526.69947690410481</v>
      </c>
      <c r="O10" s="10"/>
    </row>
    <row r="11" spans="1:15">
      <c r="A11" s="43">
        <v>18</v>
      </c>
      <c r="B11" s="41" t="s">
        <v>17</v>
      </c>
      <c r="C11" s="102">
        <v>59124</v>
      </c>
      <c r="D11" s="102">
        <v>54499</v>
      </c>
      <c r="E11" s="102">
        <v>54533</v>
      </c>
      <c r="F11" s="102">
        <v>59124</v>
      </c>
      <c r="G11" s="102">
        <v>54499.000000000102</v>
      </c>
      <c r="H11" s="102">
        <v>54533</v>
      </c>
      <c r="I11" s="96">
        <f t="shared" si="0"/>
        <v>1.5444149940200755E-2</v>
      </c>
      <c r="J11" s="96">
        <f t="shared" si="1"/>
        <v>-7.7650361951153504E-2</v>
      </c>
      <c r="K11" s="58">
        <f t="shared" si="2"/>
        <v>-4591</v>
      </c>
      <c r="L11" s="42">
        <f t="shared" si="3"/>
        <v>8.3964300084128904E-2</v>
      </c>
      <c r="M11" s="73">
        <f t="shared" si="4"/>
        <v>34</v>
      </c>
      <c r="N11" s="103">
        <f t="shared" si="5"/>
        <v>33.999999999898137</v>
      </c>
      <c r="O11" s="10"/>
    </row>
    <row r="12" spans="1:15">
      <c r="A12" s="43">
        <v>19</v>
      </c>
      <c r="B12" s="41" t="s">
        <v>18</v>
      </c>
      <c r="C12" s="102">
        <v>7857</v>
      </c>
      <c r="D12" s="102">
        <v>7753</v>
      </c>
      <c r="E12" s="102">
        <v>7929</v>
      </c>
      <c r="F12" s="102">
        <v>7857</v>
      </c>
      <c r="G12" s="102">
        <v>7753</v>
      </c>
      <c r="H12" s="102">
        <v>7929</v>
      </c>
      <c r="I12" s="96">
        <f t="shared" si="0"/>
        <v>2.2455515903370762E-3</v>
      </c>
      <c r="J12" s="96">
        <f t="shared" si="1"/>
        <v>9.1638029782359683E-3</v>
      </c>
      <c r="K12" s="58">
        <f t="shared" si="2"/>
        <v>72</v>
      </c>
      <c r="L12" s="42">
        <f t="shared" si="3"/>
        <v>-1.3168001755733568E-3</v>
      </c>
      <c r="M12" s="73">
        <f t="shared" si="4"/>
        <v>176</v>
      </c>
      <c r="N12" s="103">
        <f t="shared" si="5"/>
        <v>176</v>
      </c>
      <c r="O12" s="10"/>
    </row>
    <row r="13" spans="1:15">
      <c r="A13" s="43">
        <v>20</v>
      </c>
      <c r="B13" s="41" t="s">
        <v>19</v>
      </c>
      <c r="C13" s="102">
        <v>74193</v>
      </c>
      <c r="D13" s="102">
        <v>74586</v>
      </c>
      <c r="E13" s="102">
        <v>74832</v>
      </c>
      <c r="F13" s="102">
        <v>74295.671470595902</v>
      </c>
      <c r="G13" s="102">
        <v>74856.104289229203</v>
      </c>
      <c r="H13" s="102">
        <v>74687.954688034995</v>
      </c>
      <c r="I13" s="96">
        <f t="shared" si="0"/>
        <v>2.1192977249098764E-2</v>
      </c>
      <c r="J13" s="96">
        <f t="shared" si="1"/>
        <v>8.6126723545347939E-3</v>
      </c>
      <c r="K13" s="58">
        <f t="shared" si="2"/>
        <v>639</v>
      </c>
      <c r="L13" s="42">
        <f t="shared" si="3"/>
        <v>-1.1686601558213541E-2</v>
      </c>
      <c r="M13" s="73">
        <f t="shared" si="4"/>
        <v>246</v>
      </c>
      <c r="N13" s="103">
        <f t="shared" si="5"/>
        <v>-168.14960119420721</v>
      </c>
      <c r="O13" s="9"/>
    </row>
    <row r="14" spans="1:15">
      <c r="A14" s="43">
        <v>21</v>
      </c>
      <c r="B14" s="41" t="s">
        <v>20</v>
      </c>
      <c r="C14" s="102">
        <v>20046</v>
      </c>
      <c r="D14" s="102">
        <v>19876</v>
      </c>
      <c r="E14" s="102">
        <v>19951</v>
      </c>
      <c r="F14" s="102">
        <v>20046</v>
      </c>
      <c r="G14" s="102">
        <v>19876</v>
      </c>
      <c r="H14" s="102">
        <v>19951</v>
      </c>
      <c r="I14" s="96">
        <f t="shared" si="0"/>
        <v>5.6502711286183643E-3</v>
      </c>
      <c r="J14" s="96">
        <f t="shared" si="1"/>
        <v>-4.7391000698393691E-3</v>
      </c>
      <c r="K14" s="58">
        <f t="shared" si="2"/>
        <v>-95</v>
      </c>
      <c r="L14" s="42">
        <f t="shared" si="3"/>
        <v>1.7374446761037345E-3</v>
      </c>
      <c r="M14" s="73">
        <f t="shared" si="4"/>
        <v>75</v>
      </c>
      <c r="N14" s="103">
        <f t="shared" si="5"/>
        <v>75</v>
      </c>
      <c r="O14" s="9"/>
    </row>
    <row r="15" spans="1:15">
      <c r="A15" s="43">
        <v>22</v>
      </c>
      <c r="B15" s="41" t="s">
        <v>21</v>
      </c>
      <c r="C15" s="102">
        <v>196908</v>
      </c>
      <c r="D15" s="102">
        <v>195932</v>
      </c>
      <c r="E15" s="102">
        <v>198402</v>
      </c>
      <c r="F15" s="102">
        <v>196866.502542231</v>
      </c>
      <c r="G15" s="102">
        <v>196853.96042079999</v>
      </c>
      <c r="H15" s="102">
        <v>197843.35423809401</v>
      </c>
      <c r="I15" s="96">
        <f t="shared" si="0"/>
        <v>5.618891747081052E-2</v>
      </c>
      <c r="J15" s="96">
        <f t="shared" si="1"/>
        <v>7.5872996526296548E-3</v>
      </c>
      <c r="K15" s="58">
        <f t="shared" si="2"/>
        <v>1494</v>
      </c>
      <c r="L15" s="42">
        <f t="shared" si="3"/>
        <v>-2.7323603643147152E-2</v>
      </c>
      <c r="M15" s="73">
        <f t="shared" si="4"/>
        <v>2470</v>
      </c>
      <c r="N15" s="103">
        <f t="shared" si="5"/>
        <v>989.39381729401066</v>
      </c>
      <c r="O15" s="9"/>
    </row>
    <row r="16" spans="1:15">
      <c r="A16" s="43">
        <v>23</v>
      </c>
      <c r="B16" s="41" t="s">
        <v>22</v>
      </c>
      <c r="C16" s="102">
        <v>228256</v>
      </c>
      <c r="D16" s="102">
        <v>224078</v>
      </c>
      <c r="E16" s="102">
        <v>224734</v>
      </c>
      <c r="F16" s="102">
        <v>225290.89166489901</v>
      </c>
      <c r="G16" s="102">
        <v>222369.21727624501</v>
      </c>
      <c r="H16" s="102">
        <v>222170.58840199301</v>
      </c>
      <c r="I16" s="96">
        <f t="shared" si="0"/>
        <v>6.3646335111970306E-2</v>
      </c>
      <c r="J16" s="96">
        <f t="shared" si="1"/>
        <v>-1.5430043459974766E-2</v>
      </c>
      <c r="K16" s="58">
        <f t="shared" si="2"/>
        <v>-3522</v>
      </c>
      <c r="L16" s="42">
        <f t="shared" si="3"/>
        <v>6.441347525513004E-2</v>
      </c>
      <c r="M16" s="73">
        <f t="shared" si="4"/>
        <v>656</v>
      </c>
      <c r="N16" s="103">
        <f t="shared" si="5"/>
        <v>-198.62887425199733</v>
      </c>
      <c r="O16" s="9"/>
    </row>
    <row r="17" spans="1:15">
      <c r="A17" s="43">
        <v>24</v>
      </c>
      <c r="B17" s="41" t="s">
        <v>23</v>
      </c>
      <c r="C17" s="102">
        <v>150669</v>
      </c>
      <c r="D17" s="102">
        <v>146318</v>
      </c>
      <c r="E17" s="102">
        <v>146224</v>
      </c>
      <c r="F17" s="102">
        <v>150324.463227701</v>
      </c>
      <c r="G17" s="102">
        <v>145736.431631919</v>
      </c>
      <c r="H17" s="102">
        <v>145840.05311191501</v>
      </c>
      <c r="I17" s="96">
        <f t="shared" si="0"/>
        <v>4.1411720991984945E-2</v>
      </c>
      <c r="J17" s="96">
        <f t="shared" si="1"/>
        <v>-2.9501755503786444E-2</v>
      </c>
      <c r="K17" s="58">
        <f t="shared" si="2"/>
        <v>-4445</v>
      </c>
      <c r="L17" s="42">
        <f t="shared" si="3"/>
        <v>8.1294121950327369E-2</v>
      </c>
      <c r="M17" s="73">
        <f t="shared" si="4"/>
        <v>-94</v>
      </c>
      <c r="N17" s="103">
        <f t="shared" si="5"/>
        <v>103.62147999601439</v>
      </c>
      <c r="O17" s="9"/>
    </row>
    <row r="18" spans="1:15">
      <c r="A18" s="43">
        <v>25</v>
      </c>
      <c r="B18" s="41" t="s">
        <v>24</v>
      </c>
      <c r="C18" s="102">
        <v>393264</v>
      </c>
      <c r="D18" s="102">
        <v>380857</v>
      </c>
      <c r="E18" s="102">
        <v>381758</v>
      </c>
      <c r="F18" s="102">
        <v>395642.33536272001</v>
      </c>
      <c r="G18" s="102">
        <v>384970.81384708697</v>
      </c>
      <c r="H18" s="102">
        <v>384237.72463477397</v>
      </c>
      <c r="I18" s="96">
        <f t="shared" si="0"/>
        <v>0.10811669618159939</v>
      </c>
      <c r="J18" s="96">
        <f t="shared" si="1"/>
        <v>-2.9257699662313359E-2</v>
      </c>
      <c r="K18" s="58">
        <f t="shared" si="2"/>
        <v>-11506</v>
      </c>
      <c r="L18" s="42">
        <f t="shared" si="3"/>
        <v>0.21043198361315338</v>
      </c>
      <c r="M18" s="73">
        <f t="shared" si="4"/>
        <v>901</v>
      </c>
      <c r="N18" s="103">
        <f t="shared" si="5"/>
        <v>-733.08921231300337</v>
      </c>
      <c r="O18" s="9"/>
    </row>
    <row r="19" spans="1:15">
      <c r="A19" s="43">
        <v>26</v>
      </c>
      <c r="B19" s="41" t="s">
        <v>25</v>
      </c>
      <c r="C19" s="102">
        <v>33326</v>
      </c>
      <c r="D19" s="102">
        <v>32275</v>
      </c>
      <c r="E19" s="102">
        <v>32717</v>
      </c>
      <c r="F19" s="102">
        <v>33476.110444896003</v>
      </c>
      <c r="G19" s="102">
        <v>32481.372158131999</v>
      </c>
      <c r="H19" s="102">
        <v>32766.677206142998</v>
      </c>
      <c r="I19" s="96">
        <f t="shared" si="0"/>
        <v>9.2656969833595816E-3</v>
      </c>
      <c r="J19" s="96">
        <f t="shared" si="1"/>
        <v>-1.827402028446258E-2</v>
      </c>
      <c r="K19" s="58">
        <f t="shared" si="2"/>
        <v>-609</v>
      </c>
      <c r="L19" s="42">
        <f t="shared" si="3"/>
        <v>1.113793481839131E-2</v>
      </c>
      <c r="M19" s="73">
        <f t="shared" si="4"/>
        <v>442</v>
      </c>
      <c r="N19" s="103">
        <f t="shared" si="5"/>
        <v>285.3050480109996</v>
      </c>
      <c r="O19" s="9"/>
    </row>
    <row r="20" spans="1:15">
      <c r="A20" s="43">
        <v>27</v>
      </c>
      <c r="B20" s="41" t="s">
        <v>26</v>
      </c>
      <c r="C20" s="102">
        <v>130153</v>
      </c>
      <c r="D20" s="102">
        <v>133312</v>
      </c>
      <c r="E20" s="102">
        <v>134970</v>
      </c>
      <c r="F20" s="102">
        <v>130153</v>
      </c>
      <c r="G20" s="102">
        <v>133312</v>
      </c>
      <c r="H20" s="102">
        <v>134970</v>
      </c>
      <c r="I20" s="96">
        <f t="shared" si="0"/>
        <v>3.8224504748113911E-2</v>
      </c>
      <c r="J20" s="96">
        <f t="shared" si="1"/>
        <v>3.7010287891942557E-2</v>
      </c>
      <c r="K20" s="58">
        <f t="shared" si="2"/>
        <v>4817</v>
      </c>
      <c r="L20" s="42">
        <f t="shared" si="3"/>
        <v>-8.8097589524123054E-2</v>
      </c>
      <c r="M20" s="73">
        <f t="shared" si="4"/>
        <v>1658</v>
      </c>
      <c r="N20" s="103">
        <f t="shared" si="5"/>
        <v>1658</v>
      </c>
      <c r="O20" s="9"/>
    </row>
    <row r="21" spans="1:15">
      <c r="A21" s="43">
        <v>28</v>
      </c>
      <c r="B21" s="41" t="s">
        <v>27</v>
      </c>
      <c r="C21" s="102">
        <v>140714</v>
      </c>
      <c r="D21" s="102">
        <v>142520</v>
      </c>
      <c r="E21" s="102">
        <v>143235</v>
      </c>
      <c r="F21" s="102">
        <v>140714</v>
      </c>
      <c r="G21" s="102">
        <v>142520</v>
      </c>
      <c r="H21" s="102">
        <v>143235</v>
      </c>
      <c r="I21" s="96">
        <f t="shared" si="0"/>
        <v>4.0565214029755471E-2</v>
      </c>
      <c r="J21" s="96">
        <f t="shared" si="1"/>
        <v>1.7915772417812018E-2</v>
      </c>
      <c r="K21" s="58">
        <f t="shared" si="2"/>
        <v>2521</v>
      </c>
      <c r="L21" s="42">
        <f t="shared" si="3"/>
        <v>-4.6106295036394893E-2</v>
      </c>
      <c r="M21" s="73">
        <f t="shared" si="4"/>
        <v>715</v>
      </c>
      <c r="N21" s="103">
        <f t="shared" si="5"/>
        <v>715</v>
      </c>
      <c r="O21" s="9"/>
    </row>
    <row r="22" spans="1:15">
      <c r="A22" s="43">
        <v>29</v>
      </c>
      <c r="B22" s="41" t="s">
        <v>28</v>
      </c>
      <c r="C22" s="102">
        <v>170404</v>
      </c>
      <c r="D22" s="102">
        <v>188021</v>
      </c>
      <c r="E22" s="102">
        <v>191054</v>
      </c>
      <c r="F22" s="102">
        <v>170404</v>
      </c>
      <c r="G22" s="102">
        <v>188021</v>
      </c>
      <c r="H22" s="102">
        <v>191054</v>
      </c>
      <c r="I22" s="96">
        <f t="shared" si="0"/>
        <v>5.4107909388354115E-2</v>
      </c>
      <c r="J22" s="96">
        <f t="shared" si="1"/>
        <v>0.12118260134738622</v>
      </c>
      <c r="K22" s="58">
        <f t="shared" si="2"/>
        <v>20650</v>
      </c>
      <c r="L22" s="42">
        <f t="shared" si="3"/>
        <v>-0.3776656059109697</v>
      </c>
      <c r="M22" s="73">
        <f t="shared" si="4"/>
        <v>3033</v>
      </c>
      <c r="N22" s="103">
        <f t="shared" si="5"/>
        <v>3033</v>
      </c>
      <c r="O22" s="9"/>
    </row>
    <row r="23" spans="1:15">
      <c r="A23" s="43">
        <v>30</v>
      </c>
      <c r="B23" s="41" t="s">
        <v>29</v>
      </c>
      <c r="C23" s="102">
        <v>48118</v>
      </c>
      <c r="D23" s="102">
        <v>48567</v>
      </c>
      <c r="E23" s="102">
        <v>49164</v>
      </c>
      <c r="F23" s="102">
        <v>48118</v>
      </c>
      <c r="G23" s="102">
        <v>48567</v>
      </c>
      <c r="H23" s="102">
        <v>49164</v>
      </c>
      <c r="I23" s="96">
        <f t="shared" si="0"/>
        <v>1.392360933123118E-2</v>
      </c>
      <c r="J23" s="96">
        <f t="shared" si="1"/>
        <v>2.1738226858971695E-2</v>
      </c>
      <c r="K23" s="58">
        <f t="shared" si="2"/>
        <v>1046</v>
      </c>
      <c r="L23" s="42">
        <f t="shared" si="3"/>
        <v>-1.9130180328468489E-2</v>
      </c>
      <c r="M23" s="73">
        <f t="shared" si="4"/>
        <v>597</v>
      </c>
      <c r="N23" s="103">
        <f t="shared" si="5"/>
        <v>597</v>
      </c>
      <c r="O23" s="9"/>
    </row>
    <row r="24" spans="1:15">
      <c r="A24" s="43">
        <v>31</v>
      </c>
      <c r="B24" s="41" t="s">
        <v>30</v>
      </c>
      <c r="C24" s="102">
        <v>164666</v>
      </c>
      <c r="D24" s="102">
        <v>156472</v>
      </c>
      <c r="E24" s="102">
        <v>157617</v>
      </c>
      <c r="F24" s="102">
        <v>164666</v>
      </c>
      <c r="G24" s="102">
        <v>156472</v>
      </c>
      <c r="H24" s="102">
        <v>157617</v>
      </c>
      <c r="I24" s="96">
        <f t="shared" si="0"/>
        <v>4.4638303066484926E-2</v>
      </c>
      <c r="J24" s="96">
        <f t="shared" si="1"/>
        <v>-4.2807865618889149E-2</v>
      </c>
      <c r="K24" s="58">
        <f t="shared" si="2"/>
        <v>-7049</v>
      </c>
      <c r="L24" s="42">
        <f t="shared" si="3"/>
        <v>0.12891839496689711</v>
      </c>
      <c r="M24" s="73">
        <f t="shared" si="4"/>
        <v>1145</v>
      </c>
      <c r="N24" s="103">
        <f t="shared" si="5"/>
        <v>1145</v>
      </c>
      <c r="O24" s="9"/>
    </row>
    <row r="25" spans="1:15">
      <c r="A25" s="43">
        <v>32</v>
      </c>
      <c r="B25" s="41" t="s">
        <v>31</v>
      </c>
      <c r="C25" s="102">
        <v>54569</v>
      </c>
      <c r="D25" s="102">
        <v>53486</v>
      </c>
      <c r="E25" s="102">
        <v>53946</v>
      </c>
      <c r="F25" s="102">
        <v>54569</v>
      </c>
      <c r="G25" s="102">
        <v>53486</v>
      </c>
      <c r="H25" s="102">
        <v>53946</v>
      </c>
      <c r="I25" s="96">
        <f t="shared" si="0"/>
        <v>1.5277907187832503E-2</v>
      </c>
      <c r="J25" s="96">
        <f t="shared" si="1"/>
        <v>-1.1416738441239532E-2</v>
      </c>
      <c r="K25" s="58">
        <f t="shared" si="2"/>
        <v>-623</v>
      </c>
      <c r="L25" s="42">
        <f t="shared" si="3"/>
        <v>1.1393979296975018E-2</v>
      </c>
      <c r="M25" s="73">
        <f t="shared" si="4"/>
        <v>460</v>
      </c>
      <c r="N25" s="103">
        <f t="shared" si="5"/>
        <v>460</v>
      </c>
      <c r="O25" s="9"/>
    </row>
    <row r="26" spans="1:15">
      <c r="A26" s="43">
        <v>33</v>
      </c>
      <c r="B26" s="41" t="s">
        <v>32</v>
      </c>
      <c r="C26" s="102">
        <v>165794</v>
      </c>
      <c r="D26" s="102">
        <v>151209</v>
      </c>
      <c r="E26" s="102">
        <v>147819</v>
      </c>
      <c r="F26" s="102">
        <v>165882.487904721</v>
      </c>
      <c r="G26" s="102">
        <v>151259.736439951</v>
      </c>
      <c r="H26" s="102">
        <v>147953.53833344299</v>
      </c>
      <c r="I26" s="96">
        <f t="shared" si="0"/>
        <v>4.1863436818266653E-2</v>
      </c>
      <c r="J26" s="96">
        <f t="shared" si="1"/>
        <v>-0.10841767494601735</v>
      </c>
      <c r="K26" s="58">
        <f t="shared" si="2"/>
        <v>-17975</v>
      </c>
      <c r="L26" s="42">
        <f t="shared" si="3"/>
        <v>0.328742821610154</v>
      </c>
      <c r="M26" s="73">
        <f t="shared" si="4"/>
        <v>-3390</v>
      </c>
      <c r="N26" s="103">
        <f t="shared" si="5"/>
        <v>-3306.1981065080035</v>
      </c>
      <c r="O26" s="9"/>
    </row>
    <row r="27" spans="1:15" s="115" customFormat="1">
      <c r="A27" s="176" t="s">
        <v>254</v>
      </c>
      <c r="B27" s="176"/>
      <c r="C27" s="69">
        <f>SUM(C3:C26)</f>
        <v>3585659</v>
      </c>
      <c r="D27" s="69">
        <f>SUM(D3:D26)</f>
        <v>3515744</v>
      </c>
      <c r="E27" s="69">
        <f>SUM(E3:E26)</f>
        <v>3530981</v>
      </c>
      <c r="F27" s="69">
        <v>3576964.71370957</v>
      </c>
      <c r="G27" s="69">
        <v>3522151.9215432899</v>
      </c>
      <c r="H27" s="69">
        <v>3516903.5973213501</v>
      </c>
      <c r="I27" s="105">
        <f t="shared" si="0"/>
        <v>1</v>
      </c>
      <c r="J27" s="105">
        <f t="shared" si="1"/>
        <v>-1.5249079736807097E-2</v>
      </c>
      <c r="K27" s="102">
        <f t="shared" si="2"/>
        <v>-54678</v>
      </c>
      <c r="L27" s="106">
        <f t="shared" si="3"/>
        <v>1</v>
      </c>
      <c r="M27" s="102">
        <f t="shared" si="4"/>
        <v>15237</v>
      </c>
      <c r="N27" s="103">
        <f t="shared" si="5"/>
        <v>-5248.3242219397798</v>
      </c>
      <c r="O27" s="62"/>
    </row>
    <row r="28" spans="1:15">
      <c r="I28" s="62"/>
      <c r="K28" s="19"/>
      <c r="L28" s="18"/>
      <c r="N28" s="10"/>
      <c r="O28" s="10"/>
    </row>
    <row r="29" spans="1:15">
      <c r="C29" s="128"/>
      <c r="D29" s="114"/>
      <c r="E29" s="128"/>
      <c r="F29" s="132"/>
      <c r="G29" s="132"/>
      <c r="H29" s="132"/>
      <c r="N29" s="10"/>
      <c r="O29" s="10"/>
    </row>
    <row r="30" spans="1:15">
      <c r="E30" s="166"/>
      <c r="F30" s="166"/>
      <c r="N30" s="10"/>
      <c r="O30" s="10"/>
    </row>
    <row r="31" spans="1:15">
      <c r="B31" s="9"/>
      <c r="N31" s="10"/>
      <c r="O31" s="10"/>
    </row>
    <row r="32" spans="1:15">
      <c r="B32" s="9"/>
      <c r="N32" s="10"/>
      <c r="O32" s="10"/>
    </row>
    <row r="33" spans="2:15">
      <c r="B33" s="9"/>
      <c r="N33" s="10"/>
      <c r="O33" s="10"/>
    </row>
    <row r="34" spans="2:15">
      <c r="B34" s="61"/>
      <c r="N34" s="10"/>
      <c r="O34" s="10"/>
    </row>
    <row r="35" spans="2:15">
      <c r="B35" s="9"/>
      <c r="N35" s="10"/>
      <c r="O35" s="10"/>
    </row>
    <row r="36" spans="2:15">
      <c r="B36" s="9"/>
      <c r="N36" s="10"/>
      <c r="O36" s="10"/>
    </row>
    <row r="37" spans="2:15">
      <c r="B37" s="9"/>
      <c r="N37" s="9"/>
      <c r="O37" s="9"/>
    </row>
    <row r="38" spans="2:15">
      <c r="N38" s="9"/>
      <c r="O38" s="9"/>
    </row>
    <row r="39" spans="2:15">
      <c r="N39" s="9"/>
      <c r="O39" s="9"/>
    </row>
    <row r="40" spans="2:15">
      <c r="N40" s="9"/>
      <c r="O40" s="9"/>
    </row>
    <row r="41" spans="2:15">
      <c r="N41" s="9"/>
      <c r="O41" s="9"/>
    </row>
    <row r="42" spans="2:15">
      <c r="N42" s="9"/>
      <c r="O42" s="9"/>
    </row>
    <row r="43" spans="2:15">
      <c r="N43" s="9"/>
      <c r="O43" s="9"/>
    </row>
    <row r="44" spans="2:15">
      <c r="N44" s="9"/>
      <c r="O44" s="9"/>
    </row>
    <row r="45" spans="2:15">
      <c r="N45" s="9"/>
      <c r="O45" s="9"/>
    </row>
    <row r="46" spans="2:15">
      <c r="N46" s="9"/>
      <c r="O46" s="9"/>
    </row>
    <row r="47" spans="2:15">
      <c r="N47" s="9"/>
      <c r="O47" s="9"/>
    </row>
    <row r="48" spans="2:15">
      <c r="N48" s="9"/>
      <c r="O48" s="9"/>
    </row>
    <row r="49" spans="14:15">
      <c r="N49" s="9"/>
      <c r="O49" s="9"/>
    </row>
    <row r="50" spans="14:15">
      <c r="N50" s="9"/>
      <c r="O50" s="9"/>
    </row>
    <row r="51" spans="14:15">
      <c r="N51" s="9"/>
      <c r="O51" s="9"/>
    </row>
    <row r="52" spans="14:15">
      <c r="N52" s="9"/>
      <c r="O52" s="9"/>
    </row>
    <row r="53" spans="14:15">
      <c r="N53" s="9"/>
      <c r="O53" s="9"/>
    </row>
    <row r="54" spans="14:15">
      <c r="N54" s="9"/>
      <c r="O54" s="9"/>
    </row>
    <row r="55" spans="14:15">
      <c r="N55" s="9"/>
      <c r="O55" s="9"/>
    </row>
    <row r="56" spans="14:15">
      <c r="N56" s="9"/>
      <c r="O56" s="9"/>
    </row>
    <row r="57" spans="14:15">
      <c r="N57" s="9"/>
      <c r="O57" s="9"/>
    </row>
    <row r="58" spans="14:15">
      <c r="N58" s="9"/>
      <c r="O58" s="9"/>
    </row>
    <row r="59" spans="14:15">
      <c r="N59" s="9"/>
      <c r="O59" s="9"/>
    </row>
    <row r="60" spans="14:15">
      <c r="N60" s="9"/>
      <c r="O60" s="9"/>
    </row>
    <row r="61" spans="14:15">
      <c r="N61" s="9"/>
      <c r="O61" s="9"/>
    </row>
    <row r="62" spans="14:15">
      <c r="N62" s="9"/>
      <c r="O62" s="9"/>
    </row>
    <row r="63" spans="14:15">
      <c r="N63" s="9"/>
      <c r="O63" s="9"/>
    </row>
    <row r="64" spans="14:15">
      <c r="N64" s="9"/>
      <c r="O64" s="9"/>
    </row>
    <row r="65" spans="14:15">
      <c r="N65" s="9"/>
      <c r="O65" s="9"/>
    </row>
    <row r="66" spans="14:15">
      <c r="N66" s="9"/>
      <c r="O66" s="9"/>
    </row>
    <row r="67" spans="14:15">
      <c r="N67" s="9"/>
      <c r="O67" s="9"/>
    </row>
    <row r="68" spans="14:15">
      <c r="N68" s="9"/>
      <c r="O68" s="9"/>
    </row>
    <row r="69" spans="14:15">
      <c r="N69" s="9"/>
      <c r="O69" s="9"/>
    </row>
    <row r="70" spans="14:15">
      <c r="N70" s="9"/>
      <c r="O70" s="9"/>
    </row>
    <row r="71" spans="14:15">
      <c r="N71" s="9"/>
      <c r="O71" s="9"/>
    </row>
    <row r="72" spans="14:15">
      <c r="N72" s="9"/>
      <c r="O72" s="9"/>
    </row>
    <row r="73" spans="14:15">
      <c r="N73" s="9"/>
      <c r="O73" s="9"/>
    </row>
    <row r="74" spans="14:15">
      <c r="N74" s="9"/>
      <c r="O74" s="9"/>
    </row>
    <row r="75" spans="14:15">
      <c r="N75" s="9"/>
      <c r="O75" s="9"/>
    </row>
    <row r="76" spans="14:15">
      <c r="N76" s="9"/>
      <c r="O76" s="9"/>
    </row>
    <row r="77" spans="14:15">
      <c r="N77" s="9"/>
      <c r="O77" s="9"/>
    </row>
    <row r="78" spans="14:15">
      <c r="N78" s="9"/>
      <c r="O78" s="9"/>
    </row>
    <row r="79" spans="14:15">
      <c r="N79" s="9"/>
      <c r="O79" s="9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  <ignoredErrors>
    <ignoredError sqref="C27 E2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6"/>
  <sheetViews>
    <sheetView zoomScale="80" zoomScaleNormal="80" workbookViewId="0">
      <pane ySplit="2" topLeftCell="A81" activePane="bottomLeft" state="frozen"/>
      <selection pane="bottomLeft" activeCell="H93" sqref="H93"/>
    </sheetView>
  </sheetViews>
  <sheetFormatPr defaultColWidth="9.1796875" defaultRowHeight="14.5"/>
  <cols>
    <col min="1" max="1" width="13.7265625" style="7" bestFit="1" customWidth="1"/>
    <col min="2" max="2" width="34.453125" style="7" bestFit="1" customWidth="1"/>
    <col min="3" max="3" width="12" style="7" bestFit="1" customWidth="1"/>
    <col min="4" max="8" width="12" style="7" customWidth="1"/>
    <col min="9" max="9" width="17.81640625" style="7" customWidth="1"/>
    <col min="10" max="10" width="27.1796875" style="7" customWidth="1"/>
    <col min="11" max="11" width="26.453125" style="7" customWidth="1"/>
    <col min="12" max="12" width="20.453125" style="7" customWidth="1"/>
    <col min="13" max="14" width="23.453125" style="7" customWidth="1"/>
    <col min="15" max="16384" width="9.1796875" style="7"/>
  </cols>
  <sheetData>
    <row r="1" spans="1:14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4" ht="40" customHeight="1">
      <c r="A2" s="100" t="s">
        <v>1</v>
      </c>
      <c r="B2" s="99" t="s">
        <v>90</v>
      </c>
      <c r="C2" s="98">
        <v>42278</v>
      </c>
      <c r="D2" s="98">
        <v>42614</v>
      </c>
      <c r="E2" s="98">
        <v>42644</v>
      </c>
      <c r="F2" s="98">
        <v>42278</v>
      </c>
      <c r="G2" s="98">
        <v>42614</v>
      </c>
      <c r="H2" s="98">
        <v>42644</v>
      </c>
      <c r="I2" s="97" t="s">
        <v>301</v>
      </c>
      <c r="J2" s="97" t="s">
        <v>302</v>
      </c>
      <c r="K2" s="97" t="s">
        <v>303</v>
      </c>
      <c r="L2" s="97" t="s">
        <v>298</v>
      </c>
      <c r="M2" s="101" t="s">
        <v>304</v>
      </c>
      <c r="N2" s="168" t="s">
        <v>305</v>
      </c>
    </row>
    <row r="3" spans="1:14">
      <c r="A3" s="40">
        <v>1</v>
      </c>
      <c r="B3" s="104" t="s">
        <v>2</v>
      </c>
      <c r="C3" s="103">
        <v>16452</v>
      </c>
      <c r="D3" s="103">
        <v>16567</v>
      </c>
      <c r="E3" s="103">
        <v>16601</v>
      </c>
      <c r="F3" s="103">
        <v>16367.3002812349</v>
      </c>
      <c r="G3" s="103">
        <v>16517.374779557598</v>
      </c>
      <c r="H3" s="103">
        <v>16554.843850060799</v>
      </c>
      <c r="I3" s="105">
        <f t="shared" ref="I3:I34" si="0">E3/$E$91</f>
        <v>9.504561628502807E-3</v>
      </c>
      <c r="J3" s="105">
        <f t="shared" ref="J3:J66" si="1">(E3-C3)/C3</f>
        <v>9.0566496474592754E-3</v>
      </c>
      <c r="K3" s="102">
        <f t="shared" ref="K3:K66" si="2">E3-C3</f>
        <v>149</v>
      </c>
      <c r="L3" s="106">
        <f>K3/$K$91</f>
        <v>1.1380996028108768E-2</v>
      </c>
      <c r="M3" s="103">
        <f t="shared" ref="M3:M66" si="3">E3-D3</f>
        <v>34</v>
      </c>
      <c r="N3" s="103">
        <f>H3-G3</f>
        <v>37.469070503200783</v>
      </c>
    </row>
    <row r="4" spans="1:14">
      <c r="A4" s="40">
        <v>2</v>
      </c>
      <c r="B4" s="104" t="s">
        <v>3</v>
      </c>
      <c r="C4" s="103">
        <v>3513</v>
      </c>
      <c r="D4" s="103">
        <v>3316</v>
      </c>
      <c r="E4" s="103">
        <v>3416</v>
      </c>
      <c r="F4" s="103">
        <v>3217.18846571634</v>
      </c>
      <c r="G4" s="103">
        <v>3153.2211462038899</v>
      </c>
      <c r="H4" s="103">
        <v>3128.2229882976499</v>
      </c>
      <c r="I4" s="105">
        <f t="shared" si="0"/>
        <v>1.9557606483323648E-3</v>
      </c>
      <c r="J4" s="105">
        <f t="shared" si="1"/>
        <v>-2.7611727867919156E-2</v>
      </c>
      <c r="K4" s="102">
        <f t="shared" si="2"/>
        <v>-97</v>
      </c>
      <c r="L4" s="106">
        <f t="shared" ref="L4:L67" si="4">K4/$K$91</f>
        <v>-7.409104796822487E-3</v>
      </c>
      <c r="M4" s="103">
        <f t="shared" si="3"/>
        <v>100</v>
      </c>
      <c r="N4" s="103">
        <f t="shared" ref="N4:N67" si="5">H4-G4</f>
        <v>-24.998157906240067</v>
      </c>
    </row>
    <row r="5" spans="1:14">
      <c r="A5" s="40">
        <v>3</v>
      </c>
      <c r="B5" s="104" t="s">
        <v>4</v>
      </c>
      <c r="C5" s="103">
        <v>1175</v>
      </c>
      <c r="D5" s="103">
        <v>1196</v>
      </c>
      <c r="E5" s="103">
        <v>1213</v>
      </c>
      <c r="F5" s="103">
        <v>1162.0879880996499</v>
      </c>
      <c r="G5" s="103">
        <v>1187.7181128418499</v>
      </c>
      <c r="H5" s="103">
        <v>1193.50464696156</v>
      </c>
      <c r="I5" s="105">
        <f t="shared" si="0"/>
        <v>6.9447823958640475E-4</v>
      </c>
      <c r="J5" s="105">
        <f t="shared" si="1"/>
        <v>3.2340425531914893E-2</v>
      </c>
      <c r="K5" s="102">
        <f t="shared" si="2"/>
        <v>38</v>
      </c>
      <c r="L5" s="106">
        <f t="shared" si="4"/>
        <v>2.9025358997861288E-3</v>
      </c>
      <c r="M5" s="103">
        <f t="shared" si="3"/>
        <v>17</v>
      </c>
      <c r="N5" s="103">
        <f t="shared" si="5"/>
        <v>5.7865341197100406</v>
      </c>
    </row>
    <row r="6" spans="1:14">
      <c r="A6" s="40">
        <v>5</v>
      </c>
      <c r="B6" s="104" t="s">
        <v>5</v>
      </c>
      <c r="C6" s="103">
        <v>669</v>
      </c>
      <c r="D6" s="103">
        <v>607</v>
      </c>
      <c r="E6" s="103">
        <v>617</v>
      </c>
      <c r="F6" s="103">
        <v>650.67293753062199</v>
      </c>
      <c r="G6" s="103">
        <v>591.86848870061704</v>
      </c>
      <c r="H6" s="103">
        <v>598.67293649259</v>
      </c>
      <c r="I6" s="105">
        <f t="shared" si="0"/>
        <v>3.5325067916307641E-4</v>
      </c>
      <c r="J6" s="105">
        <f t="shared" si="1"/>
        <v>-7.7727952167414044E-2</v>
      </c>
      <c r="K6" s="102">
        <f t="shared" si="2"/>
        <v>-52</v>
      </c>
      <c r="L6" s="106">
        <f t="shared" si="4"/>
        <v>-3.9718912312862818E-3</v>
      </c>
      <c r="M6" s="103">
        <f t="shared" si="3"/>
        <v>10</v>
      </c>
      <c r="N6" s="103">
        <f t="shared" si="5"/>
        <v>6.8044477919729616</v>
      </c>
    </row>
    <row r="7" spans="1:14" ht="15.75" customHeight="1">
      <c r="A7" s="40">
        <v>6</v>
      </c>
      <c r="B7" s="104" t="s">
        <v>6</v>
      </c>
      <c r="C7" s="103">
        <v>52</v>
      </c>
      <c r="D7" s="103">
        <v>44</v>
      </c>
      <c r="E7" s="103">
        <v>45</v>
      </c>
      <c r="F7" s="103">
        <v>50.135423239417896</v>
      </c>
      <c r="G7" s="103">
        <v>42.381053164285802</v>
      </c>
      <c r="H7" s="103">
        <v>43.130878800335203</v>
      </c>
      <c r="I7" s="105">
        <f t="shared" si="0"/>
        <v>2.5763825870888882E-5</v>
      </c>
      <c r="J7" s="105">
        <f t="shared" si="1"/>
        <v>-0.13461538461538461</v>
      </c>
      <c r="K7" s="102">
        <f t="shared" si="2"/>
        <v>-7</v>
      </c>
      <c r="L7" s="106">
        <f t="shared" si="4"/>
        <v>-5.3467766575007638E-4</v>
      </c>
      <c r="M7" s="103">
        <f t="shared" si="3"/>
        <v>1</v>
      </c>
      <c r="N7" s="103">
        <f t="shared" si="5"/>
        <v>0.74982563604940111</v>
      </c>
    </row>
    <row r="8" spans="1:14">
      <c r="A8" s="40">
        <v>7</v>
      </c>
      <c r="B8" s="104" t="s">
        <v>7</v>
      </c>
      <c r="C8" s="103">
        <v>949</v>
      </c>
      <c r="D8" s="103">
        <v>854</v>
      </c>
      <c r="E8" s="103">
        <v>862</v>
      </c>
      <c r="F8" s="103">
        <v>924.49674700825005</v>
      </c>
      <c r="G8" s="103">
        <v>830.88006460482904</v>
      </c>
      <c r="H8" s="103">
        <v>838.44584012308906</v>
      </c>
      <c r="I8" s="105">
        <f t="shared" si="0"/>
        <v>4.9352039779347145E-4</v>
      </c>
      <c r="J8" s="105">
        <f t="shared" si="1"/>
        <v>-9.1675447839831406E-2</v>
      </c>
      <c r="K8" s="102">
        <f t="shared" si="2"/>
        <v>-87</v>
      </c>
      <c r="L8" s="106">
        <f t="shared" si="4"/>
        <v>-6.6452795600366633E-3</v>
      </c>
      <c r="M8" s="103">
        <f t="shared" si="3"/>
        <v>8</v>
      </c>
      <c r="N8" s="103">
        <f t="shared" si="5"/>
        <v>7.5657755182600113</v>
      </c>
    </row>
    <row r="9" spans="1:14">
      <c r="A9" s="40">
        <v>8</v>
      </c>
      <c r="B9" s="104" t="s">
        <v>281</v>
      </c>
      <c r="C9" s="103">
        <v>4738</v>
      </c>
      <c r="D9" s="103">
        <v>4790</v>
      </c>
      <c r="E9" s="103">
        <v>4818</v>
      </c>
      <c r="F9" s="103">
        <v>4686.30963414096</v>
      </c>
      <c r="G9" s="103">
        <v>4735.3379863400096</v>
      </c>
      <c r="H9" s="103">
        <v>4764.6389186093802</v>
      </c>
      <c r="I9" s="105">
        <f t="shared" si="0"/>
        <v>2.7584469565765028E-3</v>
      </c>
      <c r="J9" s="105">
        <f t="shared" si="1"/>
        <v>1.6884761502743775E-2</v>
      </c>
      <c r="K9" s="102">
        <f t="shared" si="2"/>
        <v>80</v>
      </c>
      <c r="L9" s="106">
        <f t="shared" si="4"/>
        <v>6.1106018942865869E-3</v>
      </c>
      <c r="M9" s="103">
        <f t="shared" si="3"/>
        <v>28</v>
      </c>
      <c r="N9" s="103">
        <f t="shared" si="5"/>
        <v>29.300932269370605</v>
      </c>
    </row>
    <row r="10" spans="1:14">
      <c r="A10" s="40">
        <v>9</v>
      </c>
      <c r="B10" s="104" t="s">
        <v>8</v>
      </c>
      <c r="C10" s="103">
        <v>459</v>
      </c>
      <c r="D10" s="103">
        <v>508</v>
      </c>
      <c r="E10" s="103">
        <v>510</v>
      </c>
      <c r="F10" s="103">
        <v>450.93226909273699</v>
      </c>
      <c r="G10" s="103">
        <v>492.13964998721701</v>
      </c>
      <c r="H10" s="103">
        <v>499.08360747481203</v>
      </c>
      <c r="I10" s="105">
        <f t="shared" si="0"/>
        <v>2.9199002653674063E-4</v>
      </c>
      <c r="J10" s="105">
        <f t="shared" si="1"/>
        <v>0.1111111111111111</v>
      </c>
      <c r="K10" s="102">
        <f t="shared" si="2"/>
        <v>51</v>
      </c>
      <c r="L10" s="106">
        <f t="shared" si="4"/>
        <v>3.8955087076076992E-3</v>
      </c>
      <c r="M10" s="103">
        <f t="shared" si="3"/>
        <v>2</v>
      </c>
      <c r="N10" s="103">
        <f t="shared" si="5"/>
        <v>6.9439574875950143</v>
      </c>
    </row>
    <row r="11" spans="1:14">
      <c r="A11" s="107">
        <v>10</v>
      </c>
      <c r="B11" s="104" t="s">
        <v>9</v>
      </c>
      <c r="C11" s="102">
        <v>41788</v>
      </c>
      <c r="D11" s="102">
        <v>41596</v>
      </c>
      <c r="E11" s="103">
        <v>41731</v>
      </c>
      <c r="F11" s="103">
        <v>41788.366735335498</v>
      </c>
      <c r="G11" s="103">
        <v>41642.460640068202</v>
      </c>
      <c r="H11" s="103">
        <v>41703.243422327498</v>
      </c>
      <c r="I11" s="105">
        <f t="shared" si="0"/>
        <v>2.3892227053734751E-2</v>
      </c>
      <c r="J11" s="105">
        <f t="shared" si="1"/>
        <v>-1.3640279506078299E-3</v>
      </c>
      <c r="K11" s="102">
        <f t="shared" si="2"/>
        <v>-57</v>
      </c>
      <c r="L11" s="106">
        <f t="shared" si="4"/>
        <v>-4.3538038496791932E-3</v>
      </c>
      <c r="M11" s="103">
        <f t="shared" si="3"/>
        <v>135</v>
      </c>
      <c r="N11" s="103">
        <f t="shared" si="5"/>
        <v>60.782782259295345</v>
      </c>
    </row>
    <row r="12" spans="1:14">
      <c r="A12" s="107">
        <v>11</v>
      </c>
      <c r="B12" s="104" t="s">
        <v>10</v>
      </c>
      <c r="C12" s="102">
        <v>638</v>
      </c>
      <c r="D12" s="102">
        <v>652</v>
      </c>
      <c r="E12" s="103">
        <v>654</v>
      </c>
      <c r="F12" s="103">
        <v>638</v>
      </c>
      <c r="G12" s="103">
        <v>652</v>
      </c>
      <c r="H12" s="103">
        <v>654</v>
      </c>
      <c r="I12" s="105">
        <f t="shared" si="0"/>
        <v>3.7443426932358507E-4</v>
      </c>
      <c r="J12" s="105">
        <f t="shared" si="1"/>
        <v>2.5078369905956112E-2</v>
      </c>
      <c r="K12" s="102">
        <f t="shared" si="2"/>
        <v>16</v>
      </c>
      <c r="L12" s="106">
        <f t="shared" si="4"/>
        <v>1.2221203788573174E-3</v>
      </c>
      <c r="M12" s="103">
        <f t="shared" si="3"/>
        <v>2</v>
      </c>
      <c r="N12" s="103">
        <f t="shared" si="5"/>
        <v>2</v>
      </c>
    </row>
    <row r="13" spans="1:14">
      <c r="A13" s="107">
        <v>12</v>
      </c>
      <c r="B13" s="104" t="s">
        <v>11</v>
      </c>
      <c r="C13" s="102">
        <v>42</v>
      </c>
      <c r="D13" s="102">
        <v>47</v>
      </c>
      <c r="E13" s="103">
        <v>47</v>
      </c>
      <c r="F13" s="103">
        <v>42</v>
      </c>
      <c r="G13" s="103">
        <v>47</v>
      </c>
      <c r="H13" s="103">
        <v>47</v>
      </c>
      <c r="I13" s="105">
        <f t="shared" si="0"/>
        <v>2.6908884798483941E-5</v>
      </c>
      <c r="J13" s="105">
        <f t="shared" si="1"/>
        <v>0.11904761904761904</v>
      </c>
      <c r="K13" s="102">
        <f t="shared" si="2"/>
        <v>5</v>
      </c>
      <c r="L13" s="106">
        <f t="shared" si="4"/>
        <v>3.8191261839291168E-4</v>
      </c>
      <c r="M13" s="103">
        <f t="shared" si="3"/>
        <v>0</v>
      </c>
      <c r="N13" s="103">
        <f t="shared" si="5"/>
        <v>0</v>
      </c>
    </row>
    <row r="14" spans="1:14">
      <c r="A14" s="107">
        <v>13</v>
      </c>
      <c r="B14" s="104" t="s">
        <v>12</v>
      </c>
      <c r="C14" s="102">
        <v>17032</v>
      </c>
      <c r="D14" s="102">
        <v>16567</v>
      </c>
      <c r="E14" s="103">
        <v>16585</v>
      </c>
      <c r="F14" s="103">
        <v>17034.454438648001</v>
      </c>
      <c r="G14" s="103">
        <v>16599.764462594601</v>
      </c>
      <c r="H14" s="103">
        <v>16586.557859307501</v>
      </c>
      <c r="I14" s="105">
        <f t="shared" si="0"/>
        <v>9.4954011570820458E-3</v>
      </c>
      <c r="J14" s="105">
        <f t="shared" si="1"/>
        <v>-2.6244715829027713E-2</v>
      </c>
      <c r="K14" s="102">
        <f t="shared" si="2"/>
        <v>-447</v>
      </c>
      <c r="L14" s="106">
        <f t="shared" si="4"/>
        <v>-3.4142988084326309E-2</v>
      </c>
      <c r="M14" s="103">
        <f t="shared" si="3"/>
        <v>18</v>
      </c>
      <c r="N14" s="103">
        <f t="shared" si="5"/>
        <v>-13.206603287100734</v>
      </c>
    </row>
    <row r="15" spans="1:14">
      <c r="A15" s="107">
        <v>14</v>
      </c>
      <c r="B15" s="104" t="s">
        <v>13</v>
      </c>
      <c r="C15" s="102">
        <v>33358</v>
      </c>
      <c r="D15" s="102">
        <v>32325</v>
      </c>
      <c r="E15" s="103">
        <v>32517</v>
      </c>
      <c r="F15" s="103">
        <v>33236.879628153802</v>
      </c>
      <c r="G15" s="103">
        <v>32356.511991511401</v>
      </c>
      <c r="H15" s="103">
        <v>32406.040908546402</v>
      </c>
      <c r="I15" s="105">
        <f t="shared" si="0"/>
        <v>1.8616940574304304E-2</v>
      </c>
      <c r="J15" s="105">
        <f t="shared" si="1"/>
        <v>-2.5211343605731757E-2</v>
      </c>
      <c r="K15" s="102">
        <f t="shared" si="2"/>
        <v>-841</v>
      </c>
      <c r="L15" s="106">
        <f t="shared" si="4"/>
        <v>-6.4237702413687744E-2</v>
      </c>
      <c r="M15" s="103">
        <f t="shared" si="3"/>
        <v>192</v>
      </c>
      <c r="N15" s="103">
        <f t="shared" si="5"/>
        <v>49.528917035000632</v>
      </c>
    </row>
    <row r="16" spans="1:14">
      <c r="A16" s="107">
        <v>15</v>
      </c>
      <c r="B16" s="104" t="s">
        <v>14</v>
      </c>
      <c r="C16" s="102">
        <v>6568</v>
      </c>
      <c r="D16" s="102">
        <v>6338</v>
      </c>
      <c r="E16" s="103">
        <v>6357</v>
      </c>
      <c r="F16" s="103">
        <v>6580.2470912327799</v>
      </c>
      <c r="G16" s="103">
        <v>6366.0346678288197</v>
      </c>
      <c r="H16" s="103">
        <v>6365.7706181375197</v>
      </c>
      <c r="I16" s="105">
        <f t="shared" si="0"/>
        <v>3.6395698013609026E-3</v>
      </c>
      <c r="J16" s="105">
        <f t="shared" si="1"/>
        <v>-3.2125456760048722E-2</v>
      </c>
      <c r="K16" s="102">
        <f t="shared" si="2"/>
        <v>-211</v>
      </c>
      <c r="L16" s="106">
        <f t="shared" si="4"/>
        <v>-1.6116712496180872E-2</v>
      </c>
      <c r="M16" s="103">
        <f t="shared" si="3"/>
        <v>19</v>
      </c>
      <c r="N16" s="103">
        <f t="shared" si="5"/>
        <v>-0.2640496912999879</v>
      </c>
    </row>
    <row r="17" spans="1:14">
      <c r="A17" s="107">
        <v>16</v>
      </c>
      <c r="B17" s="104" t="s">
        <v>15</v>
      </c>
      <c r="C17" s="102">
        <v>10694</v>
      </c>
      <c r="D17" s="102">
        <v>10363</v>
      </c>
      <c r="E17" s="103">
        <v>10451</v>
      </c>
      <c r="F17" s="103">
        <v>10633.155057771501</v>
      </c>
      <c r="G17" s="103">
        <v>10381.258379750199</v>
      </c>
      <c r="H17" s="103">
        <v>10388.603415412599</v>
      </c>
      <c r="I17" s="105">
        <f t="shared" si="0"/>
        <v>5.9835054261479928E-3</v>
      </c>
      <c r="J17" s="105">
        <f t="shared" si="1"/>
        <v>-2.2723022255470356E-2</v>
      </c>
      <c r="K17" s="102">
        <f t="shared" si="2"/>
        <v>-243</v>
      </c>
      <c r="L17" s="106">
        <f t="shared" si="4"/>
        <v>-1.856095325389551E-2</v>
      </c>
      <c r="M17" s="103">
        <f t="shared" si="3"/>
        <v>88</v>
      </c>
      <c r="N17" s="103">
        <f t="shared" si="5"/>
        <v>7.3450356623998232</v>
      </c>
    </row>
    <row r="18" spans="1:14">
      <c r="A18" s="107">
        <v>17</v>
      </c>
      <c r="B18" s="104" t="s">
        <v>16</v>
      </c>
      <c r="C18" s="102">
        <v>2359</v>
      </c>
      <c r="D18" s="102">
        <v>2403</v>
      </c>
      <c r="E18" s="103">
        <v>2410</v>
      </c>
      <c r="F18" s="103">
        <v>2361.5839948335101</v>
      </c>
      <c r="G18" s="103">
        <v>2411.2429883923901</v>
      </c>
      <c r="H18" s="103">
        <v>2412.82917087234</v>
      </c>
      <c r="I18" s="105">
        <f t="shared" si="0"/>
        <v>1.379796007752049E-3</v>
      </c>
      <c r="J18" s="105">
        <f t="shared" si="1"/>
        <v>2.1619330224671472E-2</v>
      </c>
      <c r="K18" s="102">
        <f t="shared" si="2"/>
        <v>51</v>
      </c>
      <c r="L18" s="106">
        <f t="shared" si="4"/>
        <v>3.8955087076076992E-3</v>
      </c>
      <c r="M18" s="103">
        <f t="shared" si="3"/>
        <v>7</v>
      </c>
      <c r="N18" s="103">
        <f t="shared" si="5"/>
        <v>1.5861824799499118</v>
      </c>
    </row>
    <row r="19" spans="1:14">
      <c r="A19" s="107">
        <v>18</v>
      </c>
      <c r="B19" s="104" t="s">
        <v>17</v>
      </c>
      <c r="C19" s="102">
        <v>8350</v>
      </c>
      <c r="D19" s="102">
        <v>7883</v>
      </c>
      <c r="E19" s="103">
        <v>7893</v>
      </c>
      <c r="F19" s="103">
        <v>8350</v>
      </c>
      <c r="G19" s="103">
        <v>7883</v>
      </c>
      <c r="H19" s="103">
        <v>7893</v>
      </c>
      <c r="I19" s="105">
        <f t="shared" si="0"/>
        <v>4.5189750577539099E-3</v>
      </c>
      <c r="J19" s="105">
        <f t="shared" si="1"/>
        <v>-5.4730538922155687E-2</v>
      </c>
      <c r="K19" s="102">
        <f t="shared" si="2"/>
        <v>-457</v>
      </c>
      <c r="L19" s="106">
        <f t="shared" si="4"/>
        <v>-3.4906813321112132E-2</v>
      </c>
      <c r="M19" s="103">
        <f t="shared" si="3"/>
        <v>10</v>
      </c>
      <c r="N19" s="103">
        <f t="shared" si="5"/>
        <v>10</v>
      </c>
    </row>
    <row r="20" spans="1:14">
      <c r="A20" s="107">
        <v>19</v>
      </c>
      <c r="B20" s="104" t="s">
        <v>18</v>
      </c>
      <c r="C20" s="102">
        <v>310</v>
      </c>
      <c r="D20" s="102">
        <v>287</v>
      </c>
      <c r="E20" s="103">
        <v>284</v>
      </c>
      <c r="F20" s="103">
        <v>310.41978472818698</v>
      </c>
      <c r="G20" s="103">
        <v>286.194933490452</v>
      </c>
      <c r="H20" s="103">
        <v>284.45444894859497</v>
      </c>
      <c r="I20" s="105">
        <f t="shared" si="0"/>
        <v>1.6259836771849871E-4</v>
      </c>
      <c r="J20" s="105">
        <f t="shared" si="1"/>
        <v>-8.387096774193549E-2</v>
      </c>
      <c r="K20" s="102">
        <f t="shared" si="2"/>
        <v>-26</v>
      </c>
      <c r="L20" s="106">
        <f t="shared" si="4"/>
        <v>-1.9859456156431409E-3</v>
      </c>
      <c r="M20" s="103">
        <f t="shared" si="3"/>
        <v>-3</v>
      </c>
      <c r="N20" s="103">
        <f t="shared" si="5"/>
        <v>-1.7404845418570289</v>
      </c>
    </row>
    <row r="21" spans="1:14">
      <c r="A21" s="107">
        <v>20</v>
      </c>
      <c r="B21" s="104" t="s">
        <v>19</v>
      </c>
      <c r="C21" s="102">
        <v>4359</v>
      </c>
      <c r="D21" s="102">
        <v>4359</v>
      </c>
      <c r="E21" s="103">
        <v>4351</v>
      </c>
      <c r="F21" s="103">
        <v>4369.1716328447001</v>
      </c>
      <c r="G21" s="103">
        <v>4369.1564543477098</v>
      </c>
      <c r="H21" s="103">
        <v>4363.0750812665701</v>
      </c>
      <c r="I21" s="105">
        <f t="shared" si="0"/>
        <v>2.4910756969830561E-3</v>
      </c>
      <c r="J21" s="105">
        <f t="shared" si="1"/>
        <v>-1.8352833218628125E-3</v>
      </c>
      <c r="K21" s="102">
        <f t="shared" si="2"/>
        <v>-8</v>
      </c>
      <c r="L21" s="106">
        <f t="shared" si="4"/>
        <v>-6.1106018942865871E-4</v>
      </c>
      <c r="M21" s="103">
        <f t="shared" si="3"/>
        <v>-8</v>
      </c>
      <c r="N21" s="103">
        <f t="shared" si="5"/>
        <v>-6.0813730811396454</v>
      </c>
    </row>
    <row r="22" spans="1:14">
      <c r="A22" s="107">
        <v>21</v>
      </c>
      <c r="B22" s="104" t="s">
        <v>20</v>
      </c>
      <c r="C22" s="102">
        <v>335</v>
      </c>
      <c r="D22" s="102">
        <v>349</v>
      </c>
      <c r="E22" s="103">
        <v>346</v>
      </c>
      <c r="F22" s="103">
        <v>333.20781982483402</v>
      </c>
      <c r="G22" s="103">
        <v>348.05701085071797</v>
      </c>
      <c r="H22" s="103">
        <v>344.23174715209001</v>
      </c>
      <c r="I22" s="105">
        <f t="shared" si="0"/>
        <v>1.9809519447394562E-4</v>
      </c>
      <c r="J22" s="105">
        <f t="shared" si="1"/>
        <v>3.2835820895522387E-2</v>
      </c>
      <c r="K22" s="102">
        <f t="shared" si="2"/>
        <v>11</v>
      </c>
      <c r="L22" s="106">
        <f t="shared" si="4"/>
        <v>8.4020776046440579E-4</v>
      </c>
      <c r="M22" s="103">
        <f t="shared" si="3"/>
        <v>-3</v>
      </c>
      <c r="N22" s="103">
        <f t="shared" si="5"/>
        <v>-3.825263698627964</v>
      </c>
    </row>
    <row r="23" spans="1:14">
      <c r="A23" s="107">
        <v>22</v>
      </c>
      <c r="B23" s="104" t="s">
        <v>21</v>
      </c>
      <c r="C23" s="102">
        <v>12678</v>
      </c>
      <c r="D23" s="102">
        <v>12688</v>
      </c>
      <c r="E23" s="103">
        <v>12762</v>
      </c>
      <c r="F23" s="103">
        <v>12671.771220983101</v>
      </c>
      <c r="G23" s="103">
        <v>12690.368315882801</v>
      </c>
      <c r="H23" s="103">
        <v>12757.055226373899</v>
      </c>
      <c r="I23" s="105">
        <f t="shared" si="0"/>
        <v>7.3066210169840861E-3</v>
      </c>
      <c r="J23" s="105">
        <f t="shared" si="1"/>
        <v>6.6256507335541882E-3</v>
      </c>
      <c r="K23" s="102">
        <f t="shared" si="2"/>
        <v>84</v>
      </c>
      <c r="L23" s="106">
        <f t="shared" si="4"/>
        <v>6.416131989000917E-3</v>
      </c>
      <c r="M23" s="103">
        <f t="shared" si="3"/>
        <v>74</v>
      </c>
      <c r="N23" s="103">
        <f t="shared" si="5"/>
        <v>66.686910491098388</v>
      </c>
    </row>
    <row r="24" spans="1:14">
      <c r="A24" s="107">
        <v>23</v>
      </c>
      <c r="B24" s="104" t="s">
        <v>22</v>
      </c>
      <c r="C24" s="102">
        <v>13806</v>
      </c>
      <c r="D24" s="102">
        <v>13754</v>
      </c>
      <c r="E24" s="103">
        <v>13775</v>
      </c>
      <c r="F24" s="103">
        <v>13730.6525282815</v>
      </c>
      <c r="G24" s="103">
        <v>13680.234536546801</v>
      </c>
      <c r="H24" s="103">
        <v>13709.364938644499</v>
      </c>
      <c r="I24" s="105">
        <f t="shared" si="0"/>
        <v>7.8865933638109856E-3</v>
      </c>
      <c r="J24" s="105">
        <f t="shared" si="1"/>
        <v>-2.2454005504852961E-3</v>
      </c>
      <c r="K24" s="102">
        <f t="shared" si="2"/>
        <v>-31</v>
      </c>
      <c r="L24" s="106">
        <f t="shared" si="4"/>
        <v>-2.3678582340360527E-3</v>
      </c>
      <c r="M24" s="103">
        <f t="shared" si="3"/>
        <v>21</v>
      </c>
      <c r="N24" s="103">
        <f t="shared" si="5"/>
        <v>29.130402097698607</v>
      </c>
    </row>
    <row r="25" spans="1:14">
      <c r="A25" s="107">
        <v>24</v>
      </c>
      <c r="B25" s="104" t="s">
        <v>23</v>
      </c>
      <c r="C25" s="102">
        <v>7618</v>
      </c>
      <c r="D25" s="102">
        <v>7209</v>
      </c>
      <c r="E25" s="103">
        <v>7260</v>
      </c>
      <c r="F25" s="103">
        <v>7618</v>
      </c>
      <c r="G25" s="103">
        <v>7208.99999999999</v>
      </c>
      <c r="H25" s="103">
        <v>7260.00000000001</v>
      </c>
      <c r="I25" s="105">
        <f t="shared" si="0"/>
        <v>4.1565639071700728E-3</v>
      </c>
      <c r="J25" s="105">
        <f t="shared" si="1"/>
        <v>-4.6993961669729585E-2</v>
      </c>
      <c r="K25" s="102">
        <f t="shared" si="2"/>
        <v>-358</v>
      </c>
      <c r="L25" s="106">
        <f t="shared" si="4"/>
        <v>-2.7344943476932476E-2</v>
      </c>
      <c r="M25" s="103">
        <f t="shared" si="3"/>
        <v>51</v>
      </c>
      <c r="N25" s="103">
        <f t="shared" si="5"/>
        <v>51.000000000020009</v>
      </c>
    </row>
    <row r="26" spans="1:14">
      <c r="A26" s="107">
        <v>25</v>
      </c>
      <c r="B26" s="104" t="s">
        <v>24</v>
      </c>
      <c r="C26" s="102">
        <v>35262</v>
      </c>
      <c r="D26" s="102">
        <v>34970</v>
      </c>
      <c r="E26" s="103">
        <v>35077</v>
      </c>
      <c r="F26" s="103">
        <v>35244.613751908102</v>
      </c>
      <c r="G26" s="103">
        <v>34983.663323629502</v>
      </c>
      <c r="H26" s="103">
        <v>35065.511186423297</v>
      </c>
      <c r="I26" s="105">
        <f t="shared" si="0"/>
        <v>2.0082616001625985E-2</v>
      </c>
      <c r="J26" s="105">
        <f t="shared" si="1"/>
        <v>-5.2464409279110655E-3</v>
      </c>
      <c r="K26" s="102">
        <f t="shared" si="2"/>
        <v>-185</v>
      </c>
      <c r="L26" s="106">
        <f t="shared" si="4"/>
        <v>-1.4130766880537732E-2</v>
      </c>
      <c r="M26" s="103">
        <f t="shared" si="3"/>
        <v>107</v>
      </c>
      <c r="N26" s="103">
        <f t="shared" si="5"/>
        <v>81.847862793794775</v>
      </c>
    </row>
    <row r="27" spans="1:14">
      <c r="A27" s="107">
        <v>26</v>
      </c>
      <c r="B27" s="104" t="s">
        <v>25</v>
      </c>
      <c r="C27" s="102">
        <v>1644</v>
      </c>
      <c r="D27" s="102">
        <v>1627</v>
      </c>
      <c r="E27" s="103">
        <v>1649</v>
      </c>
      <c r="F27" s="103">
        <v>1648.0587492352399</v>
      </c>
      <c r="G27" s="103">
        <v>1630.4158785044999</v>
      </c>
      <c r="H27" s="103">
        <v>1653.1001231191899</v>
      </c>
      <c r="I27" s="105">
        <f t="shared" si="0"/>
        <v>9.4410108580212813E-4</v>
      </c>
      <c r="J27" s="105">
        <f t="shared" si="1"/>
        <v>3.0413625304136255E-3</v>
      </c>
      <c r="K27" s="102">
        <f t="shared" si="2"/>
        <v>5</v>
      </c>
      <c r="L27" s="106">
        <f t="shared" si="4"/>
        <v>3.8191261839291168E-4</v>
      </c>
      <c r="M27" s="103">
        <f t="shared" si="3"/>
        <v>22</v>
      </c>
      <c r="N27" s="103">
        <f t="shared" si="5"/>
        <v>22.684244614689987</v>
      </c>
    </row>
    <row r="28" spans="1:14">
      <c r="A28" s="107">
        <v>27</v>
      </c>
      <c r="B28" s="104" t="s">
        <v>26</v>
      </c>
      <c r="C28" s="102">
        <v>5555</v>
      </c>
      <c r="D28" s="102">
        <v>5705</v>
      </c>
      <c r="E28" s="103">
        <v>5699</v>
      </c>
      <c r="F28" s="103">
        <v>5562.13157893691</v>
      </c>
      <c r="G28" s="103">
        <v>5721.93956441096</v>
      </c>
      <c r="H28" s="103">
        <v>5725.7149778107496</v>
      </c>
      <c r="I28" s="105">
        <f t="shared" si="0"/>
        <v>3.2628454141821273E-3</v>
      </c>
      <c r="J28" s="105">
        <f t="shared" si="1"/>
        <v>2.5922592259225923E-2</v>
      </c>
      <c r="K28" s="102">
        <f t="shared" si="2"/>
        <v>144</v>
      </c>
      <c r="L28" s="106">
        <f t="shared" si="4"/>
        <v>1.0999083409715857E-2</v>
      </c>
      <c r="M28" s="103">
        <f t="shared" si="3"/>
        <v>-6</v>
      </c>
      <c r="N28" s="103">
        <f t="shared" si="5"/>
        <v>3.7754133997896133</v>
      </c>
    </row>
    <row r="29" spans="1:14">
      <c r="A29" s="107">
        <v>28</v>
      </c>
      <c r="B29" s="104" t="s">
        <v>27</v>
      </c>
      <c r="C29" s="102">
        <v>9894</v>
      </c>
      <c r="D29" s="102">
        <v>10309</v>
      </c>
      <c r="E29" s="103">
        <v>10373</v>
      </c>
      <c r="F29" s="103">
        <v>9894</v>
      </c>
      <c r="G29" s="103">
        <v>10309</v>
      </c>
      <c r="H29" s="103">
        <v>10373</v>
      </c>
      <c r="I29" s="105">
        <f t="shared" si="0"/>
        <v>5.938848127971786E-3</v>
      </c>
      <c r="J29" s="105">
        <f t="shared" si="1"/>
        <v>4.8413179704871641E-2</v>
      </c>
      <c r="K29" s="102">
        <f t="shared" si="2"/>
        <v>479</v>
      </c>
      <c r="L29" s="106">
        <f t="shared" si="4"/>
        <v>3.6587228842040943E-2</v>
      </c>
      <c r="M29" s="103">
        <f t="shared" si="3"/>
        <v>64</v>
      </c>
      <c r="N29" s="103">
        <f t="shared" si="5"/>
        <v>64</v>
      </c>
    </row>
    <row r="30" spans="1:14">
      <c r="A30" s="107">
        <v>29</v>
      </c>
      <c r="B30" s="104" t="s">
        <v>28</v>
      </c>
      <c r="C30" s="102">
        <v>3514</v>
      </c>
      <c r="D30" s="102">
        <v>3579</v>
      </c>
      <c r="E30" s="103">
        <v>3588</v>
      </c>
      <c r="F30" s="103">
        <v>3514</v>
      </c>
      <c r="G30" s="103">
        <v>3579</v>
      </c>
      <c r="H30" s="103">
        <v>3588</v>
      </c>
      <c r="I30" s="105">
        <f t="shared" si="0"/>
        <v>2.0542357161055401E-3</v>
      </c>
      <c r="J30" s="105">
        <f t="shared" si="1"/>
        <v>2.105862265224815E-2</v>
      </c>
      <c r="K30" s="102">
        <f t="shared" si="2"/>
        <v>74</v>
      </c>
      <c r="L30" s="106">
        <f t="shared" si="4"/>
        <v>5.6523067522150933E-3</v>
      </c>
      <c r="M30" s="103">
        <f t="shared" si="3"/>
        <v>9</v>
      </c>
      <c r="N30" s="103">
        <f t="shared" si="5"/>
        <v>9</v>
      </c>
    </row>
    <row r="31" spans="1:14">
      <c r="A31" s="107">
        <v>30</v>
      </c>
      <c r="B31" s="104" t="s">
        <v>29</v>
      </c>
      <c r="C31" s="102">
        <v>1141</v>
      </c>
      <c r="D31" s="102">
        <v>1156</v>
      </c>
      <c r="E31" s="103">
        <v>1152</v>
      </c>
      <c r="F31" s="103">
        <v>1141</v>
      </c>
      <c r="G31" s="103">
        <v>1156</v>
      </c>
      <c r="H31" s="103">
        <v>1152</v>
      </c>
      <c r="I31" s="105">
        <f t="shared" si="0"/>
        <v>6.5955394229475536E-4</v>
      </c>
      <c r="J31" s="105">
        <f t="shared" si="1"/>
        <v>9.6406660823838732E-3</v>
      </c>
      <c r="K31" s="102">
        <f t="shared" si="2"/>
        <v>11</v>
      </c>
      <c r="L31" s="106">
        <f t="shared" si="4"/>
        <v>8.4020776046440579E-4</v>
      </c>
      <c r="M31" s="103">
        <f t="shared" si="3"/>
        <v>-4</v>
      </c>
      <c r="N31" s="103">
        <f t="shared" si="5"/>
        <v>-4</v>
      </c>
    </row>
    <row r="32" spans="1:14">
      <c r="A32" s="107">
        <v>31</v>
      </c>
      <c r="B32" s="104" t="s">
        <v>30</v>
      </c>
      <c r="C32" s="102">
        <v>21374</v>
      </c>
      <c r="D32" s="102">
        <v>21218</v>
      </c>
      <c r="E32" s="103">
        <v>21316</v>
      </c>
      <c r="F32" s="103">
        <v>21357.524597346001</v>
      </c>
      <c r="G32" s="103">
        <v>21262.974428621899</v>
      </c>
      <c r="H32" s="103">
        <v>21293.674731189301</v>
      </c>
      <c r="I32" s="105">
        <f t="shared" si="0"/>
        <v>1.2204038050308164E-2</v>
      </c>
      <c r="J32" s="105">
        <f t="shared" si="1"/>
        <v>-2.7135772433798072E-3</v>
      </c>
      <c r="K32" s="102">
        <f t="shared" si="2"/>
        <v>-58</v>
      </c>
      <c r="L32" s="106">
        <f t="shared" si="4"/>
        <v>-4.4301863733577761E-3</v>
      </c>
      <c r="M32" s="103">
        <f t="shared" si="3"/>
        <v>98</v>
      </c>
      <c r="N32" s="103">
        <f t="shared" si="5"/>
        <v>30.700302567402105</v>
      </c>
    </row>
    <row r="33" spans="1:14">
      <c r="A33" s="107">
        <v>32</v>
      </c>
      <c r="B33" s="104" t="s">
        <v>31</v>
      </c>
      <c r="C33" s="102">
        <v>6333</v>
      </c>
      <c r="D33" s="102">
        <v>6323</v>
      </c>
      <c r="E33" s="103">
        <v>6325</v>
      </c>
      <c r="F33" s="103">
        <v>6324.7643318700702</v>
      </c>
      <c r="G33" s="103">
        <v>6331.43581213583</v>
      </c>
      <c r="H33" s="103">
        <v>6325.3961863344603</v>
      </c>
      <c r="I33" s="105">
        <f t="shared" si="0"/>
        <v>3.6212488585193815E-3</v>
      </c>
      <c r="J33" s="105">
        <f t="shared" si="1"/>
        <v>-1.2632243802305385E-3</v>
      </c>
      <c r="K33" s="102">
        <f t="shared" si="2"/>
        <v>-8</v>
      </c>
      <c r="L33" s="106">
        <f t="shared" si="4"/>
        <v>-6.1106018942865871E-4</v>
      </c>
      <c r="M33" s="103">
        <f t="shared" si="3"/>
        <v>2</v>
      </c>
      <c r="N33" s="103">
        <f t="shared" si="5"/>
        <v>-6.0396258013697661</v>
      </c>
    </row>
    <row r="34" spans="1:14">
      <c r="A34" s="107">
        <v>33</v>
      </c>
      <c r="B34" s="104" t="s">
        <v>32</v>
      </c>
      <c r="C34" s="102">
        <v>20586</v>
      </c>
      <c r="D34" s="102">
        <v>19735</v>
      </c>
      <c r="E34" s="103">
        <v>19740</v>
      </c>
      <c r="F34" s="103">
        <v>20586</v>
      </c>
      <c r="G34" s="103">
        <v>19735</v>
      </c>
      <c r="H34" s="103">
        <v>19740</v>
      </c>
      <c r="I34" s="105">
        <f t="shared" si="0"/>
        <v>1.1301731615363256E-2</v>
      </c>
      <c r="J34" s="105">
        <f t="shared" si="1"/>
        <v>-4.1095890410958902E-2</v>
      </c>
      <c r="K34" s="102">
        <f t="shared" si="2"/>
        <v>-846</v>
      </c>
      <c r="L34" s="106">
        <f t="shared" si="4"/>
        <v>-6.4619615032080663E-2</v>
      </c>
      <c r="M34" s="103">
        <f t="shared" si="3"/>
        <v>5</v>
      </c>
      <c r="N34" s="103">
        <f t="shared" si="5"/>
        <v>5</v>
      </c>
    </row>
    <row r="35" spans="1:14">
      <c r="A35" s="107">
        <v>35</v>
      </c>
      <c r="B35" s="104" t="s">
        <v>33</v>
      </c>
      <c r="C35" s="103">
        <v>18819</v>
      </c>
      <c r="D35" s="103">
        <v>17202</v>
      </c>
      <c r="E35" s="103">
        <v>17375</v>
      </c>
      <c r="F35" s="103">
        <v>19049.6811724816</v>
      </c>
      <c r="G35" s="103">
        <v>17612.728945651401</v>
      </c>
      <c r="H35" s="103">
        <v>17577.154546776499</v>
      </c>
      <c r="I35" s="105">
        <f t="shared" ref="I35:I66" si="6">E35/$E$91</f>
        <v>9.9476994334820948E-3</v>
      </c>
      <c r="J35" s="105">
        <f t="shared" si="1"/>
        <v>-7.673096338806526E-2</v>
      </c>
      <c r="K35" s="102">
        <f t="shared" si="2"/>
        <v>-1444</v>
      </c>
      <c r="L35" s="106">
        <f t="shared" si="4"/>
        <v>-0.1102963641918729</v>
      </c>
      <c r="M35" s="103">
        <f t="shared" si="3"/>
        <v>173</v>
      </c>
      <c r="N35" s="103">
        <f t="shared" si="5"/>
        <v>-35.574398874901817</v>
      </c>
    </row>
    <row r="36" spans="1:14">
      <c r="A36" s="107">
        <v>36</v>
      </c>
      <c r="B36" s="104" t="s">
        <v>34</v>
      </c>
      <c r="C36" s="103">
        <v>1006</v>
      </c>
      <c r="D36" s="103">
        <v>1019</v>
      </c>
      <c r="E36" s="103">
        <v>981</v>
      </c>
      <c r="F36" s="103">
        <v>961.78871809916404</v>
      </c>
      <c r="G36" s="103">
        <v>941.34570706696695</v>
      </c>
      <c r="H36" s="103">
        <v>936.78872772056604</v>
      </c>
      <c r="I36" s="105">
        <f t="shared" si="6"/>
        <v>5.6165140398537763E-4</v>
      </c>
      <c r="J36" s="105">
        <f t="shared" si="1"/>
        <v>-2.4850894632206761E-2</v>
      </c>
      <c r="K36" s="102">
        <f t="shared" si="2"/>
        <v>-25</v>
      </c>
      <c r="L36" s="106">
        <f t="shared" si="4"/>
        <v>-1.9095630919645586E-3</v>
      </c>
      <c r="M36" s="103">
        <f t="shared" si="3"/>
        <v>-38</v>
      </c>
      <c r="N36" s="103">
        <f t="shared" si="5"/>
        <v>-4.5569793464009081</v>
      </c>
    </row>
    <row r="37" spans="1:14">
      <c r="A37" s="107">
        <v>37</v>
      </c>
      <c r="B37" s="104" t="s">
        <v>35</v>
      </c>
      <c r="C37" s="103">
        <v>477</v>
      </c>
      <c r="D37" s="103">
        <v>534</v>
      </c>
      <c r="E37" s="103">
        <v>533</v>
      </c>
      <c r="F37" s="103">
        <v>459.89925494966599</v>
      </c>
      <c r="G37" s="103">
        <v>520.85150265986499</v>
      </c>
      <c r="H37" s="103">
        <v>515.89963794700998</v>
      </c>
      <c r="I37" s="105">
        <f t="shared" si="6"/>
        <v>3.0515820420408385E-4</v>
      </c>
      <c r="J37" s="105">
        <f t="shared" si="1"/>
        <v>0.11740041928721175</v>
      </c>
      <c r="K37" s="102">
        <f t="shared" si="2"/>
        <v>56</v>
      </c>
      <c r="L37" s="106">
        <f t="shared" si="4"/>
        <v>4.2774213260006111E-3</v>
      </c>
      <c r="M37" s="103">
        <f t="shared" si="3"/>
        <v>-1</v>
      </c>
      <c r="N37" s="103">
        <f t="shared" si="5"/>
        <v>-4.9518647128550128</v>
      </c>
    </row>
    <row r="38" spans="1:14">
      <c r="A38" s="107">
        <v>38</v>
      </c>
      <c r="B38" s="104" t="s">
        <v>36</v>
      </c>
      <c r="C38" s="103">
        <v>3245</v>
      </c>
      <c r="D38" s="103">
        <v>3299</v>
      </c>
      <c r="E38" s="103">
        <v>3332</v>
      </c>
      <c r="F38" s="103">
        <v>3245</v>
      </c>
      <c r="G38" s="103">
        <v>3299</v>
      </c>
      <c r="H38" s="103">
        <v>3332</v>
      </c>
      <c r="I38" s="105">
        <f t="shared" si="6"/>
        <v>1.9076681733733722E-3</v>
      </c>
      <c r="J38" s="105">
        <f t="shared" si="1"/>
        <v>2.6810477657935285E-2</v>
      </c>
      <c r="K38" s="102">
        <f t="shared" si="2"/>
        <v>87</v>
      </c>
      <c r="L38" s="106">
        <f t="shared" si="4"/>
        <v>6.6452795600366633E-3</v>
      </c>
      <c r="M38" s="103">
        <f t="shared" si="3"/>
        <v>33</v>
      </c>
      <c r="N38" s="103">
        <f t="shared" si="5"/>
        <v>33</v>
      </c>
    </row>
    <row r="39" spans="1:14">
      <c r="A39" s="107">
        <v>39</v>
      </c>
      <c r="B39" s="104" t="s">
        <v>37</v>
      </c>
      <c r="C39" s="103">
        <v>150</v>
      </c>
      <c r="D39" s="103">
        <v>131</v>
      </c>
      <c r="E39" s="103">
        <v>127</v>
      </c>
      <c r="F39" s="103">
        <v>150</v>
      </c>
      <c r="G39" s="103">
        <v>131</v>
      </c>
      <c r="H39" s="103">
        <v>127</v>
      </c>
      <c r="I39" s="105">
        <f t="shared" si="6"/>
        <v>7.2711241902286399E-5</v>
      </c>
      <c r="J39" s="105">
        <f t="shared" si="1"/>
        <v>-0.15333333333333332</v>
      </c>
      <c r="K39" s="102">
        <f t="shared" si="2"/>
        <v>-23</v>
      </c>
      <c r="L39" s="106">
        <f t="shared" si="4"/>
        <v>-1.7567980446073939E-3</v>
      </c>
      <c r="M39" s="103">
        <f t="shared" si="3"/>
        <v>-4</v>
      </c>
      <c r="N39" s="103">
        <f t="shared" si="5"/>
        <v>-4</v>
      </c>
    </row>
    <row r="40" spans="1:14">
      <c r="A40" s="107">
        <v>41</v>
      </c>
      <c r="B40" s="104" t="s">
        <v>38</v>
      </c>
      <c r="C40" s="103">
        <v>126427</v>
      </c>
      <c r="D40" s="103">
        <v>126826</v>
      </c>
      <c r="E40" s="103">
        <v>129321</v>
      </c>
      <c r="F40" s="103">
        <v>124539.38850328801</v>
      </c>
      <c r="G40" s="103">
        <v>127814.56442415201</v>
      </c>
      <c r="H40" s="103">
        <v>128207.81855472999</v>
      </c>
      <c r="I40" s="105">
        <f t="shared" si="6"/>
        <v>7.4040082787760461E-2</v>
      </c>
      <c r="J40" s="105">
        <f t="shared" si="1"/>
        <v>2.2890679997152507E-2</v>
      </c>
      <c r="K40" s="102">
        <f t="shared" si="2"/>
        <v>2894</v>
      </c>
      <c r="L40" s="106">
        <f t="shared" si="4"/>
        <v>0.22105102352581729</v>
      </c>
      <c r="M40" s="103">
        <f t="shared" si="3"/>
        <v>2495</v>
      </c>
      <c r="N40" s="103">
        <f t="shared" si="5"/>
        <v>393.25413057798869</v>
      </c>
    </row>
    <row r="41" spans="1:14">
      <c r="A41" s="107">
        <v>42</v>
      </c>
      <c r="B41" s="104" t="s">
        <v>39</v>
      </c>
      <c r="C41" s="103">
        <v>16134</v>
      </c>
      <c r="D41" s="103">
        <v>15917</v>
      </c>
      <c r="E41" s="103">
        <v>15952</v>
      </c>
      <c r="F41" s="103">
        <v>14686.3229935907</v>
      </c>
      <c r="G41" s="103">
        <v>14480.398789094999</v>
      </c>
      <c r="H41" s="103">
        <v>14523.319700836901</v>
      </c>
      <c r="I41" s="105">
        <f t="shared" si="6"/>
        <v>9.1329900064982088E-3</v>
      </c>
      <c r="J41" s="105">
        <f t="shared" si="1"/>
        <v>-1.128052559811578E-2</v>
      </c>
      <c r="K41" s="102">
        <f t="shared" si="2"/>
        <v>-182</v>
      </c>
      <c r="L41" s="106">
        <f t="shared" si="4"/>
        <v>-1.3901619309501985E-2</v>
      </c>
      <c r="M41" s="103">
        <f t="shared" si="3"/>
        <v>35</v>
      </c>
      <c r="N41" s="103">
        <f t="shared" si="5"/>
        <v>42.920911741901364</v>
      </c>
    </row>
    <row r="42" spans="1:14">
      <c r="A42" s="107">
        <v>43</v>
      </c>
      <c r="B42" s="104" t="s">
        <v>40</v>
      </c>
      <c r="C42" s="103">
        <v>54912</v>
      </c>
      <c r="D42" s="103">
        <v>54397</v>
      </c>
      <c r="E42" s="103">
        <v>55099</v>
      </c>
      <c r="F42" s="103">
        <v>53894.022797718702</v>
      </c>
      <c r="G42" s="103">
        <v>53719.719467132003</v>
      </c>
      <c r="H42" s="103">
        <v>54107.178864214402</v>
      </c>
      <c r="I42" s="105">
        <f t="shared" si="6"/>
        <v>3.1545800925780146E-2</v>
      </c>
      <c r="J42" s="105">
        <f t="shared" si="1"/>
        <v>3.405448717948718E-3</v>
      </c>
      <c r="K42" s="102">
        <f t="shared" si="2"/>
        <v>187</v>
      </c>
      <c r="L42" s="106">
        <f t="shared" si="4"/>
        <v>1.4283531927894898E-2</v>
      </c>
      <c r="M42" s="103">
        <f t="shared" si="3"/>
        <v>702</v>
      </c>
      <c r="N42" s="103">
        <f t="shared" si="5"/>
        <v>387.45939708239894</v>
      </c>
    </row>
    <row r="43" spans="1:14">
      <c r="A43" s="107">
        <v>45</v>
      </c>
      <c r="B43" s="104" t="s">
        <v>41</v>
      </c>
      <c r="C43" s="103">
        <v>45026</v>
      </c>
      <c r="D43" s="103">
        <v>46988</v>
      </c>
      <c r="E43" s="103">
        <v>47469</v>
      </c>
      <c r="F43" s="103">
        <v>45026</v>
      </c>
      <c r="G43" s="103">
        <v>46988</v>
      </c>
      <c r="H43" s="103">
        <v>47469</v>
      </c>
      <c r="I43" s="105">
        <f t="shared" si="6"/>
        <v>2.7177401117004982E-2</v>
      </c>
      <c r="J43" s="105">
        <f t="shared" si="1"/>
        <v>5.4257540087949183E-2</v>
      </c>
      <c r="K43" s="102">
        <f t="shared" si="2"/>
        <v>2443</v>
      </c>
      <c r="L43" s="106">
        <f t="shared" si="4"/>
        <v>0.18660250534677666</v>
      </c>
      <c r="M43" s="103">
        <f t="shared" si="3"/>
        <v>481</v>
      </c>
      <c r="N43" s="103">
        <f t="shared" si="5"/>
        <v>481</v>
      </c>
    </row>
    <row r="44" spans="1:14">
      <c r="A44" s="107">
        <v>46</v>
      </c>
      <c r="B44" s="104" t="s">
        <v>42</v>
      </c>
      <c r="C44" s="103">
        <v>121161</v>
      </c>
      <c r="D44" s="103">
        <v>124711</v>
      </c>
      <c r="E44" s="103">
        <v>125639</v>
      </c>
      <c r="F44" s="103">
        <v>121037.580915268</v>
      </c>
      <c r="G44" s="103">
        <v>125043.44007410901</v>
      </c>
      <c r="H44" s="103">
        <v>125510.34914161899</v>
      </c>
      <c r="I44" s="105">
        <f t="shared" si="6"/>
        <v>7.1932029302057957E-2</v>
      </c>
      <c r="J44" s="105">
        <f t="shared" si="1"/>
        <v>3.6959087495151081E-2</v>
      </c>
      <c r="K44" s="102">
        <f t="shared" si="2"/>
        <v>4478</v>
      </c>
      <c r="L44" s="106">
        <f t="shared" si="4"/>
        <v>0.34204094103269173</v>
      </c>
      <c r="M44" s="103">
        <f t="shared" si="3"/>
        <v>928</v>
      </c>
      <c r="N44" s="103">
        <f t="shared" si="5"/>
        <v>466.90906750998693</v>
      </c>
    </row>
    <row r="45" spans="1:14">
      <c r="A45" s="107">
        <v>47</v>
      </c>
      <c r="B45" s="104" t="s">
        <v>43</v>
      </c>
      <c r="C45" s="103">
        <v>296715</v>
      </c>
      <c r="D45" s="103">
        <v>298728</v>
      </c>
      <c r="E45" s="103">
        <v>299882</v>
      </c>
      <c r="F45" s="103">
        <v>295973.97726702399</v>
      </c>
      <c r="G45" s="103">
        <v>298212.92276415898</v>
      </c>
      <c r="H45" s="103">
        <v>299308.36729598598</v>
      </c>
      <c r="I45" s="105">
        <f t="shared" si="6"/>
        <v>0.17169128066253109</v>
      </c>
      <c r="J45" s="105">
        <f t="shared" si="1"/>
        <v>1.0673541951030451E-2</v>
      </c>
      <c r="K45" s="102">
        <f t="shared" si="2"/>
        <v>3167</v>
      </c>
      <c r="L45" s="106">
        <f t="shared" si="4"/>
        <v>0.24190345249007028</v>
      </c>
      <c r="M45" s="103">
        <f t="shared" si="3"/>
        <v>1154</v>
      </c>
      <c r="N45" s="103">
        <f t="shared" si="5"/>
        <v>1095.4445318270009</v>
      </c>
    </row>
    <row r="46" spans="1:14">
      <c r="A46" s="107">
        <v>49</v>
      </c>
      <c r="B46" s="104" t="s">
        <v>44</v>
      </c>
      <c r="C46" s="103">
        <v>122194</v>
      </c>
      <c r="D46" s="103">
        <v>118176</v>
      </c>
      <c r="E46" s="103">
        <v>120571</v>
      </c>
      <c r="F46" s="103">
        <v>120779.777275154</v>
      </c>
      <c r="G46" s="103">
        <v>118864.884234365</v>
      </c>
      <c r="H46" s="103">
        <v>119120.11241013699</v>
      </c>
      <c r="I46" s="105">
        <f t="shared" si="6"/>
        <v>6.9030449979532074E-2</v>
      </c>
      <c r="J46" s="105">
        <f t="shared" si="1"/>
        <v>-1.3282157880092313E-2</v>
      </c>
      <c r="K46" s="102">
        <f t="shared" si="2"/>
        <v>-1623</v>
      </c>
      <c r="L46" s="106">
        <f t="shared" si="4"/>
        <v>-0.12396883593033914</v>
      </c>
      <c r="M46" s="103">
        <f t="shared" si="3"/>
        <v>2395</v>
      </c>
      <c r="N46" s="103">
        <f t="shared" si="5"/>
        <v>255.22817577199021</v>
      </c>
    </row>
    <row r="47" spans="1:14">
      <c r="A47" s="107">
        <v>50</v>
      </c>
      <c r="B47" s="104" t="s">
        <v>45</v>
      </c>
      <c r="C47" s="103">
        <v>2603</v>
      </c>
      <c r="D47" s="103">
        <v>2639</v>
      </c>
      <c r="E47" s="103">
        <v>2478</v>
      </c>
      <c r="F47" s="103">
        <v>2481.6996771444101</v>
      </c>
      <c r="G47" s="103">
        <v>2385.8223841168701</v>
      </c>
      <c r="H47" s="103">
        <v>2357.6394630967702</v>
      </c>
      <c r="I47" s="105">
        <f t="shared" si="6"/>
        <v>1.418728011290281E-3</v>
      </c>
      <c r="J47" s="105">
        <f t="shared" si="1"/>
        <v>-4.8021513638109872E-2</v>
      </c>
      <c r="K47" s="102">
        <f t="shared" si="2"/>
        <v>-125</v>
      </c>
      <c r="L47" s="106">
        <f t="shared" si="4"/>
        <v>-9.5478154598227921E-3</v>
      </c>
      <c r="M47" s="103">
        <f t="shared" si="3"/>
        <v>-161</v>
      </c>
      <c r="N47" s="103">
        <f t="shared" si="5"/>
        <v>-28.182921020099911</v>
      </c>
    </row>
    <row r="48" spans="1:14">
      <c r="A48" s="107">
        <v>51</v>
      </c>
      <c r="B48" s="104" t="s">
        <v>46</v>
      </c>
      <c r="C48" s="103">
        <v>299</v>
      </c>
      <c r="D48" s="103">
        <v>292</v>
      </c>
      <c r="E48" s="103">
        <v>289</v>
      </c>
      <c r="F48" s="103">
        <v>300.30771067344</v>
      </c>
      <c r="G48" s="103">
        <v>291.007661846117</v>
      </c>
      <c r="H48" s="103">
        <v>290.31873675425197</v>
      </c>
      <c r="I48" s="105">
        <f t="shared" si="6"/>
        <v>1.6546101503748636E-4</v>
      </c>
      <c r="J48" s="105">
        <f t="shared" si="1"/>
        <v>-3.3444816053511704E-2</v>
      </c>
      <c r="K48" s="102">
        <f t="shared" si="2"/>
        <v>-10</v>
      </c>
      <c r="L48" s="106">
        <f t="shared" si="4"/>
        <v>-7.6382523678582336E-4</v>
      </c>
      <c r="M48" s="103">
        <f t="shared" si="3"/>
        <v>-3</v>
      </c>
      <c r="N48" s="103">
        <f t="shared" si="5"/>
        <v>-0.68892509186503048</v>
      </c>
    </row>
    <row r="49" spans="1:14">
      <c r="A49" s="107">
        <v>52</v>
      </c>
      <c r="B49" s="104" t="s">
        <v>47</v>
      </c>
      <c r="C49" s="103">
        <v>18405</v>
      </c>
      <c r="D49" s="103">
        <v>18428</v>
      </c>
      <c r="E49" s="103">
        <v>18474</v>
      </c>
      <c r="F49" s="103">
        <v>18326.234972933202</v>
      </c>
      <c r="G49" s="103">
        <v>18369.0555527629</v>
      </c>
      <c r="H49" s="103">
        <v>18405.370366102899</v>
      </c>
      <c r="I49" s="105">
        <f t="shared" si="6"/>
        <v>1.0576909314195582E-2</v>
      </c>
      <c r="J49" s="105">
        <f t="shared" si="1"/>
        <v>3.7489812550937245E-3</v>
      </c>
      <c r="K49" s="102">
        <f t="shared" si="2"/>
        <v>69</v>
      </c>
      <c r="L49" s="106">
        <f t="shared" si="4"/>
        <v>5.2703941338221811E-3</v>
      </c>
      <c r="M49" s="103">
        <f t="shared" si="3"/>
        <v>46</v>
      </c>
      <c r="N49" s="103">
        <f t="shared" si="5"/>
        <v>36.314813339999091</v>
      </c>
    </row>
    <row r="50" spans="1:14">
      <c r="A50" s="107">
        <v>53</v>
      </c>
      <c r="B50" s="104" t="s">
        <v>48</v>
      </c>
      <c r="C50" s="103">
        <v>2641</v>
      </c>
      <c r="D50" s="103">
        <v>2608</v>
      </c>
      <c r="E50" s="103">
        <v>2631</v>
      </c>
      <c r="F50" s="103">
        <v>2641</v>
      </c>
      <c r="G50" s="103">
        <v>2608</v>
      </c>
      <c r="H50" s="103">
        <v>2631</v>
      </c>
      <c r="I50" s="105">
        <f t="shared" si="6"/>
        <v>1.5063250192513032E-3</v>
      </c>
      <c r="J50" s="105">
        <f t="shared" si="1"/>
        <v>-3.7864445285876562E-3</v>
      </c>
      <c r="K50" s="102">
        <f t="shared" si="2"/>
        <v>-10</v>
      </c>
      <c r="L50" s="106">
        <f t="shared" si="4"/>
        <v>-7.6382523678582336E-4</v>
      </c>
      <c r="M50" s="103">
        <f t="shared" si="3"/>
        <v>23</v>
      </c>
      <c r="N50" s="103">
        <f t="shared" si="5"/>
        <v>23</v>
      </c>
    </row>
    <row r="51" spans="1:14">
      <c r="A51" s="107">
        <v>55</v>
      </c>
      <c r="B51" s="104" t="s">
        <v>49</v>
      </c>
      <c r="C51" s="103">
        <v>18255</v>
      </c>
      <c r="D51" s="103">
        <v>17980</v>
      </c>
      <c r="E51" s="103">
        <v>17743</v>
      </c>
      <c r="F51" s="103">
        <v>17934.533786681801</v>
      </c>
      <c r="G51" s="103">
        <v>17382.446772811101</v>
      </c>
      <c r="H51" s="103">
        <v>17435.318628606499</v>
      </c>
      <c r="I51" s="105">
        <f t="shared" si="6"/>
        <v>1.0158390276159586E-2</v>
      </c>
      <c r="J51" s="105">
        <f t="shared" si="1"/>
        <v>-2.804711038071761E-2</v>
      </c>
      <c r="K51" s="102">
        <f t="shared" si="2"/>
        <v>-512</v>
      </c>
      <c r="L51" s="106">
        <f t="shared" si="4"/>
        <v>-3.9107852123434157E-2</v>
      </c>
      <c r="M51" s="103">
        <f t="shared" si="3"/>
        <v>-237</v>
      </c>
      <c r="N51" s="103">
        <f t="shared" si="5"/>
        <v>52.871855795398005</v>
      </c>
    </row>
    <row r="52" spans="1:14">
      <c r="A52" s="107">
        <v>56</v>
      </c>
      <c r="B52" s="104" t="s">
        <v>50</v>
      </c>
      <c r="C52" s="103">
        <v>104197</v>
      </c>
      <c r="D52" s="103">
        <v>106214</v>
      </c>
      <c r="E52" s="103">
        <v>108343</v>
      </c>
      <c r="F52" s="103">
        <v>103462.454502319</v>
      </c>
      <c r="G52" s="103">
        <v>106805.293771098</v>
      </c>
      <c r="H52" s="103">
        <v>107697.559847002</v>
      </c>
      <c r="I52" s="105">
        <f t="shared" si="6"/>
        <v>6.2029559696215868E-2</v>
      </c>
      <c r="J52" s="105">
        <f t="shared" si="1"/>
        <v>3.9790013148171252E-2</v>
      </c>
      <c r="K52" s="102">
        <f t="shared" si="2"/>
        <v>4146</v>
      </c>
      <c r="L52" s="106">
        <f t="shared" si="4"/>
        <v>0.31668194317140236</v>
      </c>
      <c r="M52" s="103">
        <f t="shared" si="3"/>
        <v>2129</v>
      </c>
      <c r="N52" s="103">
        <f t="shared" si="5"/>
        <v>892.2660759040009</v>
      </c>
    </row>
    <row r="53" spans="1:14">
      <c r="A53" s="107">
        <v>58</v>
      </c>
      <c r="B53" s="104" t="s">
        <v>51</v>
      </c>
      <c r="C53" s="103">
        <v>2548</v>
      </c>
      <c r="D53" s="103">
        <v>2554</v>
      </c>
      <c r="E53" s="103">
        <v>2561</v>
      </c>
      <c r="F53" s="103">
        <v>2557.7047553037</v>
      </c>
      <c r="G53" s="103">
        <v>2565.0541647288701</v>
      </c>
      <c r="H53" s="103">
        <v>2570.7253829736401</v>
      </c>
      <c r="I53" s="105">
        <f t="shared" si="6"/>
        <v>1.4662479567854761E-3</v>
      </c>
      <c r="J53" s="105">
        <f t="shared" si="1"/>
        <v>5.1020408163265302E-3</v>
      </c>
      <c r="K53" s="102">
        <f t="shared" si="2"/>
        <v>13</v>
      </c>
      <c r="L53" s="106">
        <f t="shared" si="4"/>
        <v>9.9297280782157044E-4</v>
      </c>
      <c r="M53" s="103">
        <f t="shared" si="3"/>
        <v>7</v>
      </c>
      <c r="N53" s="103">
        <f t="shared" si="5"/>
        <v>5.6712182447699888</v>
      </c>
    </row>
    <row r="54" spans="1:14">
      <c r="A54" s="107">
        <v>59</v>
      </c>
      <c r="B54" s="104" t="s">
        <v>52</v>
      </c>
      <c r="C54" s="103">
        <v>1992</v>
      </c>
      <c r="D54" s="103">
        <v>1947</v>
      </c>
      <c r="E54" s="103">
        <v>1977</v>
      </c>
      <c r="F54" s="103">
        <v>1992</v>
      </c>
      <c r="G54" s="103">
        <v>1947</v>
      </c>
      <c r="H54" s="103">
        <v>1977</v>
      </c>
      <c r="I54" s="105">
        <f t="shared" si="6"/>
        <v>1.1318907499277182E-3</v>
      </c>
      <c r="J54" s="105">
        <f t="shared" si="1"/>
        <v>-7.5301204819277108E-3</v>
      </c>
      <c r="K54" s="102">
        <f t="shared" si="2"/>
        <v>-15</v>
      </c>
      <c r="L54" s="106">
        <f t="shared" si="4"/>
        <v>-1.1457378551787351E-3</v>
      </c>
      <c r="M54" s="103">
        <f t="shared" si="3"/>
        <v>30</v>
      </c>
      <c r="N54" s="103">
        <f t="shared" si="5"/>
        <v>30</v>
      </c>
    </row>
    <row r="55" spans="1:14">
      <c r="A55" s="107">
        <v>60</v>
      </c>
      <c r="B55" s="104" t="s">
        <v>53</v>
      </c>
      <c r="C55" s="103">
        <v>808</v>
      </c>
      <c r="D55" s="103">
        <v>817</v>
      </c>
      <c r="E55" s="103">
        <v>821</v>
      </c>
      <c r="F55" s="103">
        <v>808</v>
      </c>
      <c r="G55" s="103">
        <v>817</v>
      </c>
      <c r="H55" s="103">
        <v>821</v>
      </c>
      <c r="I55" s="105">
        <f t="shared" si="6"/>
        <v>4.7004668977777267E-4</v>
      </c>
      <c r="J55" s="105">
        <f t="shared" si="1"/>
        <v>1.608910891089109E-2</v>
      </c>
      <c r="K55" s="102">
        <f t="shared" si="2"/>
        <v>13</v>
      </c>
      <c r="L55" s="106">
        <f t="shared" si="4"/>
        <v>9.9297280782157044E-4</v>
      </c>
      <c r="M55" s="103">
        <f t="shared" si="3"/>
        <v>4</v>
      </c>
      <c r="N55" s="103">
        <f t="shared" si="5"/>
        <v>4</v>
      </c>
    </row>
    <row r="56" spans="1:14">
      <c r="A56" s="107">
        <v>61</v>
      </c>
      <c r="B56" s="104" t="s">
        <v>54</v>
      </c>
      <c r="C56" s="103">
        <v>3316</v>
      </c>
      <c r="D56" s="103">
        <v>3129</v>
      </c>
      <c r="E56" s="103">
        <v>3132</v>
      </c>
      <c r="F56" s="103">
        <v>3316</v>
      </c>
      <c r="G56" s="103">
        <v>3129</v>
      </c>
      <c r="H56" s="103">
        <v>3132</v>
      </c>
      <c r="I56" s="105">
        <f t="shared" si="6"/>
        <v>1.7931622806138662E-3</v>
      </c>
      <c r="J56" s="105">
        <f t="shared" si="1"/>
        <v>-5.5488540410132688E-2</v>
      </c>
      <c r="K56" s="102">
        <f t="shared" si="2"/>
        <v>-184</v>
      </c>
      <c r="L56" s="106">
        <f t="shared" si="4"/>
        <v>-1.4054384356859151E-2</v>
      </c>
      <c r="M56" s="103">
        <f t="shared" si="3"/>
        <v>3</v>
      </c>
      <c r="N56" s="103">
        <f t="shared" si="5"/>
        <v>3</v>
      </c>
    </row>
    <row r="57" spans="1:14">
      <c r="A57" s="107">
        <v>62</v>
      </c>
      <c r="B57" s="104" t="s">
        <v>55</v>
      </c>
      <c r="C57" s="103">
        <v>6982</v>
      </c>
      <c r="D57" s="103">
        <v>7436</v>
      </c>
      <c r="E57" s="103">
        <v>7487</v>
      </c>
      <c r="F57" s="103">
        <v>6982</v>
      </c>
      <c r="G57" s="103">
        <v>7436</v>
      </c>
      <c r="H57" s="103">
        <v>7487</v>
      </c>
      <c r="I57" s="105">
        <f t="shared" si="6"/>
        <v>4.2865280954521119E-3</v>
      </c>
      <c r="J57" s="105">
        <f t="shared" si="1"/>
        <v>7.2328845602979086E-2</v>
      </c>
      <c r="K57" s="102">
        <f t="shared" si="2"/>
        <v>505</v>
      </c>
      <c r="L57" s="106">
        <f t="shared" si="4"/>
        <v>3.857317445768408E-2</v>
      </c>
      <c r="M57" s="103">
        <f t="shared" si="3"/>
        <v>51</v>
      </c>
      <c r="N57" s="103">
        <f t="shared" si="5"/>
        <v>51</v>
      </c>
    </row>
    <row r="58" spans="1:14">
      <c r="A58" s="107">
        <v>63</v>
      </c>
      <c r="B58" s="104" t="s">
        <v>56</v>
      </c>
      <c r="C58" s="103">
        <v>1838</v>
      </c>
      <c r="D58" s="103">
        <v>1763</v>
      </c>
      <c r="E58" s="103">
        <v>1747</v>
      </c>
      <c r="F58" s="103">
        <v>1817.24334236609</v>
      </c>
      <c r="G58" s="103">
        <v>1744.92718714324</v>
      </c>
      <c r="H58" s="103">
        <v>1726.18798267528</v>
      </c>
      <c r="I58" s="105">
        <f t="shared" si="6"/>
        <v>1.000208973254286E-3</v>
      </c>
      <c r="J58" s="105">
        <f t="shared" si="1"/>
        <v>-4.9510337323177368E-2</v>
      </c>
      <c r="K58" s="102">
        <f t="shared" si="2"/>
        <v>-91</v>
      </c>
      <c r="L58" s="106">
        <f t="shared" si="4"/>
        <v>-6.9508096547509926E-3</v>
      </c>
      <c r="M58" s="103">
        <f t="shared" si="3"/>
        <v>-16</v>
      </c>
      <c r="N58" s="103">
        <f t="shared" si="5"/>
        <v>-18.739204467960008</v>
      </c>
    </row>
    <row r="59" spans="1:14">
      <c r="A59" s="107">
        <v>64</v>
      </c>
      <c r="B59" s="104" t="s">
        <v>57</v>
      </c>
      <c r="C59" s="103">
        <v>7771</v>
      </c>
      <c r="D59" s="103">
        <v>7559</v>
      </c>
      <c r="E59" s="103">
        <v>7561</v>
      </c>
      <c r="F59" s="103">
        <v>7753.5067652437801</v>
      </c>
      <c r="G59" s="103">
        <v>7547.66907981035</v>
      </c>
      <c r="H59" s="103">
        <v>7545.1500466473699</v>
      </c>
      <c r="I59" s="105">
        <f t="shared" si="6"/>
        <v>4.3288952757731293E-3</v>
      </c>
      <c r="J59" s="105">
        <f t="shared" si="1"/>
        <v>-2.7023549092780853E-2</v>
      </c>
      <c r="K59" s="102">
        <f t="shared" si="2"/>
        <v>-210</v>
      </c>
      <c r="L59" s="106">
        <f t="shared" si="4"/>
        <v>-1.6040329972502293E-2</v>
      </c>
      <c r="M59" s="103">
        <f t="shared" si="3"/>
        <v>2</v>
      </c>
      <c r="N59" s="103">
        <f t="shared" si="5"/>
        <v>-2.5190331629801221</v>
      </c>
    </row>
    <row r="60" spans="1:14">
      <c r="A60" s="107">
        <v>65</v>
      </c>
      <c r="B60" s="104" t="s">
        <v>58</v>
      </c>
      <c r="C60" s="103">
        <v>4171</v>
      </c>
      <c r="D60" s="103">
        <v>3972</v>
      </c>
      <c r="E60" s="103">
        <v>3972</v>
      </c>
      <c r="F60" s="103">
        <v>4173.0376630850596</v>
      </c>
      <c r="G60" s="103">
        <v>3974.7639535735898</v>
      </c>
      <c r="H60" s="103">
        <v>3969.0181869784501</v>
      </c>
      <c r="I60" s="105">
        <f t="shared" si="6"/>
        <v>2.2740870302037919E-3</v>
      </c>
      <c r="J60" s="105">
        <f t="shared" si="1"/>
        <v>-4.7710381203548306E-2</v>
      </c>
      <c r="K60" s="102">
        <f t="shared" si="2"/>
        <v>-199</v>
      </c>
      <c r="L60" s="106">
        <f t="shared" si="4"/>
        <v>-1.5200122212037885E-2</v>
      </c>
      <c r="M60" s="103">
        <f t="shared" si="3"/>
        <v>0</v>
      </c>
      <c r="N60" s="103">
        <f t="shared" si="5"/>
        <v>-5.7457665951396848</v>
      </c>
    </row>
    <row r="61" spans="1:14">
      <c r="A61" s="107">
        <v>66</v>
      </c>
      <c r="B61" s="104" t="s">
        <v>59</v>
      </c>
      <c r="C61" s="103">
        <v>10916</v>
      </c>
      <c r="D61" s="103">
        <v>11239</v>
      </c>
      <c r="E61" s="103">
        <v>11243</v>
      </c>
      <c r="F61" s="103">
        <v>10951.3222967691</v>
      </c>
      <c r="G61" s="103">
        <v>11262.427777794101</v>
      </c>
      <c r="H61" s="103">
        <v>11278.3229427147</v>
      </c>
      <c r="I61" s="105">
        <f t="shared" si="6"/>
        <v>6.4369487614756374E-3</v>
      </c>
      <c r="J61" s="105">
        <f t="shared" si="1"/>
        <v>2.9956027849028947E-2</v>
      </c>
      <c r="K61" s="102">
        <f t="shared" si="2"/>
        <v>327</v>
      </c>
      <c r="L61" s="106">
        <f t="shared" si="4"/>
        <v>2.4977085242896425E-2</v>
      </c>
      <c r="M61" s="103">
        <f t="shared" si="3"/>
        <v>4</v>
      </c>
      <c r="N61" s="103">
        <f t="shared" si="5"/>
        <v>15.8951649205992</v>
      </c>
    </row>
    <row r="62" spans="1:14">
      <c r="A62" s="107">
        <v>68</v>
      </c>
      <c r="B62" s="104" t="s">
        <v>60</v>
      </c>
      <c r="C62" s="103">
        <v>46307</v>
      </c>
      <c r="D62" s="103">
        <v>50040</v>
      </c>
      <c r="E62" s="103">
        <v>50867</v>
      </c>
      <c r="F62" s="103">
        <v>46307</v>
      </c>
      <c r="G62" s="103">
        <v>50040</v>
      </c>
      <c r="H62" s="103">
        <v>50866.999999999898</v>
      </c>
      <c r="I62" s="105">
        <f t="shared" si="6"/>
        <v>2.9122856234988993E-2</v>
      </c>
      <c r="J62" s="105">
        <f t="shared" si="1"/>
        <v>9.8473232988533055E-2</v>
      </c>
      <c r="K62" s="102">
        <f t="shared" si="2"/>
        <v>4560</v>
      </c>
      <c r="L62" s="106">
        <f t="shared" si="4"/>
        <v>0.34830430797433548</v>
      </c>
      <c r="M62" s="103">
        <f t="shared" si="3"/>
        <v>827</v>
      </c>
      <c r="N62" s="103">
        <f t="shared" si="5"/>
        <v>826.99999999989814</v>
      </c>
    </row>
    <row r="63" spans="1:14">
      <c r="A63" s="107">
        <v>69</v>
      </c>
      <c r="B63" s="104" t="s">
        <v>61</v>
      </c>
      <c r="C63" s="103">
        <v>45041</v>
      </c>
      <c r="D63" s="103">
        <v>45738</v>
      </c>
      <c r="E63" s="103">
        <v>45945</v>
      </c>
      <c r="F63" s="103">
        <v>45041</v>
      </c>
      <c r="G63" s="103">
        <v>45738</v>
      </c>
      <c r="H63" s="103">
        <v>45945</v>
      </c>
      <c r="I63" s="105">
        <f t="shared" si="6"/>
        <v>2.6304866214177547E-2</v>
      </c>
      <c r="J63" s="105">
        <f t="shared" si="1"/>
        <v>2.007060234009014E-2</v>
      </c>
      <c r="K63" s="102">
        <f t="shared" si="2"/>
        <v>904</v>
      </c>
      <c r="L63" s="106">
        <f t="shared" si="4"/>
        <v>6.9049801405438441E-2</v>
      </c>
      <c r="M63" s="103">
        <f t="shared" si="3"/>
        <v>207</v>
      </c>
      <c r="N63" s="103">
        <f t="shared" si="5"/>
        <v>207</v>
      </c>
    </row>
    <row r="64" spans="1:14">
      <c r="A64" s="107">
        <v>70</v>
      </c>
      <c r="B64" s="104" t="s">
        <v>62</v>
      </c>
      <c r="C64" s="103">
        <v>21827</v>
      </c>
      <c r="D64" s="103">
        <v>20806</v>
      </c>
      <c r="E64" s="103">
        <v>20800</v>
      </c>
      <c r="F64" s="103">
        <v>21827</v>
      </c>
      <c r="G64" s="103">
        <v>20806</v>
      </c>
      <c r="H64" s="103">
        <v>20800</v>
      </c>
      <c r="I64" s="105">
        <f t="shared" si="6"/>
        <v>1.1908612846988638E-2</v>
      </c>
      <c r="J64" s="105">
        <f t="shared" si="1"/>
        <v>-4.7051816557474688E-2</v>
      </c>
      <c r="K64" s="102">
        <f t="shared" si="2"/>
        <v>-1027</v>
      </c>
      <c r="L64" s="106">
        <f t="shared" si="4"/>
        <v>-7.844485181790406E-2</v>
      </c>
      <c r="M64" s="103">
        <f t="shared" si="3"/>
        <v>-6</v>
      </c>
      <c r="N64" s="103">
        <f t="shared" si="5"/>
        <v>-6</v>
      </c>
    </row>
    <row r="65" spans="1:14">
      <c r="A65" s="107">
        <v>71</v>
      </c>
      <c r="B65" s="104" t="s">
        <v>63</v>
      </c>
      <c r="C65" s="103">
        <v>21684</v>
      </c>
      <c r="D65" s="103">
        <v>22583</v>
      </c>
      <c r="E65" s="103">
        <v>22677</v>
      </c>
      <c r="F65" s="103">
        <v>21654.499698929201</v>
      </c>
      <c r="G65" s="103">
        <v>22526.4018957187</v>
      </c>
      <c r="H65" s="103">
        <v>22662.227447383499</v>
      </c>
      <c r="I65" s="105">
        <f t="shared" si="6"/>
        <v>1.2983250650536604E-2</v>
      </c>
      <c r="J65" s="105">
        <f t="shared" si="1"/>
        <v>4.5794133923630326E-2</v>
      </c>
      <c r="K65" s="102">
        <f t="shared" si="2"/>
        <v>993</v>
      </c>
      <c r="L65" s="106">
        <f t="shared" si="4"/>
        <v>7.584784601283226E-2</v>
      </c>
      <c r="M65" s="103">
        <f t="shared" si="3"/>
        <v>94</v>
      </c>
      <c r="N65" s="103">
        <f t="shared" si="5"/>
        <v>135.8255516647987</v>
      </c>
    </row>
    <row r="66" spans="1:14">
      <c r="A66" s="107">
        <v>72</v>
      </c>
      <c r="B66" s="104" t="s">
        <v>64</v>
      </c>
      <c r="C66" s="103">
        <v>899</v>
      </c>
      <c r="D66" s="103">
        <v>905</v>
      </c>
      <c r="E66" s="103">
        <v>879</v>
      </c>
      <c r="F66" s="103">
        <v>902.19030055654105</v>
      </c>
      <c r="G66" s="103">
        <v>897.63491602671502</v>
      </c>
      <c r="H66" s="103">
        <v>882.36710593429098</v>
      </c>
      <c r="I66" s="105">
        <f t="shared" si="6"/>
        <v>5.0325339867802945E-4</v>
      </c>
      <c r="J66" s="105">
        <f t="shared" si="1"/>
        <v>-2.224694104560623E-2</v>
      </c>
      <c r="K66" s="102">
        <f t="shared" si="2"/>
        <v>-20</v>
      </c>
      <c r="L66" s="106">
        <f t="shared" si="4"/>
        <v>-1.5276504735716467E-3</v>
      </c>
      <c r="M66" s="103">
        <f t="shared" si="3"/>
        <v>-26</v>
      </c>
      <c r="N66" s="103">
        <f t="shared" si="5"/>
        <v>-15.267810092424043</v>
      </c>
    </row>
    <row r="67" spans="1:14">
      <c r="A67" s="107">
        <v>73</v>
      </c>
      <c r="B67" s="104" t="s">
        <v>65</v>
      </c>
      <c r="C67" s="103">
        <v>7124</v>
      </c>
      <c r="D67" s="103">
        <v>7018</v>
      </c>
      <c r="E67" s="103">
        <v>7040</v>
      </c>
      <c r="F67" s="103">
        <v>7152.0254116386004</v>
      </c>
      <c r="G67" s="103">
        <v>7033.8700850488103</v>
      </c>
      <c r="H67" s="103">
        <v>7041.7439816369597</v>
      </c>
      <c r="I67" s="105">
        <f t="shared" ref="I67:I91" si="7">E67/$E$91</f>
        <v>4.0306074251346162E-3</v>
      </c>
      <c r="J67" s="105">
        <f t="shared" ref="J67:J90" si="8">(E67-C67)/C67</f>
        <v>-1.1791128579449747E-2</v>
      </c>
      <c r="K67" s="102">
        <f t="shared" ref="K67:K90" si="9">E67-C67</f>
        <v>-84</v>
      </c>
      <c r="L67" s="106">
        <f t="shared" si="4"/>
        <v>-6.416131989000917E-3</v>
      </c>
      <c r="M67" s="103">
        <f t="shared" ref="M67:M90" si="10">E67-D67</f>
        <v>22</v>
      </c>
      <c r="N67" s="103">
        <f t="shared" si="5"/>
        <v>7.8738965881493641</v>
      </c>
    </row>
    <row r="68" spans="1:14">
      <c r="A68" s="107">
        <v>74</v>
      </c>
      <c r="B68" s="104" t="s">
        <v>66</v>
      </c>
      <c r="C68" s="103">
        <v>7116</v>
      </c>
      <c r="D68" s="103">
        <v>7556</v>
      </c>
      <c r="E68" s="103">
        <v>7585</v>
      </c>
      <c r="F68" s="103">
        <v>7046.5153753383302</v>
      </c>
      <c r="G68" s="103">
        <v>7440.25230555281</v>
      </c>
      <c r="H68" s="103">
        <v>7518.7764311999699</v>
      </c>
      <c r="I68" s="105">
        <f t="shared" si="7"/>
        <v>4.3426359829042702E-3</v>
      </c>
      <c r="J68" s="105">
        <f t="shared" si="8"/>
        <v>6.5907813378302413E-2</v>
      </c>
      <c r="K68" s="102">
        <f t="shared" si="9"/>
        <v>469</v>
      </c>
      <c r="L68" s="106">
        <f t="shared" ref="L68:L91" si="11">K68/$K$91</f>
        <v>3.5823403605255121E-2</v>
      </c>
      <c r="M68" s="103">
        <f t="shared" si="10"/>
        <v>29</v>
      </c>
      <c r="N68" s="103">
        <f t="shared" ref="N68:N91" si="12">H68-G68</f>
        <v>78.524125647159963</v>
      </c>
    </row>
    <row r="69" spans="1:14">
      <c r="A69" s="107">
        <v>75</v>
      </c>
      <c r="B69" s="104" t="s">
        <v>67</v>
      </c>
      <c r="C69" s="103">
        <v>2098</v>
      </c>
      <c r="D69" s="103">
        <v>2165</v>
      </c>
      <c r="E69" s="103">
        <v>2169</v>
      </c>
      <c r="F69" s="103">
        <v>2094.0753414447699</v>
      </c>
      <c r="G69" s="103">
        <v>2172.8608987384</v>
      </c>
      <c r="H69" s="103">
        <v>2169.7954150749902</v>
      </c>
      <c r="I69" s="105">
        <f t="shared" si="7"/>
        <v>1.2418164069768441E-3</v>
      </c>
      <c r="J69" s="105">
        <f t="shared" si="8"/>
        <v>3.3841754051477595E-2</v>
      </c>
      <c r="K69" s="102">
        <f t="shared" si="9"/>
        <v>71</v>
      </c>
      <c r="L69" s="106">
        <f t="shared" si="11"/>
        <v>5.4231591811793461E-3</v>
      </c>
      <c r="M69" s="103">
        <f t="shared" si="10"/>
        <v>4</v>
      </c>
      <c r="N69" s="103">
        <f t="shared" si="12"/>
        <v>-3.0654836634098501</v>
      </c>
    </row>
    <row r="70" spans="1:14">
      <c r="A70" s="107">
        <v>77</v>
      </c>
      <c r="B70" s="104" t="s">
        <v>68</v>
      </c>
      <c r="C70" s="103">
        <v>5801</v>
      </c>
      <c r="D70" s="103">
        <v>5688</v>
      </c>
      <c r="E70" s="103">
        <v>5678</v>
      </c>
      <c r="F70" s="103">
        <v>5774.14577891521</v>
      </c>
      <c r="G70" s="103">
        <v>5652.2651409580303</v>
      </c>
      <c r="H70" s="103">
        <v>5649.6751433235404</v>
      </c>
      <c r="I70" s="105">
        <f t="shared" si="7"/>
        <v>3.2508222954423793E-3</v>
      </c>
      <c r="J70" s="105">
        <f t="shared" si="8"/>
        <v>-2.120324082054818E-2</v>
      </c>
      <c r="K70" s="102">
        <f t="shared" si="9"/>
        <v>-123</v>
      </c>
      <c r="L70" s="106">
        <f t="shared" si="11"/>
        <v>-9.3950504124656279E-3</v>
      </c>
      <c r="M70" s="103">
        <f t="shared" si="10"/>
        <v>-10</v>
      </c>
      <c r="N70" s="103">
        <f t="shared" si="12"/>
        <v>-2.5899976344899187</v>
      </c>
    </row>
    <row r="71" spans="1:14">
      <c r="A71" s="107">
        <v>78</v>
      </c>
      <c r="B71" s="104" t="s">
        <v>69</v>
      </c>
      <c r="C71" s="103">
        <v>1304</v>
      </c>
      <c r="D71" s="103">
        <v>1618</v>
      </c>
      <c r="E71" s="103">
        <v>1672</v>
      </c>
      <c r="F71" s="103">
        <v>1282.02447465451</v>
      </c>
      <c r="G71" s="103">
        <v>1602.0867400653101</v>
      </c>
      <c r="H71" s="103">
        <v>1642.70520687936</v>
      </c>
      <c r="I71" s="105">
        <f t="shared" si="7"/>
        <v>9.5726926346947135E-4</v>
      </c>
      <c r="J71" s="105">
        <f t="shared" si="8"/>
        <v>0.2822085889570552</v>
      </c>
      <c r="K71" s="102">
        <f t="shared" si="9"/>
        <v>368</v>
      </c>
      <c r="L71" s="106">
        <f t="shared" si="11"/>
        <v>2.8108768713718302E-2</v>
      </c>
      <c r="M71" s="103">
        <f t="shared" si="10"/>
        <v>54</v>
      </c>
      <c r="N71" s="103">
        <f t="shared" si="12"/>
        <v>40.618466814049953</v>
      </c>
    </row>
    <row r="72" spans="1:14">
      <c r="A72" s="107">
        <v>79</v>
      </c>
      <c r="B72" s="104" t="s">
        <v>70</v>
      </c>
      <c r="C72" s="103">
        <v>8077</v>
      </c>
      <c r="D72" s="103">
        <v>8091</v>
      </c>
      <c r="E72" s="103">
        <v>8034</v>
      </c>
      <c r="F72" s="103">
        <v>8061.8974386468999</v>
      </c>
      <c r="G72" s="103">
        <v>8035.5180214780903</v>
      </c>
      <c r="H72" s="103">
        <v>8041.5675204089703</v>
      </c>
      <c r="I72" s="105">
        <f t="shared" si="7"/>
        <v>4.5997017121493615E-3</v>
      </c>
      <c r="J72" s="105">
        <f t="shared" si="8"/>
        <v>-5.3237588213445588E-3</v>
      </c>
      <c r="K72" s="102">
        <f t="shared" si="9"/>
        <v>-43</v>
      </c>
      <c r="L72" s="106">
        <f t="shared" si="11"/>
        <v>-3.2844485181790406E-3</v>
      </c>
      <c r="M72" s="103">
        <f t="shared" si="10"/>
        <v>-57</v>
      </c>
      <c r="N72" s="103">
        <f t="shared" si="12"/>
        <v>6.0494989308799632</v>
      </c>
    </row>
    <row r="73" spans="1:14">
      <c r="A73" s="107">
        <v>80</v>
      </c>
      <c r="B73" s="104" t="s">
        <v>71</v>
      </c>
      <c r="C73" s="103">
        <v>20064</v>
      </c>
      <c r="D73" s="103">
        <v>20310</v>
      </c>
      <c r="E73" s="103">
        <v>20387</v>
      </c>
      <c r="F73" s="103">
        <v>19980.337516879001</v>
      </c>
      <c r="G73" s="103">
        <v>20237.993627590498</v>
      </c>
      <c r="H73" s="103">
        <v>20304.5174882145</v>
      </c>
      <c r="I73" s="105">
        <f t="shared" si="7"/>
        <v>1.1672158178440258E-2</v>
      </c>
      <c r="J73" s="105">
        <f t="shared" si="8"/>
        <v>1.6098484848484848E-2</v>
      </c>
      <c r="K73" s="102">
        <f t="shared" si="9"/>
        <v>323</v>
      </c>
      <c r="L73" s="106">
        <f t="shared" si="11"/>
        <v>2.4671555148182096E-2</v>
      </c>
      <c r="M73" s="103">
        <f t="shared" si="10"/>
        <v>77</v>
      </c>
      <c r="N73" s="103">
        <f t="shared" si="12"/>
        <v>66.523860624001827</v>
      </c>
    </row>
    <row r="74" spans="1:14">
      <c r="A74" s="107">
        <v>81</v>
      </c>
      <c r="B74" s="104" t="s">
        <v>72</v>
      </c>
      <c r="C74" s="103">
        <v>55007</v>
      </c>
      <c r="D74" s="103">
        <v>52378</v>
      </c>
      <c r="E74" s="103">
        <v>54307</v>
      </c>
      <c r="F74" s="103">
        <v>53681.192086406903</v>
      </c>
      <c r="G74" s="103">
        <v>53132.974861034003</v>
      </c>
      <c r="H74" s="103">
        <v>52895.305014503203</v>
      </c>
      <c r="I74" s="105">
        <f t="shared" si="7"/>
        <v>3.1092357590452497E-2</v>
      </c>
      <c r="J74" s="105">
        <f t="shared" si="8"/>
        <v>-1.272565309869653E-2</v>
      </c>
      <c r="K74" s="102">
        <f t="shared" si="9"/>
        <v>-700</v>
      </c>
      <c r="L74" s="106">
        <f t="shared" si="11"/>
        <v>-5.3467766575007639E-2</v>
      </c>
      <c r="M74" s="103">
        <f t="shared" si="10"/>
        <v>1929</v>
      </c>
      <c r="N74" s="103">
        <f t="shared" si="12"/>
        <v>-237.66984653079999</v>
      </c>
    </row>
    <row r="75" spans="1:14">
      <c r="A75" s="107">
        <v>82</v>
      </c>
      <c r="B75" s="104" t="s">
        <v>73</v>
      </c>
      <c r="C75" s="103">
        <v>51859</v>
      </c>
      <c r="D75" s="103">
        <v>50080</v>
      </c>
      <c r="E75" s="103">
        <v>50274</v>
      </c>
      <c r="F75" s="103">
        <v>51997.995857294503</v>
      </c>
      <c r="G75" s="103">
        <v>50362.954108504302</v>
      </c>
      <c r="H75" s="103">
        <v>50427.1797210609</v>
      </c>
      <c r="I75" s="105">
        <f t="shared" si="7"/>
        <v>2.8783346262957057E-2</v>
      </c>
      <c r="J75" s="105">
        <f t="shared" si="8"/>
        <v>-3.0563643726257736E-2</v>
      </c>
      <c r="K75" s="102">
        <f t="shared" si="9"/>
        <v>-1585</v>
      </c>
      <c r="L75" s="106">
        <f t="shared" si="11"/>
        <v>-0.12106630003055301</v>
      </c>
      <c r="M75" s="103">
        <f t="shared" si="10"/>
        <v>194</v>
      </c>
      <c r="N75" s="103">
        <f t="shared" si="12"/>
        <v>64.225612556598207</v>
      </c>
    </row>
    <row r="76" spans="1:14">
      <c r="A76" s="107">
        <v>84</v>
      </c>
      <c r="B76" s="104" t="s">
        <v>74</v>
      </c>
      <c r="C76" s="103">
        <v>1444</v>
      </c>
      <c r="D76" s="103">
        <v>2845</v>
      </c>
      <c r="E76" s="103">
        <v>2914</v>
      </c>
      <c r="F76" s="103">
        <v>1442.22834309415</v>
      </c>
      <c r="G76" s="103">
        <v>2840.8001015865598</v>
      </c>
      <c r="H76" s="103">
        <v>2918.1807468509701</v>
      </c>
      <c r="I76" s="105">
        <f t="shared" si="7"/>
        <v>1.6683508575060044E-3</v>
      </c>
      <c r="J76" s="105">
        <f t="shared" si="8"/>
        <v>1.0180055401662049</v>
      </c>
      <c r="K76" s="102">
        <f t="shared" si="9"/>
        <v>1470</v>
      </c>
      <c r="L76" s="106">
        <f t="shared" si="11"/>
        <v>0.11228230980751604</v>
      </c>
      <c r="M76" s="103">
        <f t="shared" si="10"/>
        <v>69</v>
      </c>
      <c r="N76" s="103">
        <f t="shared" si="12"/>
        <v>77.380645264410305</v>
      </c>
    </row>
    <row r="77" spans="1:14">
      <c r="A77" s="107">
        <v>85</v>
      </c>
      <c r="B77" s="104" t="s">
        <v>75</v>
      </c>
      <c r="C77" s="103">
        <v>30866</v>
      </c>
      <c r="D77" s="103">
        <v>31177</v>
      </c>
      <c r="E77" s="103">
        <v>33521</v>
      </c>
      <c r="F77" s="103">
        <v>29736.744153487602</v>
      </c>
      <c r="G77" s="103">
        <v>31673.128485580801</v>
      </c>
      <c r="H77" s="103">
        <v>32021.346221531701</v>
      </c>
      <c r="I77" s="105">
        <f t="shared" si="7"/>
        <v>1.9191760155957027E-2</v>
      </c>
      <c r="J77" s="105">
        <f t="shared" si="8"/>
        <v>8.6016976608566054E-2</v>
      </c>
      <c r="K77" s="102">
        <f t="shared" si="9"/>
        <v>2655</v>
      </c>
      <c r="L77" s="106">
        <f t="shared" si="11"/>
        <v>0.2027956003666361</v>
      </c>
      <c r="M77" s="103">
        <f t="shared" si="10"/>
        <v>2344</v>
      </c>
      <c r="N77" s="103">
        <f t="shared" si="12"/>
        <v>348.21773595090053</v>
      </c>
    </row>
    <row r="78" spans="1:14">
      <c r="A78" s="107">
        <v>86</v>
      </c>
      <c r="B78" s="104" t="s">
        <v>76</v>
      </c>
      <c r="C78" s="103">
        <v>22013</v>
      </c>
      <c r="D78" s="103">
        <v>22792</v>
      </c>
      <c r="E78" s="103">
        <v>22961</v>
      </c>
      <c r="F78" s="103">
        <v>22013</v>
      </c>
      <c r="G78" s="103">
        <v>22792</v>
      </c>
      <c r="H78" s="103">
        <v>22961</v>
      </c>
      <c r="I78" s="105">
        <f t="shared" si="7"/>
        <v>1.3145849018255102E-2</v>
      </c>
      <c r="J78" s="105">
        <f t="shared" si="8"/>
        <v>4.3065461318311904E-2</v>
      </c>
      <c r="K78" s="102">
        <f t="shared" si="9"/>
        <v>948</v>
      </c>
      <c r="L78" s="106">
        <f t="shared" si="11"/>
        <v>7.2410632447296064E-2</v>
      </c>
      <c r="M78" s="103">
        <f t="shared" si="10"/>
        <v>169</v>
      </c>
      <c r="N78" s="103">
        <f t="shared" si="12"/>
        <v>169</v>
      </c>
    </row>
    <row r="79" spans="1:14">
      <c r="A79" s="107">
        <v>87</v>
      </c>
      <c r="B79" s="104" t="s">
        <v>77</v>
      </c>
      <c r="C79" s="103">
        <v>1570</v>
      </c>
      <c r="D79" s="103">
        <v>1486</v>
      </c>
      <c r="E79" s="103">
        <v>1475</v>
      </c>
      <c r="F79" s="103">
        <v>1581.89647937165</v>
      </c>
      <c r="G79" s="103">
        <v>1496.23956391098</v>
      </c>
      <c r="H79" s="103">
        <v>1488.61022127459</v>
      </c>
      <c r="I79" s="105">
        <f t="shared" si="7"/>
        <v>8.4448095910135779E-4</v>
      </c>
      <c r="J79" s="105">
        <f t="shared" si="8"/>
        <v>-6.0509554140127389E-2</v>
      </c>
      <c r="K79" s="102">
        <f t="shared" si="9"/>
        <v>-95</v>
      </c>
      <c r="L79" s="106">
        <f t="shared" si="11"/>
        <v>-7.2563397494653219E-3</v>
      </c>
      <c r="M79" s="103">
        <f t="shared" si="10"/>
        <v>-11</v>
      </c>
      <c r="N79" s="103">
        <f t="shared" si="12"/>
        <v>-7.6293426363899925</v>
      </c>
    </row>
    <row r="80" spans="1:14">
      <c r="A80" s="107">
        <v>88</v>
      </c>
      <c r="B80" s="104" t="s">
        <v>78</v>
      </c>
      <c r="C80" s="103">
        <v>4233</v>
      </c>
      <c r="D80" s="103">
        <v>4385</v>
      </c>
      <c r="E80" s="103">
        <v>4464</v>
      </c>
      <c r="F80" s="103">
        <v>4218.1360017120796</v>
      </c>
      <c r="G80" s="103">
        <v>4417.6846332679297</v>
      </c>
      <c r="H80" s="103">
        <v>4448.8018745242298</v>
      </c>
      <c r="I80" s="105">
        <f t="shared" si="7"/>
        <v>2.5557715263921769E-3</v>
      </c>
      <c r="J80" s="105">
        <f t="shared" si="8"/>
        <v>5.4571226080793761E-2</v>
      </c>
      <c r="K80" s="102">
        <f t="shared" si="9"/>
        <v>231</v>
      </c>
      <c r="L80" s="106">
        <f t="shared" si="11"/>
        <v>1.7644362969752522E-2</v>
      </c>
      <c r="M80" s="103">
        <f t="shared" si="10"/>
        <v>79</v>
      </c>
      <c r="N80" s="103">
        <f t="shared" si="12"/>
        <v>31.117241256300076</v>
      </c>
    </row>
    <row r="81" spans="1:16">
      <c r="A81" s="107">
        <v>90</v>
      </c>
      <c r="B81" s="104" t="s">
        <v>79</v>
      </c>
      <c r="C81" s="103">
        <v>1455</v>
      </c>
      <c r="D81" s="103">
        <v>1438</v>
      </c>
      <c r="E81" s="103">
        <v>1461</v>
      </c>
      <c r="F81" s="103">
        <v>1458.2834447018899</v>
      </c>
      <c r="G81" s="103">
        <v>1441.1537494941001</v>
      </c>
      <c r="H81" s="103">
        <v>1464.28344452436</v>
      </c>
      <c r="I81" s="105">
        <f t="shared" si="7"/>
        <v>8.364655466081923E-4</v>
      </c>
      <c r="J81" s="105">
        <f t="shared" si="8"/>
        <v>4.1237113402061857E-3</v>
      </c>
      <c r="K81" s="102">
        <f t="shared" si="9"/>
        <v>6</v>
      </c>
      <c r="L81" s="106">
        <f t="shared" si="11"/>
        <v>4.5829514207149406E-4</v>
      </c>
      <c r="M81" s="103">
        <f t="shared" si="10"/>
        <v>23</v>
      </c>
      <c r="N81" s="103">
        <f t="shared" si="12"/>
        <v>23.129695030259882</v>
      </c>
      <c r="P81" s="11"/>
    </row>
    <row r="82" spans="1:16">
      <c r="A82" s="107">
        <v>91</v>
      </c>
      <c r="B82" s="104" t="s">
        <v>80</v>
      </c>
      <c r="C82" s="103">
        <v>379</v>
      </c>
      <c r="D82" s="103">
        <v>404</v>
      </c>
      <c r="E82" s="103">
        <v>407</v>
      </c>
      <c r="F82" s="103">
        <v>379</v>
      </c>
      <c r="G82" s="103">
        <v>404</v>
      </c>
      <c r="H82" s="103">
        <v>407</v>
      </c>
      <c r="I82" s="105">
        <f t="shared" si="7"/>
        <v>2.3301949176559499E-4</v>
      </c>
      <c r="J82" s="105">
        <f t="shared" si="8"/>
        <v>7.3878627968337732E-2</v>
      </c>
      <c r="K82" s="102">
        <f t="shared" si="9"/>
        <v>28</v>
      </c>
      <c r="L82" s="106">
        <f t="shared" si="11"/>
        <v>2.1387106630003055E-3</v>
      </c>
      <c r="M82" s="103">
        <f t="shared" si="10"/>
        <v>3</v>
      </c>
      <c r="N82" s="103">
        <f t="shared" si="12"/>
        <v>3</v>
      </c>
    </row>
    <row r="83" spans="1:16">
      <c r="A83" s="107">
        <v>92</v>
      </c>
      <c r="B83" s="104" t="s">
        <v>81</v>
      </c>
      <c r="C83" s="103">
        <v>4065</v>
      </c>
      <c r="D83" s="103">
        <v>3810</v>
      </c>
      <c r="E83" s="103">
        <v>3810</v>
      </c>
      <c r="F83" s="103">
        <v>4065</v>
      </c>
      <c r="G83" s="103">
        <v>3810</v>
      </c>
      <c r="H83" s="103">
        <v>3810</v>
      </c>
      <c r="I83" s="105">
        <f t="shared" si="7"/>
        <v>2.1813372570685919E-3</v>
      </c>
      <c r="J83" s="105">
        <f t="shared" si="8"/>
        <v>-6.273062730627306E-2</v>
      </c>
      <c r="K83" s="102">
        <f t="shared" si="9"/>
        <v>-255</v>
      </c>
      <c r="L83" s="106">
        <f t="shared" si="11"/>
        <v>-1.9477543538038496E-2</v>
      </c>
      <c r="M83" s="103">
        <f t="shared" si="10"/>
        <v>0</v>
      </c>
      <c r="N83" s="103">
        <f t="shared" si="12"/>
        <v>0</v>
      </c>
    </row>
    <row r="84" spans="1:16">
      <c r="A84" s="107">
        <v>93</v>
      </c>
      <c r="B84" s="104" t="s">
        <v>82</v>
      </c>
      <c r="C84" s="103">
        <v>7194</v>
      </c>
      <c r="D84" s="103">
        <v>7475</v>
      </c>
      <c r="E84" s="103">
        <v>7421</v>
      </c>
      <c r="F84" s="103">
        <v>7109.8719293588802</v>
      </c>
      <c r="G84" s="103">
        <v>7317.3586535018103</v>
      </c>
      <c r="H84" s="103">
        <v>7338.0118603860901</v>
      </c>
      <c r="I84" s="105">
        <f t="shared" si="7"/>
        <v>4.2487411508414751E-3</v>
      </c>
      <c r="J84" s="105">
        <f t="shared" si="8"/>
        <v>3.1554072838476506E-2</v>
      </c>
      <c r="K84" s="102">
        <f t="shared" si="9"/>
        <v>227</v>
      </c>
      <c r="L84" s="106">
        <f t="shared" si="11"/>
        <v>1.733883287503819E-2</v>
      </c>
      <c r="M84" s="103">
        <f t="shared" si="10"/>
        <v>-54</v>
      </c>
      <c r="N84" s="103">
        <f t="shared" si="12"/>
        <v>20.653206884279825</v>
      </c>
    </row>
    <row r="85" spans="1:16">
      <c r="A85" s="107">
        <v>94</v>
      </c>
      <c r="B85" s="104" t="s">
        <v>83</v>
      </c>
      <c r="C85" s="103">
        <v>10246</v>
      </c>
      <c r="D85" s="103">
        <v>9767</v>
      </c>
      <c r="E85" s="103">
        <v>9920</v>
      </c>
      <c r="F85" s="103">
        <v>10246</v>
      </c>
      <c r="G85" s="103">
        <v>9767</v>
      </c>
      <c r="H85" s="103">
        <v>9920</v>
      </c>
      <c r="I85" s="105">
        <f t="shared" si="7"/>
        <v>5.6794922808715044E-3</v>
      </c>
      <c r="J85" s="105">
        <f t="shared" si="8"/>
        <v>-3.1817294553972281E-2</v>
      </c>
      <c r="K85" s="102">
        <f t="shared" si="9"/>
        <v>-326</v>
      </c>
      <c r="L85" s="106">
        <f t="shared" si="11"/>
        <v>-2.4900702719217842E-2</v>
      </c>
      <c r="M85" s="103">
        <f t="shared" si="10"/>
        <v>153</v>
      </c>
      <c r="N85" s="103">
        <f t="shared" si="12"/>
        <v>153</v>
      </c>
    </row>
    <row r="86" spans="1:16">
      <c r="A86" s="107">
        <v>95</v>
      </c>
      <c r="B86" s="104" t="s">
        <v>84</v>
      </c>
      <c r="C86" s="103">
        <v>11636</v>
      </c>
      <c r="D86" s="103">
        <v>11559</v>
      </c>
      <c r="E86" s="103">
        <v>11600</v>
      </c>
      <c r="F86" s="103">
        <v>11636</v>
      </c>
      <c r="G86" s="103">
        <v>11559</v>
      </c>
      <c r="H86" s="103">
        <v>11600</v>
      </c>
      <c r="I86" s="105">
        <f t="shared" si="7"/>
        <v>6.6413417800513562E-3</v>
      </c>
      <c r="J86" s="105">
        <f t="shared" si="8"/>
        <v>-3.0938466827088347E-3</v>
      </c>
      <c r="K86" s="102">
        <f t="shared" si="9"/>
        <v>-36</v>
      </c>
      <c r="L86" s="106">
        <f t="shared" si="11"/>
        <v>-2.7497708524289641E-3</v>
      </c>
      <c r="M86" s="103">
        <f t="shared" si="10"/>
        <v>41</v>
      </c>
      <c r="N86" s="103">
        <f t="shared" si="12"/>
        <v>41</v>
      </c>
    </row>
    <row r="87" spans="1:16">
      <c r="A87" s="107">
        <v>96</v>
      </c>
      <c r="B87" s="104" t="s">
        <v>85</v>
      </c>
      <c r="C87" s="103">
        <v>28769</v>
      </c>
      <c r="D87" s="103">
        <v>28899</v>
      </c>
      <c r="E87" s="103">
        <v>29077</v>
      </c>
      <c r="F87" s="103">
        <v>28537.0342567068</v>
      </c>
      <c r="G87" s="103">
        <v>28744.2781245767</v>
      </c>
      <c r="H87" s="103">
        <v>28802.983514375101</v>
      </c>
      <c r="I87" s="105">
        <f t="shared" si="7"/>
        <v>1.66474392188408E-2</v>
      </c>
      <c r="J87" s="105">
        <f t="shared" si="8"/>
        <v>1.0705968229691682E-2</v>
      </c>
      <c r="K87" s="102">
        <f t="shared" si="9"/>
        <v>308</v>
      </c>
      <c r="L87" s="106">
        <f t="shared" si="11"/>
        <v>2.3525817293003362E-2</v>
      </c>
      <c r="M87" s="103">
        <f t="shared" si="10"/>
        <v>178</v>
      </c>
      <c r="N87" s="103">
        <f t="shared" si="12"/>
        <v>58.705389798400574</v>
      </c>
    </row>
    <row r="88" spans="1:16">
      <c r="A88" s="107">
        <v>97</v>
      </c>
      <c r="B88" s="104" t="s">
        <v>86</v>
      </c>
      <c r="C88" s="103">
        <v>28185</v>
      </c>
      <c r="D88" s="103">
        <v>21658</v>
      </c>
      <c r="E88" s="103">
        <v>21174</v>
      </c>
      <c r="F88" s="103">
        <v>28185</v>
      </c>
      <c r="G88" s="103">
        <v>21658</v>
      </c>
      <c r="H88" s="103">
        <v>21174</v>
      </c>
      <c r="I88" s="105">
        <f t="shared" si="7"/>
        <v>1.2122738866448915E-2</v>
      </c>
      <c r="J88" s="105">
        <f t="shared" si="8"/>
        <v>-0.24874933475252795</v>
      </c>
      <c r="K88" s="102">
        <f t="shared" si="9"/>
        <v>-7011</v>
      </c>
      <c r="L88" s="106">
        <f t="shared" si="11"/>
        <v>-0.53551787351054081</v>
      </c>
      <c r="M88" s="103">
        <f t="shared" si="10"/>
        <v>-484</v>
      </c>
      <c r="N88" s="103">
        <f t="shared" si="12"/>
        <v>-484</v>
      </c>
    </row>
    <row r="89" spans="1:16">
      <c r="A89" s="107">
        <v>98</v>
      </c>
      <c r="B89" s="104" t="s">
        <v>87</v>
      </c>
      <c r="C89" s="103">
        <v>535</v>
      </c>
      <c r="D89" s="103">
        <v>478</v>
      </c>
      <c r="E89" s="103">
        <v>479</v>
      </c>
      <c r="F89" s="103">
        <v>535</v>
      </c>
      <c r="G89" s="103">
        <v>478</v>
      </c>
      <c r="H89" s="103">
        <v>479</v>
      </c>
      <c r="I89" s="105">
        <f t="shared" si="7"/>
        <v>2.742416131590172E-4</v>
      </c>
      <c r="J89" s="105">
        <f t="shared" si="8"/>
        <v>-0.10467289719626169</v>
      </c>
      <c r="K89" s="102">
        <f t="shared" si="9"/>
        <v>-56</v>
      </c>
      <c r="L89" s="106">
        <f t="shared" si="11"/>
        <v>-4.2774213260006111E-3</v>
      </c>
      <c r="M89" s="103">
        <f t="shared" si="10"/>
        <v>1</v>
      </c>
      <c r="N89" s="103">
        <f t="shared" si="12"/>
        <v>1</v>
      </c>
    </row>
    <row r="90" spans="1:16">
      <c r="A90" s="107">
        <v>99</v>
      </c>
      <c r="B90" s="104" t="s">
        <v>88</v>
      </c>
      <c r="C90" s="103">
        <v>492</v>
      </c>
      <c r="D90" s="103">
        <v>468</v>
      </c>
      <c r="E90" s="103">
        <v>473</v>
      </c>
      <c r="F90" s="103">
        <v>492.49267962591102</v>
      </c>
      <c r="G90" s="103">
        <v>468.74280793885401</v>
      </c>
      <c r="H90" s="103">
        <v>473.47378811971498</v>
      </c>
      <c r="I90" s="105">
        <f t="shared" si="7"/>
        <v>2.7080643637623203E-4</v>
      </c>
      <c r="J90" s="105">
        <f t="shared" si="8"/>
        <v>-3.8617886178861791E-2</v>
      </c>
      <c r="K90" s="102">
        <f t="shared" si="9"/>
        <v>-19</v>
      </c>
      <c r="L90" s="106">
        <f t="shared" si="11"/>
        <v>-1.4512679498930644E-3</v>
      </c>
      <c r="M90" s="103">
        <f t="shared" si="10"/>
        <v>5</v>
      </c>
      <c r="N90" s="103">
        <f t="shared" si="12"/>
        <v>4.7309801808609677</v>
      </c>
    </row>
    <row r="91" spans="1:16" s="115" customFormat="1">
      <c r="A91" s="176" t="s">
        <v>89</v>
      </c>
      <c r="B91" s="176"/>
      <c r="C91" s="69">
        <v>1733543</v>
      </c>
      <c r="D91" s="69">
        <v>1729446</v>
      </c>
      <c r="E91" s="69">
        <v>1746635</v>
      </c>
      <c r="F91" s="69">
        <v>1721014.69904568</v>
      </c>
      <c r="G91" s="69">
        <v>1734870.22699072</v>
      </c>
      <c r="H91" s="69">
        <v>1736775.20338531</v>
      </c>
      <c r="I91" s="105">
        <f t="shared" si="7"/>
        <v>1</v>
      </c>
      <c r="J91" s="105">
        <f>(E91-C91)/C91</f>
        <v>7.5521634017731319E-3</v>
      </c>
      <c r="K91" s="102">
        <f>E91-C91</f>
        <v>13092</v>
      </c>
      <c r="L91" s="106">
        <f t="shared" si="11"/>
        <v>1</v>
      </c>
      <c r="M91" s="102">
        <f>E91-D91</f>
        <v>17189</v>
      </c>
      <c r="N91" s="103">
        <f t="shared" si="12"/>
        <v>1904.9763945899904</v>
      </c>
      <c r="P91" s="21"/>
    </row>
    <row r="92" spans="1:16">
      <c r="C92" s="130"/>
      <c r="D92" s="130"/>
      <c r="E92" s="133"/>
      <c r="F92" s="145"/>
      <c r="G92" s="145"/>
      <c r="H92" s="145"/>
    </row>
    <row r="93" spans="1:16">
      <c r="C93" s="131"/>
      <c r="D93" s="129"/>
      <c r="E93" s="132"/>
      <c r="F93" s="132"/>
      <c r="G93" s="132"/>
      <c r="H93" s="132"/>
    </row>
    <row r="94" spans="1:16">
      <c r="C94" s="130"/>
      <c r="D94" s="130"/>
      <c r="E94" s="133"/>
      <c r="F94" s="145"/>
      <c r="G94" s="145"/>
      <c r="H94" s="145"/>
    </row>
    <row r="95" spans="1:16">
      <c r="C95" s="130"/>
      <c r="D95" s="130"/>
      <c r="E95" s="133"/>
      <c r="F95" s="145"/>
      <c r="G95" s="145"/>
      <c r="H95" s="145"/>
    </row>
    <row r="96" spans="1:16">
      <c r="C96" s="130"/>
      <c r="D96" s="130"/>
      <c r="E96" s="133"/>
      <c r="F96" s="145"/>
      <c r="G96" s="145"/>
      <c r="H96" s="145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zoomScale="80" zoomScaleNormal="80" workbookViewId="0">
      <pane ySplit="2" topLeftCell="A3" activePane="bottomLeft" state="frozen"/>
      <selection activeCell="W1" sqref="W1"/>
      <selection pane="bottomLeft" activeCell="P1" sqref="P1:Z1048576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2" style="7" customWidth="1"/>
    <col min="9" max="9" width="18.1796875" style="7" customWidth="1"/>
    <col min="10" max="10" width="30.453125" style="7" customWidth="1"/>
    <col min="11" max="11" width="27.453125" style="7" customWidth="1"/>
    <col min="12" max="12" width="22.26953125" style="7" customWidth="1"/>
    <col min="13" max="13" width="29.7265625" style="7" customWidth="1"/>
    <col min="14" max="14" width="25.453125" style="7" customWidth="1"/>
    <col min="15" max="16384" width="9.1796875" style="7"/>
  </cols>
  <sheetData>
    <row r="1" spans="1:14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4" ht="29">
      <c r="A2" s="98" t="s">
        <v>91</v>
      </c>
      <c r="B2" s="98" t="s">
        <v>174</v>
      </c>
      <c r="C2" s="98">
        <v>42278</v>
      </c>
      <c r="D2" s="98">
        <v>42614</v>
      </c>
      <c r="E2" s="98">
        <v>42644</v>
      </c>
      <c r="F2" s="98">
        <v>42278</v>
      </c>
      <c r="G2" s="98">
        <v>42614</v>
      </c>
      <c r="H2" s="98">
        <v>42644</v>
      </c>
      <c r="I2" s="97" t="s">
        <v>306</v>
      </c>
      <c r="J2" s="97" t="s">
        <v>296</v>
      </c>
      <c r="K2" s="97" t="s">
        <v>297</v>
      </c>
      <c r="L2" s="97" t="s">
        <v>307</v>
      </c>
      <c r="M2" s="126" t="s">
        <v>299</v>
      </c>
      <c r="N2" s="168" t="s">
        <v>300</v>
      </c>
    </row>
    <row r="3" spans="1:14">
      <c r="A3" s="44">
        <v>1</v>
      </c>
      <c r="B3" s="108" t="s">
        <v>92</v>
      </c>
      <c r="C3" s="103">
        <v>296028</v>
      </c>
      <c r="D3" s="103">
        <v>290294</v>
      </c>
      <c r="E3" s="103">
        <v>295214</v>
      </c>
      <c r="F3" s="103">
        <v>296848.967045272</v>
      </c>
      <c r="G3" s="103">
        <v>294641.154292922</v>
      </c>
      <c r="H3" s="103">
        <v>296411.41966481</v>
      </c>
      <c r="I3" s="105">
        <f t="shared" ref="I3:I66" si="0">E3/$E$84</f>
        <v>2.1142651701358452E-2</v>
      </c>
      <c r="J3" s="105">
        <f t="shared" ref="J3:J66" si="1">(E3-C3)/C3</f>
        <v>-2.749739889469915E-3</v>
      </c>
      <c r="K3" s="102">
        <f t="shared" ref="K3:K66" si="2">E3-C3</f>
        <v>-814</v>
      </c>
      <c r="L3" s="106">
        <f>K3/$K$84</f>
        <v>1.9485338120885699E-2</v>
      </c>
      <c r="M3" s="103">
        <f t="shared" ref="M3:M66" si="3">E3-D3</f>
        <v>4920</v>
      </c>
      <c r="N3" s="103">
        <f>H3-G3</f>
        <v>1770.2653718880028</v>
      </c>
    </row>
    <row r="4" spans="1:14">
      <c r="A4" s="44">
        <v>2</v>
      </c>
      <c r="B4" s="108" t="s">
        <v>93</v>
      </c>
      <c r="C4" s="103">
        <v>46559</v>
      </c>
      <c r="D4" s="103">
        <v>46268</v>
      </c>
      <c r="E4" s="103">
        <v>48339</v>
      </c>
      <c r="F4" s="103">
        <v>45993.355499847297</v>
      </c>
      <c r="G4" s="103">
        <v>47296.1311604906</v>
      </c>
      <c r="H4" s="103">
        <v>47544.240058502699</v>
      </c>
      <c r="I4" s="105">
        <f t="shared" si="0"/>
        <v>3.4619450317124735E-3</v>
      </c>
      <c r="J4" s="105">
        <f t="shared" si="1"/>
        <v>3.8231061663695526E-2</v>
      </c>
      <c r="K4" s="102">
        <f t="shared" si="2"/>
        <v>1780</v>
      </c>
      <c r="L4" s="106">
        <f t="shared" ref="L4:L67" si="4">K4/$K$84</f>
        <v>-4.2609216038300417E-2</v>
      </c>
      <c r="M4" s="103">
        <f t="shared" si="3"/>
        <v>2071</v>
      </c>
      <c r="N4" s="103">
        <f t="shared" ref="N4:N67" si="5">H4-G4</f>
        <v>248.10889801209851</v>
      </c>
    </row>
    <row r="5" spans="1:14">
      <c r="A5" s="44">
        <v>3</v>
      </c>
      <c r="B5" s="108" t="s">
        <v>94</v>
      </c>
      <c r="C5" s="103">
        <v>89682</v>
      </c>
      <c r="D5" s="103">
        <v>89711</v>
      </c>
      <c r="E5" s="103">
        <v>90941</v>
      </c>
      <c r="F5" s="103">
        <v>88535.620237137497</v>
      </c>
      <c r="G5" s="103">
        <v>89229.204610821704</v>
      </c>
      <c r="H5" s="103">
        <v>89847.608632883697</v>
      </c>
      <c r="I5" s="105">
        <f t="shared" si="0"/>
        <v>6.5130172971919996E-3</v>
      </c>
      <c r="J5" s="105">
        <f t="shared" si="1"/>
        <v>1.403849155906425E-2</v>
      </c>
      <c r="K5" s="102">
        <f t="shared" si="2"/>
        <v>1259</v>
      </c>
      <c r="L5" s="106">
        <f t="shared" si="4"/>
        <v>-3.0137642130460801E-2</v>
      </c>
      <c r="M5" s="103">
        <f t="shared" si="3"/>
        <v>1230</v>
      </c>
      <c r="N5" s="103">
        <f t="shared" si="5"/>
        <v>618.4040220619936</v>
      </c>
    </row>
    <row r="6" spans="1:14">
      <c r="A6" s="44">
        <v>4</v>
      </c>
      <c r="B6" s="108" t="s">
        <v>95</v>
      </c>
      <c r="C6" s="103">
        <v>22648</v>
      </c>
      <c r="D6" s="103">
        <v>22212</v>
      </c>
      <c r="E6" s="103">
        <v>23982</v>
      </c>
      <c r="F6" s="103">
        <v>21175.9147581568</v>
      </c>
      <c r="G6" s="103">
        <v>21820.908944545899</v>
      </c>
      <c r="H6" s="103">
        <v>22420.799832507601</v>
      </c>
      <c r="I6" s="105">
        <f t="shared" si="0"/>
        <v>1.7175441310438475E-3</v>
      </c>
      <c r="J6" s="105">
        <f t="shared" si="1"/>
        <v>5.8901448251501239E-2</v>
      </c>
      <c r="K6" s="102">
        <f t="shared" si="2"/>
        <v>1334</v>
      </c>
      <c r="L6" s="106">
        <f t="shared" si="4"/>
        <v>-3.1932974266906042E-2</v>
      </c>
      <c r="M6" s="103">
        <f t="shared" si="3"/>
        <v>1770</v>
      </c>
      <c r="N6" s="103">
        <f t="shared" si="5"/>
        <v>599.89088796170108</v>
      </c>
    </row>
    <row r="7" spans="1:14">
      <c r="A7" s="44">
        <v>5</v>
      </c>
      <c r="B7" s="108" t="s">
        <v>96</v>
      </c>
      <c r="C7" s="103">
        <v>39785</v>
      </c>
      <c r="D7" s="103">
        <v>38058</v>
      </c>
      <c r="E7" s="103">
        <v>39224</v>
      </c>
      <c r="F7" s="103">
        <v>40457.452532732699</v>
      </c>
      <c r="G7" s="103">
        <v>39917.351907670403</v>
      </c>
      <c r="H7" s="103">
        <v>40192.689415999303</v>
      </c>
      <c r="I7" s="105">
        <f t="shared" si="0"/>
        <v>2.8091464846995194E-3</v>
      </c>
      <c r="J7" s="105">
        <f t="shared" si="1"/>
        <v>-1.4100791755686817E-2</v>
      </c>
      <c r="K7" s="102">
        <f t="shared" si="2"/>
        <v>-561</v>
      </c>
      <c r="L7" s="106">
        <f t="shared" si="4"/>
        <v>1.3429084380610412E-2</v>
      </c>
      <c r="M7" s="103">
        <f t="shared" si="3"/>
        <v>1166</v>
      </c>
      <c r="N7" s="103">
        <f t="shared" si="5"/>
        <v>275.33750832889928</v>
      </c>
    </row>
    <row r="8" spans="1:14">
      <c r="A8" s="44">
        <v>6</v>
      </c>
      <c r="B8" s="108" t="s">
        <v>97</v>
      </c>
      <c r="C8" s="103">
        <v>1219497</v>
      </c>
      <c r="D8" s="103">
        <v>1217246</v>
      </c>
      <c r="E8" s="103">
        <v>1220884</v>
      </c>
      <c r="F8" s="103">
        <v>1219568.0208441101</v>
      </c>
      <c r="G8" s="103">
        <v>1212495.4710431099</v>
      </c>
      <c r="H8" s="103">
        <v>1220404.73045386</v>
      </c>
      <c r="I8" s="105">
        <f t="shared" si="0"/>
        <v>8.743733420420885E-2</v>
      </c>
      <c r="J8" s="105">
        <f t="shared" si="1"/>
        <v>1.137354171432976E-3</v>
      </c>
      <c r="K8" s="102">
        <f t="shared" si="2"/>
        <v>1387</v>
      </c>
      <c r="L8" s="106">
        <f t="shared" si="4"/>
        <v>-3.320167564332735E-2</v>
      </c>
      <c r="M8" s="103">
        <f t="shared" si="3"/>
        <v>3638</v>
      </c>
      <c r="N8" s="103">
        <f t="shared" si="5"/>
        <v>7909.2594107501209</v>
      </c>
    </row>
    <row r="9" spans="1:14">
      <c r="A9" s="44">
        <v>7</v>
      </c>
      <c r="B9" s="108" t="s">
        <v>98</v>
      </c>
      <c r="C9" s="103">
        <v>551745</v>
      </c>
      <c r="D9" s="103">
        <v>512918</v>
      </c>
      <c r="E9" s="103">
        <v>498861</v>
      </c>
      <c r="F9" s="103">
        <v>533510.57086602796</v>
      </c>
      <c r="G9" s="103">
        <v>481766.949604575</v>
      </c>
      <c r="H9" s="103">
        <v>478596.64986951498</v>
      </c>
      <c r="I9" s="105">
        <f t="shared" si="0"/>
        <v>3.5727453204764607E-2</v>
      </c>
      <c r="J9" s="105">
        <f t="shared" si="1"/>
        <v>-9.5848625723839814E-2</v>
      </c>
      <c r="K9" s="102">
        <f t="shared" si="2"/>
        <v>-52884</v>
      </c>
      <c r="L9" s="106">
        <f t="shared" si="4"/>
        <v>1.2659245960502692</v>
      </c>
      <c r="M9" s="103">
        <f t="shared" si="3"/>
        <v>-14057</v>
      </c>
      <c r="N9" s="103">
        <f t="shared" si="5"/>
        <v>-3170.2997350600199</v>
      </c>
    </row>
    <row r="10" spans="1:14">
      <c r="A10" s="44">
        <v>8</v>
      </c>
      <c r="B10" s="108" t="s">
        <v>99</v>
      </c>
      <c r="C10" s="103">
        <v>24055</v>
      </c>
      <c r="D10" s="103">
        <v>23093</v>
      </c>
      <c r="E10" s="103">
        <v>22916</v>
      </c>
      <c r="F10" s="103">
        <v>23944.718759106901</v>
      </c>
      <c r="G10" s="103">
        <v>23525.467138186701</v>
      </c>
      <c r="H10" s="103">
        <v>23085.260226193699</v>
      </c>
      <c r="I10" s="105">
        <f t="shared" si="0"/>
        <v>1.6411992872571433E-3</v>
      </c>
      <c r="J10" s="105">
        <f t="shared" si="1"/>
        <v>-4.7349823321554768E-2</v>
      </c>
      <c r="K10" s="102">
        <f t="shared" si="2"/>
        <v>-1139</v>
      </c>
      <c r="L10" s="106">
        <f t="shared" si="4"/>
        <v>2.7265110712148415E-2</v>
      </c>
      <c r="M10" s="103">
        <f t="shared" si="3"/>
        <v>-177</v>
      </c>
      <c r="N10" s="103">
        <f t="shared" si="5"/>
        <v>-440.206911993002</v>
      </c>
    </row>
    <row r="11" spans="1:14">
      <c r="A11" s="44">
        <v>9</v>
      </c>
      <c r="B11" s="108" t="s">
        <v>100</v>
      </c>
      <c r="C11" s="103">
        <v>154662</v>
      </c>
      <c r="D11" s="103">
        <v>155207</v>
      </c>
      <c r="E11" s="103">
        <v>155545</v>
      </c>
      <c r="F11" s="103">
        <v>154500.933789098</v>
      </c>
      <c r="G11" s="103">
        <v>156012.85513612299</v>
      </c>
      <c r="H11" s="103">
        <v>156102.37749276901</v>
      </c>
      <c r="I11" s="105">
        <f t="shared" si="0"/>
        <v>1.1139829950096542E-2</v>
      </c>
      <c r="J11" s="105">
        <f t="shared" si="1"/>
        <v>5.7092239852064505E-3</v>
      </c>
      <c r="K11" s="102">
        <f t="shared" si="2"/>
        <v>883</v>
      </c>
      <c r="L11" s="106">
        <f t="shared" si="4"/>
        <v>-2.1137043686415322E-2</v>
      </c>
      <c r="M11" s="103">
        <f t="shared" si="3"/>
        <v>338</v>
      </c>
      <c r="N11" s="103">
        <f t="shared" si="5"/>
        <v>89.522356646019034</v>
      </c>
    </row>
    <row r="12" spans="1:14">
      <c r="A12" s="44">
        <v>10</v>
      </c>
      <c r="B12" s="108" t="s">
        <v>101</v>
      </c>
      <c r="C12" s="103">
        <v>164890</v>
      </c>
      <c r="D12" s="103">
        <v>165595</v>
      </c>
      <c r="E12" s="103">
        <v>164735</v>
      </c>
      <c r="F12" s="103">
        <v>165601.14414662999</v>
      </c>
      <c r="G12" s="103">
        <v>165104.23167644499</v>
      </c>
      <c r="H12" s="103">
        <v>165532.86556685399</v>
      </c>
      <c r="I12" s="105">
        <f t="shared" si="0"/>
        <v>1.1797999851034451E-2</v>
      </c>
      <c r="J12" s="105">
        <f t="shared" si="1"/>
        <v>-9.4002061980714416E-4</v>
      </c>
      <c r="K12" s="102">
        <f t="shared" si="2"/>
        <v>-155</v>
      </c>
      <c r="L12" s="106">
        <f t="shared" si="4"/>
        <v>3.7103530819868344E-3</v>
      </c>
      <c r="M12" s="103">
        <f t="shared" si="3"/>
        <v>-860</v>
      </c>
      <c r="N12" s="103">
        <f t="shared" si="5"/>
        <v>428.63389040899347</v>
      </c>
    </row>
    <row r="13" spans="1:14">
      <c r="A13" s="44">
        <v>11</v>
      </c>
      <c r="B13" s="108" t="s">
        <v>102</v>
      </c>
      <c r="C13" s="103">
        <v>42031</v>
      </c>
      <c r="D13" s="103">
        <v>42334</v>
      </c>
      <c r="E13" s="103">
        <v>42620</v>
      </c>
      <c r="F13" s="103">
        <v>42311.228518258999</v>
      </c>
      <c r="G13" s="103">
        <v>42517.260196143601</v>
      </c>
      <c r="H13" s="103">
        <v>42911.211063718903</v>
      </c>
      <c r="I13" s="105">
        <f t="shared" si="0"/>
        <v>3.0523613904215154E-3</v>
      </c>
      <c r="J13" s="105">
        <f t="shared" si="1"/>
        <v>1.4013466251100379E-2</v>
      </c>
      <c r="K13" s="102">
        <f t="shared" si="2"/>
        <v>589</v>
      </c>
      <c r="L13" s="106">
        <f t="shared" si="4"/>
        <v>-1.409934171154997E-2</v>
      </c>
      <c r="M13" s="103">
        <f t="shared" si="3"/>
        <v>286</v>
      </c>
      <c r="N13" s="103">
        <f t="shared" si="5"/>
        <v>393.95086757530225</v>
      </c>
    </row>
    <row r="14" spans="1:14">
      <c r="A14" s="44">
        <v>12</v>
      </c>
      <c r="B14" s="108" t="s">
        <v>103</v>
      </c>
      <c r="C14" s="103">
        <v>23917</v>
      </c>
      <c r="D14" s="103">
        <v>27884</v>
      </c>
      <c r="E14" s="103">
        <v>28814</v>
      </c>
      <c r="F14" s="103">
        <v>22114.583999259801</v>
      </c>
      <c r="G14" s="103">
        <v>26731.013408712999</v>
      </c>
      <c r="H14" s="103">
        <v>26753.261546862599</v>
      </c>
      <c r="I14" s="105">
        <f t="shared" si="0"/>
        <v>2.0636025599156628E-3</v>
      </c>
      <c r="J14" s="105">
        <f t="shared" si="1"/>
        <v>0.20474975958523225</v>
      </c>
      <c r="K14" s="102">
        <f t="shared" si="2"/>
        <v>4897</v>
      </c>
      <c r="L14" s="106">
        <f t="shared" si="4"/>
        <v>-0.11722321962896469</v>
      </c>
      <c r="M14" s="103">
        <f t="shared" si="3"/>
        <v>930</v>
      </c>
      <c r="N14" s="103">
        <f t="shared" si="5"/>
        <v>22.248138149599981</v>
      </c>
    </row>
    <row r="15" spans="1:14">
      <c r="A15" s="44">
        <v>13</v>
      </c>
      <c r="B15" s="108" t="s">
        <v>104</v>
      </c>
      <c r="C15" s="103">
        <v>23011</v>
      </c>
      <c r="D15" s="103">
        <v>18991</v>
      </c>
      <c r="E15" s="103">
        <v>21042</v>
      </c>
      <c r="F15" s="103">
        <v>21029.840275759299</v>
      </c>
      <c r="G15" s="103">
        <v>19259.875620798899</v>
      </c>
      <c r="H15" s="103">
        <v>19436.750925987399</v>
      </c>
      <c r="I15" s="105">
        <f t="shared" si="0"/>
        <v>1.5069870571855824E-3</v>
      </c>
      <c r="J15" s="105">
        <f t="shared" si="1"/>
        <v>-8.5567771935161449E-2</v>
      </c>
      <c r="K15" s="102">
        <f t="shared" si="2"/>
        <v>-1969</v>
      </c>
      <c r="L15" s="106">
        <f t="shared" si="4"/>
        <v>4.7133453022142432E-2</v>
      </c>
      <c r="M15" s="103">
        <f t="shared" si="3"/>
        <v>2051</v>
      </c>
      <c r="N15" s="103">
        <f t="shared" si="5"/>
        <v>176.87530518849962</v>
      </c>
    </row>
    <row r="16" spans="1:14">
      <c r="A16" s="44">
        <v>14</v>
      </c>
      <c r="B16" s="108" t="s">
        <v>105</v>
      </c>
      <c r="C16" s="103">
        <v>57915</v>
      </c>
      <c r="D16" s="103">
        <v>56880</v>
      </c>
      <c r="E16" s="103">
        <v>57197</v>
      </c>
      <c r="F16" s="103">
        <v>57772.405625496802</v>
      </c>
      <c r="G16" s="103">
        <v>57111.176921041297</v>
      </c>
      <c r="H16" s="103">
        <v>56957.4631635388</v>
      </c>
      <c r="I16" s="105">
        <f t="shared" si="0"/>
        <v>4.0963377392759124E-3</v>
      </c>
      <c r="J16" s="105">
        <f t="shared" si="1"/>
        <v>-1.2397479064145732E-2</v>
      </c>
      <c r="K16" s="102">
        <f t="shared" si="2"/>
        <v>-718</v>
      </c>
      <c r="L16" s="106">
        <f t="shared" si="4"/>
        <v>1.7187312986235787E-2</v>
      </c>
      <c r="M16" s="103">
        <f t="shared" si="3"/>
        <v>317</v>
      </c>
      <c r="N16" s="103">
        <f t="shared" si="5"/>
        <v>-153.71375750249717</v>
      </c>
    </row>
    <row r="17" spans="1:14">
      <c r="A17" s="44">
        <v>15</v>
      </c>
      <c r="B17" s="108" t="s">
        <v>106</v>
      </c>
      <c r="C17" s="103">
        <v>36529</v>
      </c>
      <c r="D17" s="103">
        <v>35006</v>
      </c>
      <c r="E17" s="103">
        <v>35652</v>
      </c>
      <c r="F17" s="103">
        <v>36793.645842785903</v>
      </c>
      <c r="G17" s="103">
        <v>36251.381251953098</v>
      </c>
      <c r="H17" s="103">
        <v>36168.425364313698</v>
      </c>
      <c r="I17" s="105">
        <f t="shared" si="0"/>
        <v>2.5533268017669604E-3</v>
      </c>
      <c r="J17" s="105">
        <f t="shared" si="1"/>
        <v>-2.4008322155000136E-2</v>
      </c>
      <c r="K17" s="102">
        <f t="shared" si="2"/>
        <v>-877</v>
      </c>
      <c r="L17" s="106">
        <f t="shared" si="4"/>
        <v>2.09934171154997E-2</v>
      </c>
      <c r="M17" s="103">
        <f t="shared" si="3"/>
        <v>646</v>
      </c>
      <c r="N17" s="103">
        <f t="shared" si="5"/>
        <v>-82.955887639400316</v>
      </c>
    </row>
    <row r="18" spans="1:14">
      <c r="A18" s="44">
        <v>16</v>
      </c>
      <c r="B18" s="108" t="s">
        <v>107</v>
      </c>
      <c r="C18" s="103">
        <v>673690</v>
      </c>
      <c r="D18" s="103">
        <v>656290</v>
      </c>
      <c r="E18" s="103">
        <v>661255</v>
      </c>
      <c r="F18" s="103">
        <v>675383.67214704701</v>
      </c>
      <c r="G18" s="103">
        <v>659576.89833309897</v>
      </c>
      <c r="H18" s="103">
        <v>661600.05331671599</v>
      </c>
      <c r="I18" s="105">
        <f t="shared" si="0"/>
        <v>4.7357795195288106E-2</v>
      </c>
      <c r="J18" s="105">
        <f t="shared" si="1"/>
        <v>-1.845804450118007E-2</v>
      </c>
      <c r="K18" s="102">
        <f t="shared" si="2"/>
        <v>-12435</v>
      </c>
      <c r="L18" s="106">
        <f t="shared" si="4"/>
        <v>0.29766606822262121</v>
      </c>
      <c r="M18" s="103">
        <f t="shared" si="3"/>
        <v>4965</v>
      </c>
      <c r="N18" s="103">
        <f t="shared" si="5"/>
        <v>2023.1549836170161</v>
      </c>
    </row>
    <row r="19" spans="1:14">
      <c r="A19" s="44">
        <v>17</v>
      </c>
      <c r="B19" s="108" t="s">
        <v>108</v>
      </c>
      <c r="C19" s="103">
        <v>78405</v>
      </c>
      <c r="D19" s="103">
        <v>80530</v>
      </c>
      <c r="E19" s="103">
        <v>81457</v>
      </c>
      <c r="F19" s="103">
        <v>78848.381995347605</v>
      </c>
      <c r="G19" s="103">
        <v>80937.391888075901</v>
      </c>
      <c r="H19" s="103">
        <v>81995.282350877096</v>
      </c>
      <c r="I19" s="105">
        <f t="shared" si="0"/>
        <v>5.8337916888682633E-3</v>
      </c>
      <c r="J19" s="105">
        <f t="shared" si="1"/>
        <v>3.8926088897391749E-2</v>
      </c>
      <c r="K19" s="102">
        <f t="shared" si="2"/>
        <v>3052</v>
      </c>
      <c r="L19" s="106">
        <f t="shared" si="4"/>
        <v>-7.3058049072411729E-2</v>
      </c>
      <c r="M19" s="103">
        <f t="shared" si="3"/>
        <v>927</v>
      </c>
      <c r="N19" s="103">
        <f t="shared" si="5"/>
        <v>1057.8904628011951</v>
      </c>
    </row>
    <row r="20" spans="1:14">
      <c r="A20" s="44">
        <v>18</v>
      </c>
      <c r="B20" s="108" t="s">
        <v>109</v>
      </c>
      <c r="C20" s="103">
        <v>25077</v>
      </c>
      <c r="D20" s="103">
        <v>24880</v>
      </c>
      <c r="E20" s="103">
        <v>25756</v>
      </c>
      <c r="F20" s="103">
        <v>24742.072834597599</v>
      </c>
      <c r="G20" s="103">
        <v>25189.3151846531</v>
      </c>
      <c r="H20" s="103">
        <v>25503.133162390099</v>
      </c>
      <c r="I20" s="105">
        <f t="shared" si="0"/>
        <v>1.8445945558821339E-3</v>
      </c>
      <c r="J20" s="105">
        <f t="shared" si="1"/>
        <v>2.7076604059496748E-2</v>
      </c>
      <c r="K20" s="102">
        <f t="shared" si="2"/>
        <v>679</v>
      </c>
      <c r="L20" s="106">
        <f t="shared" si="4"/>
        <v>-1.625374027528426E-2</v>
      </c>
      <c r="M20" s="103">
        <f t="shared" si="3"/>
        <v>876</v>
      </c>
      <c r="N20" s="103">
        <f t="shared" si="5"/>
        <v>313.81797773699873</v>
      </c>
    </row>
    <row r="21" spans="1:14">
      <c r="A21" s="44">
        <v>19</v>
      </c>
      <c r="B21" s="108" t="s">
        <v>110</v>
      </c>
      <c r="C21" s="103">
        <v>58597</v>
      </c>
      <c r="D21" s="103">
        <v>59243</v>
      </c>
      <c r="E21" s="103">
        <v>60333</v>
      </c>
      <c r="F21" s="103">
        <v>57279.425261758697</v>
      </c>
      <c r="G21" s="103">
        <v>59632.117389653897</v>
      </c>
      <c r="H21" s="103">
        <v>59627.597107700298</v>
      </c>
      <c r="I21" s="105">
        <f t="shared" si="0"/>
        <v>4.3209319513913954E-3</v>
      </c>
      <c r="J21" s="105">
        <f t="shared" si="1"/>
        <v>2.9626090072870623E-2</v>
      </c>
      <c r="K21" s="102">
        <f t="shared" si="2"/>
        <v>1736</v>
      </c>
      <c r="L21" s="106">
        <f t="shared" si="4"/>
        <v>-4.1555954518252544E-2</v>
      </c>
      <c r="M21" s="103">
        <f t="shared" si="3"/>
        <v>1090</v>
      </c>
      <c r="N21" s="103">
        <f t="shared" si="5"/>
        <v>-4.5202819535988965</v>
      </c>
    </row>
    <row r="22" spans="1:14">
      <c r="A22" s="44">
        <v>20</v>
      </c>
      <c r="B22" s="108" t="s">
        <v>111</v>
      </c>
      <c r="C22" s="103">
        <v>189120</v>
      </c>
      <c r="D22" s="103">
        <v>186071</v>
      </c>
      <c r="E22" s="103">
        <v>188125</v>
      </c>
      <c r="F22" s="103">
        <v>188712.96390551899</v>
      </c>
      <c r="G22" s="103">
        <v>188453.13551495699</v>
      </c>
      <c r="H22" s="103">
        <v>188314.753349014</v>
      </c>
      <c r="I22" s="105">
        <f t="shared" si="0"/>
        <v>1.3473146095097314E-2</v>
      </c>
      <c r="J22" s="105">
        <f t="shared" si="1"/>
        <v>-5.2612098138747881E-3</v>
      </c>
      <c r="K22" s="102">
        <f t="shared" si="2"/>
        <v>-995</v>
      </c>
      <c r="L22" s="106">
        <f t="shared" si="4"/>
        <v>2.3818073010173548E-2</v>
      </c>
      <c r="M22" s="103">
        <f t="shared" si="3"/>
        <v>2054</v>
      </c>
      <c r="N22" s="103">
        <f t="shared" si="5"/>
        <v>-138.38216594298137</v>
      </c>
    </row>
    <row r="23" spans="1:14">
      <c r="A23" s="44">
        <v>21</v>
      </c>
      <c r="B23" s="108" t="s">
        <v>112</v>
      </c>
      <c r="C23" s="103">
        <v>127319</v>
      </c>
      <c r="D23" s="103">
        <v>124715</v>
      </c>
      <c r="E23" s="103">
        <v>130463</v>
      </c>
      <c r="F23" s="103">
        <v>124258.719878898</v>
      </c>
      <c r="G23" s="103">
        <v>125437.42759132299</v>
      </c>
      <c r="H23" s="103">
        <v>126004.692834142</v>
      </c>
      <c r="I23" s="105">
        <f t="shared" si="0"/>
        <v>9.3435059614866769E-3</v>
      </c>
      <c r="J23" s="105">
        <f t="shared" si="1"/>
        <v>2.4693879153936175E-2</v>
      </c>
      <c r="K23" s="102">
        <f t="shared" si="2"/>
        <v>3144</v>
      </c>
      <c r="L23" s="106">
        <f t="shared" si="4"/>
        <v>-7.5260323159784565E-2</v>
      </c>
      <c r="M23" s="103">
        <f t="shared" si="3"/>
        <v>5748</v>
      </c>
      <c r="N23" s="103">
        <f t="shared" si="5"/>
        <v>567.26524281900492</v>
      </c>
    </row>
    <row r="24" spans="1:14">
      <c r="A24" s="44">
        <v>22</v>
      </c>
      <c r="B24" s="108" t="s">
        <v>113</v>
      </c>
      <c r="C24" s="103">
        <v>59586</v>
      </c>
      <c r="D24" s="103">
        <v>57422</v>
      </c>
      <c r="E24" s="103">
        <v>57636</v>
      </c>
      <c r="F24" s="103">
        <v>59809.488754914601</v>
      </c>
      <c r="G24" s="103">
        <v>57978.810833064999</v>
      </c>
      <c r="H24" s="103">
        <v>58005.794701714702</v>
      </c>
      <c r="I24" s="105">
        <f t="shared" si="0"/>
        <v>4.1277780642499868E-3</v>
      </c>
      <c r="J24" s="105">
        <f t="shared" si="1"/>
        <v>-3.2725808075722486E-2</v>
      </c>
      <c r="K24" s="102">
        <f t="shared" si="2"/>
        <v>-1950</v>
      </c>
      <c r="L24" s="106">
        <f t="shared" si="4"/>
        <v>4.66786355475763E-2</v>
      </c>
      <c r="M24" s="103">
        <f t="shared" si="3"/>
        <v>214</v>
      </c>
      <c r="N24" s="103">
        <f t="shared" si="5"/>
        <v>26.983868649702345</v>
      </c>
    </row>
    <row r="25" spans="1:14">
      <c r="A25" s="44">
        <v>23</v>
      </c>
      <c r="B25" s="108" t="s">
        <v>114</v>
      </c>
      <c r="C25" s="103">
        <v>63081</v>
      </c>
      <c r="D25" s="103">
        <v>61154</v>
      </c>
      <c r="E25" s="103">
        <v>61695</v>
      </c>
      <c r="F25" s="103">
        <v>61688.339969828601</v>
      </c>
      <c r="G25" s="103">
        <v>60818.829250980103</v>
      </c>
      <c r="H25" s="103">
        <v>60628.534106293999</v>
      </c>
      <c r="I25" s="105">
        <f t="shared" si="0"/>
        <v>4.4184757386685914E-3</v>
      </c>
      <c r="J25" s="105">
        <f t="shared" si="1"/>
        <v>-2.1971750606363246E-2</v>
      </c>
      <c r="K25" s="102">
        <f t="shared" si="2"/>
        <v>-1386</v>
      </c>
      <c r="L25" s="106">
        <f t="shared" si="4"/>
        <v>3.3177737881508081E-2</v>
      </c>
      <c r="M25" s="103">
        <f t="shared" si="3"/>
        <v>541</v>
      </c>
      <c r="N25" s="103">
        <f t="shared" si="5"/>
        <v>-190.29514468610432</v>
      </c>
    </row>
    <row r="26" spans="1:14">
      <c r="A26" s="44">
        <v>24</v>
      </c>
      <c r="B26" s="108" t="s">
        <v>115</v>
      </c>
      <c r="C26" s="103">
        <v>26626</v>
      </c>
      <c r="D26" s="103">
        <v>26703</v>
      </c>
      <c r="E26" s="103">
        <v>27765</v>
      </c>
      <c r="F26" s="103">
        <v>25954.7652630294</v>
      </c>
      <c r="G26" s="103">
        <v>27110.507347443901</v>
      </c>
      <c r="H26" s="103">
        <v>27147.993653223599</v>
      </c>
      <c r="I26" s="105">
        <f t="shared" si="0"/>
        <v>1.9884752230186148E-3</v>
      </c>
      <c r="J26" s="105">
        <f t="shared" si="1"/>
        <v>4.2777736047472398E-2</v>
      </c>
      <c r="K26" s="102">
        <f t="shared" si="2"/>
        <v>1139</v>
      </c>
      <c r="L26" s="106">
        <f t="shared" si="4"/>
        <v>-2.7265110712148415E-2</v>
      </c>
      <c r="M26" s="103">
        <f t="shared" si="3"/>
        <v>1062</v>
      </c>
      <c r="N26" s="103">
        <f t="shared" si="5"/>
        <v>37.486305779697432</v>
      </c>
    </row>
    <row r="27" spans="1:14">
      <c r="A27" s="44">
        <v>25</v>
      </c>
      <c r="B27" s="108" t="s">
        <v>116</v>
      </c>
      <c r="C27" s="103">
        <v>83423</v>
      </c>
      <c r="D27" s="103">
        <v>84935</v>
      </c>
      <c r="E27" s="103">
        <v>86584</v>
      </c>
      <c r="F27" s="103">
        <v>79632.378944632204</v>
      </c>
      <c r="G27" s="103">
        <v>81170.780792715901</v>
      </c>
      <c r="H27" s="103">
        <v>81927.8136981024</v>
      </c>
      <c r="I27" s="105">
        <f t="shared" si="0"/>
        <v>6.200977443178237E-3</v>
      </c>
      <c r="J27" s="105">
        <f t="shared" si="1"/>
        <v>3.7891229037555589E-2</v>
      </c>
      <c r="K27" s="102">
        <f t="shared" si="2"/>
        <v>3161</v>
      </c>
      <c r="L27" s="106">
        <f t="shared" si="4"/>
        <v>-7.5667265110712145E-2</v>
      </c>
      <c r="M27" s="103">
        <f t="shared" si="3"/>
        <v>1649</v>
      </c>
      <c r="N27" s="103">
        <f t="shared" si="5"/>
        <v>757.0329053864989</v>
      </c>
    </row>
    <row r="28" spans="1:14">
      <c r="A28" s="44">
        <v>26</v>
      </c>
      <c r="B28" s="108" t="s">
        <v>117</v>
      </c>
      <c r="C28" s="103">
        <v>171358</v>
      </c>
      <c r="D28" s="103">
        <v>166028</v>
      </c>
      <c r="E28" s="103">
        <v>168218</v>
      </c>
      <c r="F28" s="103">
        <v>169965.167202415</v>
      </c>
      <c r="G28" s="103">
        <v>166854.80038820501</v>
      </c>
      <c r="H28" s="103">
        <v>166653.536632773</v>
      </c>
      <c r="I28" s="105">
        <f t="shared" si="0"/>
        <v>1.2047445527309396E-2</v>
      </c>
      <c r="J28" s="105">
        <f t="shared" si="1"/>
        <v>-1.8324210133171488E-2</v>
      </c>
      <c r="K28" s="102">
        <f t="shared" si="2"/>
        <v>-3140</v>
      </c>
      <c r="L28" s="106">
        <f t="shared" si="4"/>
        <v>7.5164572112507474E-2</v>
      </c>
      <c r="M28" s="103">
        <f t="shared" si="3"/>
        <v>2190</v>
      </c>
      <c r="N28" s="103">
        <f t="shared" si="5"/>
        <v>-201.26375543200993</v>
      </c>
    </row>
    <row r="29" spans="1:14">
      <c r="A29" s="44">
        <v>27</v>
      </c>
      <c r="B29" s="108" t="s">
        <v>118</v>
      </c>
      <c r="C29" s="103">
        <v>272203</v>
      </c>
      <c r="D29" s="103">
        <v>262109</v>
      </c>
      <c r="E29" s="103">
        <v>268629</v>
      </c>
      <c r="F29" s="103">
        <v>269938.80081045203</v>
      </c>
      <c r="G29" s="103">
        <v>264733.89196350402</v>
      </c>
      <c r="H29" s="103">
        <v>265415.47523299803</v>
      </c>
      <c r="I29" s="105">
        <f t="shared" si="0"/>
        <v>1.9238685780092472E-2</v>
      </c>
      <c r="J29" s="105">
        <f t="shared" si="1"/>
        <v>-1.3129906724025819E-2</v>
      </c>
      <c r="K29" s="102">
        <f t="shared" si="2"/>
        <v>-3574</v>
      </c>
      <c r="L29" s="106">
        <f t="shared" si="4"/>
        <v>8.5553560742070614E-2</v>
      </c>
      <c r="M29" s="103">
        <f t="shared" si="3"/>
        <v>6520</v>
      </c>
      <c r="N29" s="103">
        <f t="shared" si="5"/>
        <v>681.58326949400362</v>
      </c>
    </row>
    <row r="30" spans="1:14">
      <c r="A30" s="44">
        <v>28</v>
      </c>
      <c r="B30" s="108" t="s">
        <v>119</v>
      </c>
      <c r="C30" s="103">
        <v>46896</v>
      </c>
      <c r="D30" s="103">
        <v>46725</v>
      </c>
      <c r="E30" s="103">
        <v>48029</v>
      </c>
      <c r="F30" s="103">
        <v>48211.360525843302</v>
      </c>
      <c r="G30" s="103">
        <v>49922.5599125105</v>
      </c>
      <c r="H30" s="103">
        <v>50031.698506360597</v>
      </c>
      <c r="I30" s="105">
        <f t="shared" si="0"/>
        <v>3.4397434354893233E-3</v>
      </c>
      <c r="J30" s="105">
        <f t="shared" si="1"/>
        <v>2.4159843056977142E-2</v>
      </c>
      <c r="K30" s="102">
        <f t="shared" si="2"/>
        <v>1133</v>
      </c>
      <c r="L30" s="106">
        <f t="shared" si="4"/>
        <v>-2.7121484141232794E-2</v>
      </c>
      <c r="M30" s="103">
        <f t="shared" si="3"/>
        <v>1304</v>
      </c>
      <c r="N30" s="103">
        <f t="shared" si="5"/>
        <v>109.1385938500971</v>
      </c>
    </row>
    <row r="31" spans="1:14">
      <c r="A31" s="44">
        <v>29</v>
      </c>
      <c r="B31" s="108" t="s">
        <v>120</v>
      </c>
      <c r="C31" s="103">
        <v>14843</v>
      </c>
      <c r="D31" s="103">
        <v>15110</v>
      </c>
      <c r="E31" s="103">
        <v>15358</v>
      </c>
      <c r="F31" s="103">
        <v>14925.4516690975</v>
      </c>
      <c r="G31" s="103">
        <v>15252.567898311399</v>
      </c>
      <c r="H31" s="103">
        <v>15463.7280491029</v>
      </c>
      <c r="I31" s="105">
        <f t="shared" si="0"/>
        <v>1.0999100477262702E-3</v>
      </c>
      <c r="J31" s="105">
        <f t="shared" si="1"/>
        <v>3.4696489927912147E-2</v>
      </c>
      <c r="K31" s="102">
        <f t="shared" si="2"/>
        <v>515</v>
      </c>
      <c r="L31" s="106">
        <f t="shared" si="4"/>
        <v>-1.2327947336923998E-2</v>
      </c>
      <c r="M31" s="103">
        <f t="shared" si="3"/>
        <v>248</v>
      </c>
      <c r="N31" s="103">
        <f t="shared" si="5"/>
        <v>211.1601507915002</v>
      </c>
    </row>
    <row r="32" spans="1:14">
      <c r="A32" s="44">
        <v>30</v>
      </c>
      <c r="B32" s="108" t="s">
        <v>121</v>
      </c>
      <c r="C32" s="103">
        <v>13577</v>
      </c>
      <c r="D32" s="103">
        <v>11993</v>
      </c>
      <c r="E32" s="103">
        <v>14719</v>
      </c>
      <c r="F32" s="103">
        <v>12519.9006048665</v>
      </c>
      <c r="G32" s="103">
        <v>12202.1660019134</v>
      </c>
      <c r="H32" s="103">
        <v>13545.4233932921</v>
      </c>
      <c r="I32" s="105">
        <f t="shared" si="0"/>
        <v>1.0541461122856471E-3</v>
      </c>
      <c r="J32" s="105">
        <f t="shared" si="1"/>
        <v>8.4112837887604042E-2</v>
      </c>
      <c r="K32" s="102">
        <f t="shared" si="2"/>
        <v>1142</v>
      </c>
      <c r="L32" s="106">
        <f t="shared" si="4"/>
        <v>-2.7336923997606222E-2</v>
      </c>
      <c r="M32" s="103">
        <f t="shared" si="3"/>
        <v>2726</v>
      </c>
      <c r="N32" s="103">
        <f t="shared" si="5"/>
        <v>1343.2573913787</v>
      </c>
    </row>
    <row r="33" spans="1:14">
      <c r="A33" s="44">
        <v>31</v>
      </c>
      <c r="B33" s="108" t="s">
        <v>122</v>
      </c>
      <c r="C33" s="103">
        <v>155124</v>
      </c>
      <c r="D33" s="103">
        <v>152408</v>
      </c>
      <c r="E33" s="103">
        <v>157163</v>
      </c>
      <c r="F33" s="103">
        <v>155231.320024994</v>
      </c>
      <c r="G33" s="103">
        <v>156447.39510617699</v>
      </c>
      <c r="H33" s="103">
        <v>157678.56551026399</v>
      </c>
      <c r="I33" s="105">
        <f t="shared" si="0"/>
        <v>1.1255707958770919E-2</v>
      </c>
      <c r="J33" s="105">
        <f t="shared" si="1"/>
        <v>1.3144323251076558E-2</v>
      </c>
      <c r="K33" s="102">
        <f t="shared" si="2"/>
        <v>2039</v>
      </c>
      <c r="L33" s="106">
        <f t="shared" si="4"/>
        <v>-4.8809096349491321E-2</v>
      </c>
      <c r="M33" s="103">
        <f t="shared" si="3"/>
        <v>4755</v>
      </c>
      <c r="N33" s="103">
        <f t="shared" si="5"/>
        <v>1231.1704040869954</v>
      </c>
    </row>
    <row r="34" spans="1:14">
      <c r="A34" s="44">
        <v>32</v>
      </c>
      <c r="B34" s="108" t="s">
        <v>123</v>
      </c>
      <c r="C34" s="103">
        <v>60824</v>
      </c>
      <c r="D34" s="103">
        <v>59401</v>
      </c>
      <c r="E34" s="103">
        <v>60287</v>
      </c>
      <c r="F34" s="103">
        <v>61024.393944499599</v>
      </c>
      <c r="G34" s="103">
        <v>61608.267893063901</v>
      </c>
      <c r="H34" s="103">
        <v>61237.048097663603</v>
      </c>
      <c r="I34" s="105">
        <f t="shared" si="0"/>
        <v>4.3176375209840892E-3</v>
      </c>
      <c r="J34" s="105">
        <f t="shared" si="1"/>
        <v>-8.8287518084966456E-3</v>
      </c>
      <c r="K34" s="102">
        <f t="shared" si="2"/>
        <v>-537</v>
      </c>
      <c r="L34" s="106">
        <f t="shared" si="4"/>
        <v>1.2854578096947936E-2</v>
      </c>
      <c r="M34" s="103">
        <f t="shared" si="3"/>
        <v>886</v>
      </c>
      <c r="N34" s="103">
        <f t="shared" si="5"/>
        <v>-371.21979540029861</v>
      </c>
    </row>
    <row r="35" spans="1:14">
      <c r="A35" s="44">
        <v>33</v>
      </c>
      <c r="B35" s="108" t="s">
        <v>124</v>
      </c>
      <c r="C35" s="103">
        <v>232450</v>
      </c>
      <c r="D35" s="103">
        <v>228120</v>
      </c>
      <c r="E35" s="103">
        <v>232002</v>
      </c>
      <c r="F35" s="103">
        <v>231689.18194820199</v>
      </c>
      <c r="G35" s="103">
        <v>227958.90613753599</v>
      </c>
      <c r="H35" s="103">
        <v>230196.09379454199</v>
      </c>
      <c r="I35" s="105">
        <f t="shared" si="0"/>
        <v>1.6615531377301089E-2</v>
      </c>
      <c r="J35" s="105">
        <f t="shared" si="1"/>
        <v>-1.9272961927296194E-3</v>
      </c>
      <c r="K35" s="102">
        <f t="shared" si="2"/>
        <v>-448</v>
      </c>
      <c r="L35" s="106">
        <f t="shared" si="4"/>
        <v>1.0724117295032915E-2</v>
      </c>
      <c r="M35" s="103">
        <f t="shared" si="3"/>
        <v>3882</v>
      </c>
      <c r="N35" s="103">
        <f t="shared" si="5"/>
        <v>2237.1876570059976</v>
      </c>
    </row>
    <row r="36" spans="1:14">
      <c r="A36" s="44">
        <v>34</v>
      </c>
      <c r="B36" s="108" t="s">
        <v>125</v>
      </c>
      <c r="C36" s="103">
        <v>4061183</v>
      </c>
      <c r="D36" s="103">
        <v>4019416</v>
      </c>
      <c r="E36" s="103">
        <v>4054659</v>
      </c>
      <c r="F36" s="103">
        <v>4059592.7311457498</v>
      </c>
      <c r="G36" s="103">
        <v>4061503.4344179099</v>
      </c>
      <c r="H36" s="103">
        <v>4064392.3338925601</v>
      </c>
      <c r="I36" s="105">
        <f t="shared" si="0"/>
        <v>0.29038678045342819</v>
      </c>
      <c r="J36" s="105">
        <f t="shared" si="1"/>
        <v>-1.6064284717039346E-3</v>
      </c>
      <c r="K36" s="102">
        <f t="shared" si="2"/>
        <v>-6524</v>
      </c>
      <c r="L36" s="106">
        <f t="shared" si="4"/>
        <v>0.15616995810891682</v>
      </c>
      <c r="M36" s="103">
        <f t="shared" si="3"/>
        <v>35243</v>
      </c>
      <c r="N36" s="103">
        <f t="shared" si="5"/>
        <v>2888.8994746501558</v>
      </c>
    </row>
    <row r="37" spans="1:14">
      <c r="A37" s="44">
        <v>35</v>
      </c>
      <c r="B37" s="108" t="s">
        <v>126</v>
      </c>
      <c r="C37" s="103">
        <v>863584</v>
      </c>
      <c r="D37" s="103">
        <v>855511</v>
      </c>
      <c r="E37" s="103">
        <v>860613</v>
      </c>
      <c r="F37" s="103">
        <v>860273.42208950198</v>
      </c>
      <c r="G37" s="103">
        <v>860146.66089682805</v>
      </c>
      <c r="H37" s="103">
        <v>858308.59237253899</v>
      </c>
      <c r="I37" s="105">
        <f t="shared" si="0"/>
        <v>6.1635426872239121E-2</v>
      </c>
      <c r="J37" s="105">
        <f t="shared" si="1"/>
        <v>-3.4403138548189868E-3</v>
      </c>
      <c r="K37" s="102">
        <f t="shared" si="2"/>
        <v>-2971</v>
      </c>
      <c r="L37" s="106">
        <f t="shared" si="4"/>
        <v>7.1119090365050874E-2</v>
      </c>
      <c r="M37" s="103">
        <f t="shared" si="3"/>
        <v>5102</v>
      </c>
      <c r="N37" s="103">
        <f t="shared" si="5"/>
        <v>-1838.0685242890613</v>
      </c>
    </row>
    <row r="38" spans="1:14">
      <c r="A38" s="44">
        <v>36</v>
      </c>
      <c r="B38" s="108" t="s">
        <v>127</v>
      </c>
      <c r="C38" s="103">
        <v>22805</v>
      </c>
      <c r="D38" s="103">
        <v>22918</v>
      </c>
      <c r="E38" s="103">
        <v>24020</v>
      </c>
      <c r="F38" s="103">
        <v>21472.533260300501</v>
      </c>
      <c r="G38" s="103">
        <v>22802.5621360476</v>
      </c>
      <c r="H38" s="103">
        <v>22732.490031831701</v>
      </c>
      <c r="I38" s="105">
        <f t="shared" si="0"/>
        <v>1.7202656170324916E-3</v>
      </c>
      <c r="J38" s="105">
        <f t="shared" si="1"/>
        <v>5.3277789958342467E-2</v>
      </c>
      <c r="K38" s="102">
        <f t="shared" si="2"/>
        <v>1215</v>
      </c>
      <c r="L38" s="106">
        <f t="shared" si="4"/>
        <v>-2.9084380610412925E-2</v>
      </c>
      <c r="M38" s="103">
        <f t="shared" si="3"/>
        <v>1102</v>
      </c>
      <c r="N38" s="103">
        <f t="shared" si="5"/>
        <v>-70.072104215898435</v>
      </c>
    </row>
    <row r="39" spans="1:14">
      <c r="A39" s="44">
        <v>37</v>
      </c>
      <c r="B39" s="108" t="s">
        <v>128</v>
      </c>
      <c r="C39" s="103">
        <v>48617</v>
      </c>
      <c r="D39" s="103">
        <v>45288</v>
      </c>
      <c r="E39" s="103">
        <v>46891</v>
      </c>
      <c r="F39" s="103">
        <v>47357.189188605902</v>
      </c>
      <c r="G39" s="103">
        <v>45405.369987969701</v>
      </c>
      <c r="H39" s="103">
        <v>45698.1312885195</v>
      </c>
      <c r="I39" s="105">
        <f t="shared" si="0"/>
        <v>3.3582420919346613E-3</v>
      </c>
      <c r="J39" s="105">
        <f t="shared" si="1"/>
        <v>-3.5501984902400398E-2</v>
      </c>
      <c r="K39" s="102">
        <f t="shared" si="2"/>
        <v>-1726</v>
      </c>
      <c r="L39" s="106">
        <f t="shared" si="4"/>
        <v>4.1316576900059847E-2</v>
      </c>
      <c r="M39" s="103">
        <f t="shared" si="3"/>
        <v>1603</v>
      </c>
      <c r="N39" s="103">
        <f t="shared" si="5"/>
        <v>292.76130054979876</v>
      </c>
    </row>
    <row r="40" spans="1:14">
      <c r="A40" s="44">
        <v>38</v>
      </c>
      <c r="B40" s="108" t="s">
        <v>129</v>
      </c>
      <c r="C40" s="103">
        <v>226428</v>
      </c>
      <c r="D40" s="103">
        <v>219039</v>
      </c>
      <c r="E40" s="103">
        <v>220307</v>
      </c>
      <c r="F40" s="103">
        <v>222139.476279975</v>
      </c>
      <c r="G40" s="103">
        <v>217299.81930574501</v>
      </c>
      <c r="H40" s="103">
        <v>216182.81145938599</v>
      </c>
      <c r="I40" s="105">
        <f t="shared" si="0"/>
        <v>1.5777958255269658E-2</v>
      </c>
      <c r="J40" s="105">
        <f t="shared" si="1"/>
        <v>-2.7032875792746481E-2</v>
      </c>
      <c r="K40" s="102">
        <f t="shared" si="2"/>
        <v>-6121</v>
      </c>
      <c r="L40" s="106">
        <f t="shared" si="4"/>
        <v>0.14652304009575104</v>
      </c>
      <c r="M40" s="103">
        <f t="shared" si="3"/>
        <v>1268</v>
      </c>
      <c r="N40" s="103">
        <f t="shared" si="5"/>
        <v>-1117.007846359018</v>
      </c>
    </row>
    <row r="41" spans="1:14">
      <c r="A41" s="44">
        <v>39</v>
      </c>
      <c r="B41" s="108" t="s">
        <v>130</v>
      </c>
      <c r="C41" s="103">
        <v>65471</v>
      </c>
      <c r="D41" s="103">
        <v>65726</v>
      </c>
      <c r="E41" s="103">
        <v>65868</v>
      </c>
      <c r="F41" s="103">
        <v>66229.419698851401</v>
      </c>
      <c r="G41" s="103">
        <v>66319.231047169698</v>
      </c>
      <c r="H41" s="103">
        <v>66618.885278071801</v>
      </c>
      <c r="I41" s="105">
        <f t="shared" si="0"/>
        <v>4.7173378710531292E-3</v>
      </c>
      <c r="J41" s="105">
        <f t="shared" si="1"/>
        <v>6.0637534175436453E-3</v>
      </c>
      <c r="K41" s="102">
        <f t="shared" si="2"/>
        <v>397</v>
      </c>
      <c r="L41" s="106">
        <f t="shared" si="4"/>
        <v>-9.5032914422501502E-3</v>
      </c>
      <c r="M41" s="103">
        <f t="shared" si="3"/>
        <v>142</v>
      </c>
      <c r="N41" s="103">
        <f t="shared" si="5"/>
        <v>299.65423090210243</v>
      </c>
    </row>
    <row r="42" spans="1:14">
      <c r="A42" s="44">
        <v>40</v>
      </c>
      <c r="B42" s="108" t="s">
        <v>131</v>
      </c>
      <c r="C42" s="103">
        <v>26282</v>
      </c>
      <c r="D42" s="103">
        <v>24489</v>
      </c>
      <c r="E42" s="103">
        <v>25615</v>
      </c>
      <c r="F42" s="103">
        <v>26136.8418059629</v>
      </c>
      <c r="G42" s="103">
        <v>25228.014830469201</v>
      </c>
      <c r="H42" s="103">
        <v>25451.024493097699</v>
      </c>
      <c r="I42" s="105">
        <f t="shared" si="0"/>
        <v>1.8344964105032171E-3</v>
      </c>
      <c r="J42" s="105">
        <f t="shared" si="1"/>
        <v>-2.5378586104558253E-2</v>
      </c>
      <c r="K42" s="102">
        <f t="shared" si="2"/>
        <v>-667</v>
      </c>
      <c r="L42" s="106">
        <f t="shared" si="4"/>
        <v>1.5966487133453021E-2</v>
      </c>
      <c r="M42" s="103">
        <f t="shared" si="3"/>
        <v>1126</v>
      </c>
      <c r="N42" s="103">
        <f t="shared" si="5"/>
        <v>223.00966262849761</v>
      </c>
    </row>
    <row r="43" spans="1:14">
      <c r="A43" s="44">
        <v>41</v>
      </c>
      <c r="B43" s="108" t="s">
        <v>132</v>
      </c>
      <c r="C43" s="103">
        <v>464426</v>
      </c>
      <c r="D43" s="103">
        <v>470023</v>
      </c>
      <c r="E43" s="103">
        <v>479515</v>
      </c>
      <c r="F43" s="103">
        <v>464792.18432727002</v>
      </c>
      <c r="G43" s="103">
        <v>475548.48834690498</v>
      </c>
      <c r="H43" s="103">
        <v>477856.541548462</v>
      </c>
      <c r="I43" s="105">
        <f t="shared" si="0"/>
        <v>3.4341930364335353E-2</v>
      </c>
      <c r="J43" s="105">
        <f t="shared" si="1"/>
        <v>3.2489567767523785E-2</v>
      </c>
      <c r="K43" s="102">
        <f t="shared" si="2"/>
        <v>15089</v>
      </c>
      <c r="L43" s="106">
        <f t="shared" si="4"/>
        <v>-0.36119688809096351</v>
      </c>
      <c r="M43" s="103">
        <f t="shared" si="3"/>
        <v>9492</v>
      </c>
      <c r="N43" s="103">
        <f t="shared" si="5"/>
        <v>2308.0532015570207</v>
      </c>
    </row>
    <row r="44" spans="1:14">
      <c r="A44" s="44">
        <v>42</v>
      </c>
      <c r="B44" s="108" t="s">
        <v>133</v>
      </c>
      <c r="C44" s="103">
        <v>299958</v>
      </c>
      <c r="D44" s="103">
        <v>295956</v>
      </c>
      <c r="E44" s="103">
        <v>302478</v>
      </c>
      <c r="F44" s="103">
        <v>297301.70452084998</v>
      </c>
      <c r="G44" s="103">
        <v>299778.58461790701</v>
      </c>
      <c r="H44" s="103">
        <v>300321.93856786599</v>
      </c>
      <c r="I44" s="105">
        <f t="shared" si="0"/>
        <v>2.1662885233503498E-2</v>
      </c>
      <c r="J44" s="105">
        <f t="shared" si="1"/>
        <v>8.4011761646630521E-3</v>
      </c>
      <c r="K44" s="102">
        <f t="shared" si="2"/>
        <v>2520</v>
      </c>
      <c r="L44" s="106">
        <f t="shared" si="4"/>
        <v>-6.032315978456014E-2</v>
      </c>
      <c r="M44" s="103">
        <f t="shared" si="3"/>
        <v>6522</v>
      </c>
      <c r="N44" s="103">
        <f t="shared" si="5"/>
        <v>543.35394995898241</v>
      </c>
    </row>
    <row r="45" spans="1:14">
      <c r="A45" s="44">
        <v>43</v>
      </c>
      <c r="B45" s="108" t="s">
        <v>134</v>
      </c>
      <c r="C45" s="103">
        <v>83474</v>
      </c>
      <c r="D45" s="103">
        <v>82556</v>
      </c>
      <c r="E45" s="103">
        <v>83686</v>
      </c>
      <c r="F45" s="103">
        <v>81848.524117578505</v>
      </c>
      <c r="G45" s="103">
        <v>80659.834708066206</v>
      </c>
      <c r="H45" s="103">
        <v>81647.406738399106</v>
      </c>
      <c r="I45" s="105">
        <f t="shared" si="0"/>
        <v>5.9934283275179471E-3</v>
      </c>
      <c r="J45" s="105">
        <f t="shared" si="1"/>
        <v>2.5397129645158972E-3</v>
      </c>
      <c r="K45" s="102">
        <f t="shared" si="2"/>
        <v>212</v>
      </c>
      <c r="L45" s="106">
        <f t="shared" si="4"/>
        <v>-5.0748055056852185E-3</v>
      </c>
      <c r="M45" s="103">
        <f t="shared" si="3"/>
        <v>1130</v>
      </c>
      <c r="N45" s="103">
        <f t="shared" si="5"/>
        <v>987.57203033289989</v>
      </c>
    </row>
    <row r="46" spans="1:14">
      <c r="A46" s="44">
        <v>44</v>
      </c>
      <c r="B46" s="108" t="s">
        <v>135</v>
      </c>
      <c r="C46" s="103">
        <v>92537</v>
      </c>
      <c r="D46" s="103">
        <v>88905</v>
      </c>
      <c r="E46" s="103">
        <v>91124</v>
      </c>
      <c r="F46" s="103">
        <v>91106.284505219097</v>
      </c>
      <c r="G46" s="103">
        <v>89620.318165502205</v>
      </c>
      <c r="H46" s="103">
        <v>89359.801484695796</v>
      </c>
      <c r="I46" s="105">
        <f t="shared" si="0"/>
        <v>6.5261234007688912E-3</v>
      </c>
      <c r="J46" s="105">
        <f t="shared" si="1"/>
        <v>-1.5269567848536262E-2</v>
      </c>
      <c r="K46" s="102">
        <f t="shared" si="2"/>
        <v>-1413</v>
      </c>
      <c r="L46" s="106">
        <f t="shared" si="4"/>
        <v>3.3824057450628366E-2</v>
      </c>
      <c r="M46" s="103">
        <f t="shared" si="3"/>
        <v>2219</v>
      </c>
      <c r="N46" s="103">
        <f t="shared" si="5"/>
        <v>-260.51668080640957</v>
      </c>
    </row>
    <row r="47" spans="1:14">
      <c r="A47" s="44">
        <v>45</v>
      </c>
      <c r="B47" s="108" t="s">
        <v>136</v>
      </c>
      <c r="C47" s="103">
        <v>231580</v>
      </c>
      <c r="D47" s="103">
        <v>232197</v>
      </c>
      <c r="E47" s="103">
        <v>235368</v>
      </c>
      <c r="F47" s="103">
        <v>228335.36539309099</v>
      </c>
      <c r="G47" s="103">
        <v>233644.87643094501</v>
      </c>
      <c r="H47" s="103">
        <v>234222.505257507</v>
      </c>
      <c r="I47" s="105">
        <f t="shared" si="0"/>
        <v>1.6856597741453101E-2</v>
      </c>
      <c r="J47" s="105">
        <f t="shared" si="1"/>
        <v>1.6357198376371018E-2</v>
      </c>
      <c r="K47" s="102">
        <f t="shared" si="2"/>
        <v>3788</v>
      </c>
      <c r="L47" s="106">
        <f t="shared" si="4"/>
        <v>-9.067624177139437E-2</v>
      </c>
      <c r="M47" s="103">
        <f t="shared" si="3"/>
        <v>3171</v>
      </c>
      <c r="N47" s="103">
        <f t="shared" si="5"/>
        <v>577.62882656199508</v>
      </c>
    </row>
    <row r="48" spans="1:14">
      <c r="A48" s="44">
        <v>46</v>
      </c>
      <c r="B48" s="108" t="s">
        <v>137</v>
      </c>
      <c r="C48" s="103">
        <v>136209</v>
      </c>
      <c r="D48" s="103">
        <v>136393</v>
      </c>
      <c r="E48" s="103">
        <v>139693</v>
      </c>
      <c r="F48" s="103">
        <v>135570.41546587701</v>
      </c>
      <c r="G48" s="103">
        <v>138267.85291834999</v>
      </c>
      <c r="H48" s="103">
        <v>139059.10082560001</v>
      </c>
      <c r="I48" s="105">
        <f t="shared" si="0"/>
        <v>1.0004540584517895E-2</v>
      </c>
      <c r="J48" s="105">
        <f t="shared" si="1"/>
        <v>2.5578339169952058E-2</v>
      </c>
      <c r="K48" s="102">
        <f t="shared" si="2"/>
        <v>3484</v>
      </c>
      <c r="L48" s="106">
        <f t="shared" si="4"/>
        <v>-8.3399162178336331E-2</v>
      </c>
      <c r="M48" s="103">
        <f t="shared" si="3"/>
        <v>3300</v>
      </c>
      <c r="N48" s="103">
        <f t="shared" si="5"/>
        <v>791.24790725001367</v>
      </c>
    </row>
    <row r="49" spans="1:14">
      <c r="A49" s="44">
        <v>47</v>
      </c>
      <c r="B49" s="108" t="s">
        <v>138</v>
      </c>
      <c r="C49" s="103">
        <v>59630</v>
      </c>
      <c r="D49" s="103">
        <v>58249</v>
      </c>
      <c r="E49" s="103">
        <v>61639</v>
      </c>
      <c r="F49" s="103">
        <v>59079.692978119601</v>
      </c>
      <c r="G49" s="103">
        <v>58994.819080302099</v>
      </c>
      <c r="H49" s="103">
        <v>60641.375543355098</v>
      </c>
      <c r="I49" s="105">
        <f t="shared" si="0"/>
        <v>4.4144651277379585E-3</v>
      </c>
      <c r="J49" s="105">
        <f t="shared" si="1"/>
        <v>3.3691095086365926E-2</v>
      </c>
      <c r="K49" s="102">
        <f t="shared" si="2"/>
        <v>2009</v>
      </c>
      <c r="L49" s="106">
        <f t="shared" si="4"/>
        <v>-4.8090963494913229E-2</v>
      </c>
      <c r="M49" s="103">
        <f t="shared" si="3"/>
        <v>3390</v>
      </c>
      <c r="N49" s="103">
        <f t="shared" si="5"/>
        <v>1646.5564630529989</v>
      </c>
    </row>
    <row r="50" spans="1:14">
      <c r="A50" s="44">
        <v>48</v>
      </c>
      <c r="B50" s="108" t="s">
        <v>139</v>
      </c>
      <c r="C50" s="103">
        <v>200622</v>
      </c>
      <c r="D50" s="103">
        <v>206495</v>
      </c>
      <c r="E50" s="103">
        <v>189587</v>
      </c>
      <c r="F50" s="103">
        <v>199282.342936028</v>
      </c>
      <c r="G50" s="103">
        <v>189586.47780694099</v>
      </c>
      <c r="H50" s="103">
        <v>188566.02809773301</v>
      </c>
      <c r="I50" s="105">
        <f t="shared" si="0"/>
        <v>1.3577851687607785E-2</v>
      </c>
      <c r="J50" s="105">
        <f t="shared" si="1"/>
        <v>-5.5003937753586349E-2</v>
      </c>
      <c r="K50" s="102">
        <f t="shared" si="2"/>
        <v>-11035</v>
      </c>
      <c r="L50" s="106">
        <f t="shared" si="4"/>
        <v>0.26415320167564332</v>
      </c>
      <c r="M50" s="103">
        <f t="shared" si="3"/>
        <v>-16908</v>
      </c>
      <c r="N50" s="103">
        <f t="shared" si="5"/>
        <v>-1020.4497092079837</v>
      </c>
    </row>
    <row r="51" spans="1:14">
      <c r="A51" s="44">
        <v>49</v>
      </c>
      <c r="B51" s="108" t="s">
        <v>140</v>
      </c>
      <c r="C51" s="103">
        <v>22363</v>
      </c>
      <c r="D51" s="103">
        <v>20826</v>
      </c>
      <c r="E51" s="103">
        <v>22012</v>
      </c>
      <c r="F51" s="103">
        <v>20994.866332484598</v>
      </c>
      <c r="G51" s="103">
        <v>20480.6677820558</v>
      </c>
      <c r="H51" s="103">
        <v>20687.232224732801</v>
      </c>
      <c r="I51" s="105">
        <f t="shared" si="0"/>
        <v>1.5764565679483433E-3</v>
      </c>
      <c r="J51" s="105">
        <f t="shared" si="1"/>
        <v>-1.5695568573089479E-2</v>
      </c>
      <c r="K51" s="102">
        <f t="shared" si="2"/>
        <v>-351</v>
      </c>
      <c r="L51" s="106">
        <f t="shared" si="4"/>
        <v>8.4021543985637343E-3</v>
      </c>
      <c r="M51" s="103">
        <f t="shared" si="3"/>
        <v>1186</v>
      </c>
      <c r="N51" s="103">
        <f t="shared" si="5"/>
        <v>206.56444267700135</v>
      </c>
    </row>
    <row r="52" spans="1:14">
      <c r="A52" s="44">
        <v>50</v>
      </c>
      <c r="B52" s="108" t="s">
        <v>141</v>
      </c>
      <c r="C52" s="103">
        <v>40556</v>
      </c>
      <c r="D52" s="103">
        <v>37982</v>
      </c>
      <c r="E52" s="103">
        <v>38091</v>
      </c>
      <c r="F52" s="103">
        <v>40120.962775549502</v>
      </c>
      <c r="G52" s="103">
        <v>38228.895439945198</v>
      </c>
      <c r="H52" s="103">
        <v>38036.558037974697</v>
      </c>
      <c r="I52" s="105">
        <f t="shared" si="0"/>
        <v>2.7280032314065212E-3</v>
      </c>
      <c r="J52" s="105">
        <f t="shared" si="1"/>
        <v>-6.0780155833908667E-2</v>
      </c>
      <c r="K52" s="102">
        <f t="shared" si="2"/>
        <v>-2465</v>
      </c>
      <c r="L52" s="106">
        <f t="shared" si="4"/>
        <v>5.9006582884500301E-2</v>
      </c>
      <c r="M52" s="103">
        <f t="shared" si="3"/>
        <v>109</v>
      </c>
      <c r="N52" s="103">
        <f t="shared" si="5"/>
        <v>-192.33740197050065</v>
      </c>
    </row>
    <row r="53" spans="1:14">
      <c r="A53" s="44">
        <v>51</v>
      </c>
      <c r="B53" s="108" t="s">
        <v>142</v>
      </c>
      <c r="C53" s="103">
        <v>40664</v>
      </c>
      <c r="D53" s="103">
        <v>38556</v>
      </c>
      <c r="E53" s="103">
        <v>39016</v>
      </c>
      <c r="F53" s="103">
        <v>39838.6641984573</v>
      </c>
      <c r="G53" s="103">
        <v>38946.562043416103</v>
      </c>
      <c r="H53" s="103">
        <v>38859.670245780602</v>
      </c>
      <c r="I53" s="105">
        <f t="shared" si="0"/>
        <v>2.7942499298143088E-3</v>
      </c>
      <c r="J53" s="105">
        <f t="shared" si="1"/>
        <v>-4.0527247688373007E-2</v>
      </c>
      <c r="K53" s="102">
        <f t="shared" si="2"/>
        <v>-1648</v>
      </c>
      <c r="L53" s="106">
        <f t="shared" si="4"/>
        <v>3.9449431478156792E-2</v>
      </c>
      <c r="M53" s="103">
        <f t="shared" si="3"/>
        <v>460</v>
      </c>
      <c r="N53" s="103">
        <f t="shared" si="5"/>
        <v>-86.891797635500552</v>
      </c>
    </row>
    <row r="54" spans="1:14">
      <c r="A54" s="44">
        <v>52</v>
      </c>
      <c r="B54" s="108" t="s">
        <v>143</v>
      </c>
      <c r="C54" s="103">
        <v>75680</v>
      </c>
      <c r="D54" s="103">
        <v>76205</v>
      </c>
      <c r="E54" s="103">
        <v>78960</v>
      </c>
      <c r="F54" s="103">
        <v>75869.664251783193</v>
      </c>
      <c r="G54" s="103">
        <v>78020.480211926697</v>
      </c>
      <c r="H54" s="103">
        <v>79066.307331379299</v>
      </c>
      <c r="I54" s="105">
        <f t="shared" si="0"/>
        <v>5.6549614121934027E-3</v>
      </c>
      <c r="J54" s="105">
        <f t="shared" si="1"/>
        <v>4.3340380549682873E-2</v>
      </c>
      <c r="K54" s="102">
        <f t="shared" si="2"/>
        <v>3280</v>
      </c>
      <c r="L54" s="106">
        <f t="shared" si="4"/>
        <v>-7.8515858767205265E-2</v>
      </c>
      <c r="M54" s="103">
        <f t="shared" si="3"/>
        <v>2755</v>
      </c>
      <c r="N54" s="103">
        <f t="shared" si="5"/>
        <v>1045.8271194526023</v>
      </c>
    </row>
    <row r="55" spans="1:14">
      <c r="A55" s="44">
        <v>53</v>
      </c>
      <c r="B55" s="108" t="s">
        <v>144</v>
      </c>
      <c r="C55" s="103">
        <v>52177</v>
      </c>
      <c r="D55" s="103">
        <v>53472</v>
      </c>
      <c r="E55" s="103">
        <v>49699</v>
      </c>
      <c r="F55" s="103">
        <v>52115.525886094503</v>
      </c>
      <c r="G55" s="103">
        <v>51963.117008400899</v>
      </c>
      <c r="H55" s="103">
        <v>51897.863151846097</v>
      </c>
      <c r="I55" s="105">
        <f t="shared" si="0"/>
        <v>3.5593455828850044E-3</v>
      </c>
      <c r="J55" s="105">
        <f t="shared" si="1"/>
        <v>-4.7492190045422315E-2</v>
      </c>
      <c r="K55" s="102">
        <f t="shared" si="2"/>
        <v>-2478</v>
      </c>
      <c r="L55" s="106">
        <f t="shared" si="4"/>
        <v>5.9317773788150806E-2</v>
      </c>
      <c r="M55" s="103">
        <f t="shared" si="3"/>
        <v>-3773</v>
      </c>
      <c r="N55" s="103">
        <f t="shared" si="5"/>
        <v>-65.253856554802042</v>
      </c>
    </row>
    <row r="56" spans="1:14">
      <c r="A56" s="44">
        <v>54</v>
      </c>
      <c r="B56" s="108" t="s">
        <v>145</v>
      </c>
      <c r="C56" s="103">
        <v>171507</v>
      </c>
      <c r="D56" s="103">
        <v>176733</v>
      </c>
      <c r="E56" s="103">
        <v>178756</v>
      </c>
      <c r="F56" s="103">
        <v>172245.42636605501</v>
      </c>
      <c r="G56" s="103">
        <v>178813.559289959</v>
      </c>
      <c r="H56" s="103">
        <v>179088.23348483301</v>
      </c>
      <c r="I56" s="105">
        <f t="shared" si="0"/>
        <v>1.2802156562791843E-2</v>
      </c>
      <c r="J56" s="105">
        <f t="shared" si="1"/>
        <v>4.22664964112252E-2</v>
      </c>
      <c r="K56" s="102">
        <f t="shared" si="2"/>
        <v>7249</v>
      </c>
      <c r="L56" s="106">
        <f t="shared" si="4"/>
        <v>-0.17352483542788749</v>
      </c>
      <c r="M56" s="103">
        <f t="shared" si="3"/>
        <v>2023</v>
      </c>
      <c r="N56" s="103">
        <f t="shared" si="5"/>
        <v>274.67419487400912</v>
      </c>
    </row>
    <row r="57" spans="1:14">
      <c r="A57" s="44">
        <v>55</v>
      </c>
      <c r="B57" s="108" t="s">
        <v>146</v>
      </c>
      <c r="C57" s="103">
        <v>157246</v>
      </c>
      <c r="D57" s="103">
        <v>155025</v>
      </c>
      <c r="E57" s="103">
        <v>159897</v>
      </c>
      <c r="F57" s="103">
        <v>157646.16976860599</v>
      </c>
      <c r="G57" s="103">
        <v>160274.020259893</v>
      </c>
      <c r="H57" s="103">
        <v>160938.03799254401</v>
      </c>
      <c r="I57" s="105">
        <f t="shared" si="0"/>
        <v>1.1451511713848639E-2</v>
      </c>
      <c r="J57" s="105">
        <f t="shared" si="1"/>
        <v>1.6858934408506415E-2</v>
      </c>
      <c r="K57" s="102">
        <f t="shared" si="2"/>
        <v>2651</v>
      </c>
      <c r="L57" s="106">
        <f t="shared" si="4"/>
        <v>-6.3459006582884503E-2</v>
      </c>
      <c r="M57" s="103">
        <f t="shared" si="3"/>
        <v>4872</v>
      </c>
      <c r="N57" s="103">
        <f t="shared" si="5"/>
        <v>664.01773265100201</v>
      </c>
    </row>
    <row r="58" spans="1:14">
      <c r="A58" s="44">
        <v>56</v>
      </c>
      <c r="B58" s="108" t="s">
        <v>147</v>
      </c>
      <c r="C58" s="103">
        <v>20765</v>
      </c>
      <c r="D58" s="103">
        <v>18805</v>
      </c>
      <c r="E58" s="103">
        <v>20063</v>
      </c>
      <c r="F58" s="103">
        <v>21038.8267228238</v>
      </c>
      <c r="G58" s="103">
        <v>19976.468576728701</v>
      </c>
      <c r="H58" s="103">
        <v>20367.673442088599</v>
      </c>
      <c r="I58" s="105">
        <f t="shared" si="0"/>
        <v>1.4368729839518268E-3</v>
      </c>
      <c r="J58" s="105">
        <f t="shared" si="1"/>
        <v>-3.3806886588008671E-2</v>
      </c>
      <c r="K58" s="102">
        <f t="shared" si="2"/>
        <v>-702</v>
      </c>
      <c r="L58" s="106">
        <f t="shared" si="4"/>
        <v>1.6804308797127469E-2</v>
      </c>
      <c r="M58" s="103">
        <f t="shared" si="3"/>
        <v>1258</v>
      </c>
      <c r="N58" s="103">
        <f t="shared" si="5"/>
        <v>391.20486535989767</v>
      </c>
    </row>
    <row r="59" spans="1:14">
      <c r="A59" s="44">
        <v>57</v>
      </c>
      <c r="B59" s="108" t="s">
        <v>148</v>
      </c>
      <c r="C59" s="103">
        <v>23259</v>
      </c>
      <c r="D59" s="103">
        <v>22815</v>
      </c>
      <c r="E59" s="103">
        <v>23540</v>
      </c>
      <c r="F59" s="103">
        <v>23251.943845363101</v>
      </c>
      <c r="G59" s="103">
        <v>23539.293349886801</v>
      </c>
      <c r="H59" s="103">
        <v>23589.015423673402</v>
      </c>
      <c r="I59" s="105">
        <f t="shared" si="0"/>
        <v>1.6858889519127749E-3</v>
      </c>
      <c r="J59" s="105">
        <f t="shared" si="1"/>
        <v>1.2081344855754761E-2</v>
      </c>
      <c r="K59" s="102">
        <f t="shared" si="2"/>
        <v>281</v>
      </c>
      <c r="L59" s="106">
        <f t="shared" si="4"/>
        <v>-6.7265110712148414E-3</v>
      </c>
      <c r="M59" s="103">
        <f t="shared" si="3"/>
        <v>725</v>
      </c>
      <c r="N59" s="103">
        <f t="shared" si="5"/>
        <v>49.722073786600959</v>
      </c>
    </row>
    <row r="60" spans="1:14">
      <c r="A60" s="44">
        <v>58</v>
      </c>
      <c r="B60" s="108" t="s">
        <v>149</v>
      </c>
      <c r="C60" s="103">
        <v>82055</v>
      </c>
      <c r="D60" s="103">
        <v>78935</v>
      </c>
      <c r="E60" s="103">
        <v>80325</v>
      </c>
      <c r="F60" s="103">
        <v>78937.153011860093</v>
      </c>
      <c r="G60" s="103">
        <v>78803.013124149496</v>
      </c>
      <c r="H60" s="103">
        <v>78483.417479790005</v>
      </c>
      <c r="I60" s="105">
        <f t="shared" si="0"/>
        <v>5.7527200536275974E-3</v>
      </c>
      <c r="J60" s="105">
        <f t="shared" si="1"/>
        <v>-2.1083419657546766E-2</v>
      </c>
      <c r="K60" s="102">
        <f t="shared" si="2"/>
        <v>-1730</v>
      </c>
      <c r="L60" s="106">
        <f t="shared" si="4"/>
        <v>4.1412327947336923E-2</v>
      </c>
      <c r="M60" s="103">
        <f t="shared" si="3"/>
        <v>1390</v>
      </c>
      <c r="N60" s="103">
        <f t="shared" si="5"/>
        <v>-319.59564435949142</v>
      </c>
    </row>
    <row r="61" spans="1:14">
      <c r="A61" s="44">
        <v>59</v>
      </c>
      <c r="B61" s="108" t="s">
        <v>150</v>
      </c>
      <c r="C61" s="103">
        <v>248112</v>
      </c>
      <c r="D61" s="103">
        <v>250753</v>
      </c>
      <c r="E61" s="103">
        <v>254637</v>
      </c>
      <c r="F61" s="103">
        <v>246019.50749600999</v>
      </c>
      <c r="G61" s="103">
        <v>252073.37518945499</v>
      </c>
      <c r="H61" s="103">
        <v>252181.48500553999</v>
      </c>
      <c r="I61" s="105">
        <f t="shared" si="0"/>
        <v>1.8236605991852731E-2</v>
      </c>
      <c r="J61" s="105">
        <f t="shared" si="1"/>
        <v>2.6298607080673244E-2</v>
      </c>
      <c r="K61" s="102">
        <f t="shared" si="2"/>
        <v>6525</v>
      </c>
      <c r="L61" s="106">
        <f t="shared" si="4"/>
        <v>-0.15619389587073609</v>
      </c>
      <c r="M61" s="103">
        <f t="shared" si="3"/>
        <v>3884</v>
      </c>
      <c r="N61" s="103">
        <f t="shared" si="5"/>
        <v>108.10981608499424</v>
      </c>
    </row>
    <row r="62" spans="1:14">
      <c r="A62" s="44">
        <v>60</v>
      </c>
      <c r="B62" s="108" t="s">
        <v>151</v>
      </c>
      <c r="C62" s="103">
        <v>52946</v>
      </c>
      <c r="D62" s="103">
        <v>52881</v>
      </c>
      <c r="E62" s="103">
        <v>54313</v>
      </c>
      <c r="F62" s="103">
        <v>53263.170859762897</v>
      </c>
      <c r="G62" s="103">
        <v>53712.187969273102</v>
      </c>
      <c r="H62" s="103">
        <v>54650.004145724299</v>
      </c>
      <c r="I62" s="105">
        <f t="shared" si="0"/>
        <v>3.8897912763482816E-3</v>
      </c>
      <c r="J62" s="105">
        <f t="shared" si="1"/>
        <v>2.5818758735315226E-2</v>
      </c>
      <c r="K62" s="102">
        <f t="shared" si="2"/>
        <v>1367</v>
      </c>
      <c r="L62" s="106">
        <f t="shared" si="4"/>
        <v>-3.2722920406941948E-2</v>
      </c>
      <c r="M62" s="103">
        <f t="shared" si="3"/>
        <v>1432</v>
      </c>
      <c r="N62" s="103">
        <f t="shared" si="5"/>
        <v>937.81617645119695</v>
      </c>
    </row>
    <row r="63" spans="1:14">
      <c r="A63" s="44">
        <v>61</v>
      </c>
      <c r="B63" s="108" t="s">
        <v>152</v>
      </c>
      <c r="C63" s="103">
        <v>115065</v>
      </c>
      <c r="D63" s="103">
        <v>117356</v>
      </c>
      <c r="E63" s="103">
        <v>118589</v>
      </c>
      <c r="F63" s="103">
        <v>116733.68243733799</v>
      </c>
      <c r="G63" s="103">
        <v>118786.69105687299</v>
      </c>
      <c r="H63" s="103">
        <v>120235.96715064099</v>
      </c>
      <c r="I63" s="105">
        <f t="shared" si="0"/>
        <v>8.4931132080876826E-3</v>
      </c>
      <c r="J63" s="105">
        <f t="shared" si="1"/>
        <v>3.062616781818972E-2</v>
      </c>
      <c r="K63" s="102">
        <f t="shared" si="2"/>
        <v>3524</v>
      </c>
      <c r="L63" s="106">
        <f t="shared" si="4"/>
        <v>-8.435667265110712E-2</v>
      </c>
      <c r="M63" s="103">
        <f t="shared" si="3"/>
        <v>1233</v>
      </c>
      <c r="N63" s="103">
        <f t="shared" si="5"/>
        <v>1449.2760937679996</v>
      </c>
    </row>
    <row r="64" spans="1:14">
      <c r="A64" s="44">
        <v>62</v>
      </c>
      <c r="B64" s="108" t="s">
        <v>153</v>
      </c>
      <c r="C64" s="103">
        <v>8068</v>
      </c>
      <c r="D64" s="103">
        <v>7323</v>
      </c>
      <c r="E64" s="103">
        <v>7589</v>
      </c>
      <c r="F64" s="103">
        <v>7664.4519076403303</v>
      </c>
      <c r="G64" s="103">
        <v>7039.5466333019103</v>
      </c>
      <c r="H64" s="103">
        <v>7217.5428406527299</v>
      </c>
      <c r="I64" s="105">
        <f t="shared" si="0"/>
        <v>5.4350939915318811E-4</v>
      </c>
      <c r="J64" s="105">
        <f t="shared" si="1"/>
        <v>-5.9370352007932573E-2</v>
      </c>
      <c r="K64" s="102">
        <f t="shared" si="2"/>
        <v>-479</v>
      </c>
      <c r="L64" s="106">
        <f t="shared" si="4"/>
        <v>1.1466187911430281E-2</v>
      </c>
      <c r="M64" s="103">
        <f t="shared" si="3"/>
        <v>266</v>
      </c>
      <c r="N64" s="103">
        <f t="shared" si="5"/>
        <v>177.99620735081953</v>
      </c>
    </row>
    <row r="65" spans="1:14">
      <c r="A65" s="44">
        <v>63</v>
      </c>
      <c r="B65" s="108" t="s">
        <v>154</v>
      </c>
      <c r="C65" s="103">
        <v>120422</v>
      </c>
      <c r="D65" s="103">
        <v>109373</v>
      </c>
      <c r="E65" s="103">
        <v>119255</v>
      </c>
      <c r="F65" s="103">
        <v>119706.800629893</v>
      </c>
      <c r="G65" s="103">
        <v>118471.549808582</v>
      </c>
      <c r="H65" s="103">
        <v>118603.52189856399</v>
      </c>
      <c r="I65" s="105">
        <f t="shared" si="0"/>
        <v>8.5408108309412908E-3</v>
      </c>
      <c r="J65" s="105">
        <f t="shared" si="1"/>
        <v>-9.6909202637391837E-3</v>
      </c>
      <c r="K65" s="102">
        <f t="shared" si="2"/>
        <v>-1167</v>
      </c>
      <c r="L65" s="106">
        <f t="shared" si="4"/>
        <v>2.7935368043087973E-2</v>
      </c>
      <c r="M65" s="103">
        <f t="shared" si="3"/>
        <v>9882</v>
      </c>
      <c r="N65" s="103">
        <f t="shared" si="5"/>
        <v>131.97208998199494</v>
      </c>
    </row>
    <row r="66" spans="1:14">
      <c r="A66" s="44">
        <v>64</v>
      </c>
      <c r="B66" s="108" t="s">
        <v>155</v>
      </c>
      <c r="C66" s="103">
        <v>60841</v>
      </c>
      <c r="D66" s="103">
        <v>60209</v>
      </c>
      <c r="E66" s="103">
        <v>61950</v>
      </c>
      <c r="F66" s="103">
        <v>60709.374009642401</v>
      </c>
      <c r="G66" s="103">
        <v>61344.566869633498</v>
      </c>
      <c r="H66" s="103">
        <v>61855.284449977597</v>
      </c>
      <c r="I66" s="105">
        <f t="shared" si="0"/>
        <v>4.436738342013441E-3</v>
      </c>
      <c r="J66" s="105">
        <f t="shared" si="1"/>
        <v>1.8227839779096332E-2</v>
      </c>
      <c r="K66" s="102">
        <f t="shared" si="2"/>
        <v>1109</v>
      </c>
      <c r="L66" s="106">
        <f t="shared" si="4"/>
        <v>-2.6546977857570316E-2</v>
      </c>
      <c r="M66" s="103">
        <f t="shared" si="3"/>
        <v>1741</v>
      </c>
      <c r="N66" s="103">
        <f t="shared" si="5"/>
        <v>510.71758034409868</v>
      </c>
    </row>
    <row r="67" spans="1:14">
      <c r="A67" s="44">
        <v>65</v>
      </c>
      <c r="B67" s="108" t="s">
        <v>156</v>
      </c>
      <c r="C67" s="103">
        <v>67511</v>
      </c>
      <c r="D67" s="103">
        <v>65627</v>
      </c>
      <c r="E67" s="103">
        <v>69405</v>
      </c>
      <c r="F67" s="103">
        <v>66533.346666506593</v>
      </c>
      <c r="G67" s="103">
        <v>67197.911577531297</v>
      </c>
      <c r="H67" s="103">
        <v>68373.476421308806</v>
      </c>
      <c r="I67" s="105">
        <f t="shared" ref="I67:I84" si="6">E67/$E$84</f>
        <v>4.9706509221540416E-3</v>
      </c>
      <c r="J67" s="105">
        <f t="shared" ref="J67:J84" si="7">(E67-C67)/C67</f>
        <v>2.8054687384278118E-2</v>
      </c>
      <c r="K67" s="102">
        <f t="shared" ref="K67:K84" si="8">E67-C67</f>
        <v>1894</v>
      </c>
      <c r="L67" s="106">
        <f t="shared" si="4"/>
        <v>-4.5338120885697185E-2</v>
      </c>
      <c r="M67" s="103">
        <f t="shared" ref="M67:M84" si="9">E67-D67</f>
        <v>3778</v>
      </c>
      <c r="N67" s="103">
        <f t="shared" si="5"/>
        <v>1175.5648437775089</v>
      </c>
    </row>
    <row r="68" spans="1:14">
      <c r="A68" s="44">
        <v>66</v>
      </c>
      <c r="B68" s="108" t="s">
        <v>157</v>
      </c>
      <c r="C68" s="103">
        <v>39978</v>
      </c>
      <c r="D68" s="103">
        <v>41665</v>
      </c>
      <c r="E68" s="103">
        <v>41934</v>
      </c>
      <c r="F68" s="103">
        <v>38991.909687144602</v>
      </c>
      <c r="G68" s="103">
        <v>40924.342176065802</v>
      </c>
      <c r="H68" s="103">
        <v>40999.878161491899</v>
      </c>
      <c r="I68" s="105">
        <f t="shared" si="6"/>
        <v>3.0032314065212532E-3</v>
      </c>
      <c r="J68" s="105">
        <f t="shared" si="7"/>
        <v>4.8926909800390217E-2</v>
      </c>
      <c r="K68" s="102">
        <f t="shared" si="8"/>
        <v>1956</v>
      </c>
      <c r="L68" s="106">
        <f t="shared" ref="L68:L84" si="10">K68/$K$84</f>
        <v>-4.6822262118491921E-2</v>
      </c>
      <c r="M68" s="103">
        <f t="shared" si="9"/>
        <v>269</v>
      </c>
      <c r="N68" s="103">
        <f t="shared" ref="N68:N84" si="11">H68-G68</f>
        <v>75.535985426096886</v>
      </c>
    </row>
    <row r="69" spans="1:14">
      <c r="A69" s="44">
        <v>67</v>
      </c>
      <c r="B69" s="108" t="s">
        <v>158</v>
      </c>
      <c r="C69" s="103">
        <v>88187</v>
      </c>
      <c r="D69" s="103">
        <v>83746</v>
      </c>
      <c r="E69" s="103">
        <v>84140</v>
      </c>
      <c r="F69" s="103">
        <v>88987.616912423196</v>
      </c>
      <c r="G69" s="103">
        <v>86143.286489438804</v>
      </c>
      <c r="H69" s="103">
        <v>85539.375213932901</v>
      </c>
      <c r="I69" s="105">
        <f t="shared" si="6"/>
        <v>6.0259429232770133E-3</v>
      </c>
      <c r="J69" s="105">
        <f t="shared" si="7"/>
        <v>-4.5891117738442171E-2</v>
      </c>
      <c r="K69" s="102">
        <f t="shared" si="8"/>
        <v>-4047</v>
      </c>
      <c r="L69" s="106">
        <f t="shared" si="10"/>
        <v>9.6876122082585281E-2</v>
      </c>
      <c r="M69" s="103">
        <f t="shared" si="9"/>
        <v>394</v>
      </c>
      <c r="N69" s="103">
        <f t="shared" si="11"/>
        <v>-603.91127550590318</v>
      </c>
    </row>
    <row r="70" spans="1:14">
      <c r="A70" s="44">
        <v>68</v>
      </c>
      <c r="B70" s="108" t="s">
        <v>159</v>
      </c>
      <c r="C70" s="103">
        <v>45728</v>
      </c>
      <c r="D70" s="103">
        <v>45989</v>
      </c>
      <c r="E70" s="103">
        <v>47270</v>
      </c>
      <c r="F70" s="103">
        <v>44713.264686892202</v>
      </c>
      <c r="G70" s="103">
        <v>46427.692023588497</v>
      </c>
      <c r="H70" s="103">
        <v>46690.0862858826</v>
      </c>
      <c r="I70" s="105">
        <f t="shared" si="6"/>
        <v>3.3853853337687712E-3</v>
      </c>
      <c r="J70" s="105">
        <f t="shared" si="7"/>
        <v>3.3721133659902029E-2</v>
      </c>
      <c r="K70" s="102">
        <f t="shared" si="8"/>
        <v>1542</v>
      </c>
      <c r="L70" s="106">
        <f t="shared" si="10"/>
        <v>-3.6912028725314183E-2</v>
      </c>
      <c r="M70" s="103">
        <f t="shared" si="9"/>
        <v>1281</v>
      </c>
      <c r="N70" s="103">
        <f t="shared" si="11"/>
        <v>262.3942622941031</v>
      </c>
    </row>
    <row r="71" spans="1:14">
      <c r="A71" s="44">
        <v>69</v>
      </c>
      <c r="B71" s="108" t="s">
        <v>160</v>
      </c>
      <c r="C71" s="103">
        <v>9964</v>
      </c>
      <c r="D71" s="103">
        <v>7842</v>
      </c>
      <c r="E71" s="103">
        <v>8355</v>
      </c>
      <c r="F71" s="103">
        <v>9427.2817937121308</v>
      </c>
      <c r="G71" s="103">
        <v>7563.57098296595</v>
      </c>
      <c r="H71" s="103">
        <v>7923.38842007524</v>
      </c>
      <c r="I71" s="105">
        <f t="shared" si="6"/>
        <v>5.9836882724006947E-4</v>
      </c>
      <c r="J71" s="105">
        <f t="shared" si="7"/>
        <v>-0.16148133279807306</v>
      </c>
      <c r="K71" s="102">
        <f t="shared" si="8"/>
        <v>-1609</v>
      </c>
      <c r="L71" s="106">
        <f t="shared" si="10"/>
        <v>3.8515858767205265E-2</v>
      </c>
      <c r="M71" s="103">
        <f t="shared" si="9"/>
        <v>513</v>
      </c>
      <c r="N71" s="103">
        <f t="shared" si="11"/>
        <v>359.81743710929004</v>
      </c>
    </row>
    <row r="72" spans="1:14">
      <c r="A72" s="44">
        <v>70</v>
      </c>
      <c r="B72" s="108" t="s">
        <v>161</v>
      </c>
      <c r="C72" s="103">
        <v>43183</v>
      </c>
      <c r="D72" s="103">
        <v>41063</v>
      </c>
      <c r="E72" s="103">
        <v>42805</v>
      </c>
      <c r="F72" s="103">
        <v>42418.355959194698</v>
      </c>
      <c r="G72" s="103">
        <v>41704.125047432899</v>
      </c>
      <c r="H72" s="103">
        <v>42050.527583037903</v>
      </c>
      <c r="I72" s="105">
        <f t="shared" si="6"/>
        <v>3.0656107301030729E-3</v>
      </c>
      <c r="J72" s="105">
        <f t="shared" si="7"/>
        <v>-8.753444642567677E-3</v>
      </c>
      <c r="K72" s="102">
        <f t="shared" si="8"/>
        <v>-378</v>
      </c>
      <c r="L72" s="106">
        <f t="shared" si="10"/>
        <v>9.048473967684021E-3</v>
      </c>
      <c r="M72" s="103">
        <f t="shared" si="9"/>
        <v>1742</v>
      </c>
      <c r="N72" s="103">
        <f t="shared" si="11"/>
        <v>346.40253560500423</v>
      </c>
    </row>
    <row r="73" spans="1:14">
      <c r="A73" s="44">
        <v>71</v>
      </c>
      <c r="B73" s="108" t="s">
        <v>162</v>
      </c>
      <c r="C73" s="103">
        <v>37228</v>
      </c>
      <c r="D73" s="103">
        <v>37421</v>
      </c>
      <c r="E73" s="103">
        <v>37658</v>
      </c>
      <c r="F73" s="103">
        <v>38050.050071523801</v>
      </c>
      <c r="G73" s="103">
        <v>38812.714511395898</v>
      </c>
      <c r="H73" s="103">
        <v>38712.256260021299</v>
      </c>
      <c r="I73" s="105">
        <f t="shared" si="6"/>
        <v>2.6969926147464435E-3</v>
      </c>
      <c r="J73" s="105">
        <f t="shared" si="7"/>
        <v>1.1550445900934781E-2</v>
      </c>
      <c r="K73" s="102">
        <f t="shared" si="8"/>
        <v>430</v>
      </c>
      <c r="L73" s="106">
        <f t="shared" si="10"/>
        <v>-1.0293237582286056E-2</v>
      </c>
      <c r="M73" s="103">
        <f t="shared" si="9"/>
        <v>237</v>
      </c>
      <c r="N73" s="103">
        <f t="shared" si="11"/>
        <v>-100.45825137459906</v>
      </c>
    </row>
    <row r="74" spans="1:14">
      <c r="A74" s="44">
        <v>72</v>
      </c>
      <c r="B74" s="108" t="s">
        <v>163</v>
      </c>
      <c r="C74" s="103">
        <v>45111</v>
      </c>
      <c r="D74" s="103">
        <v>45588</v>
      </c>
      <c r="E74" s="103">
        <v>47811</v>
      </c>
      <c r="F74" s="103">
        <v>46446.4416288426</v>
      </c>
      <c r="G74" s="103">
        <v>48428.543303335697</v>
      </c>
      <c r="H74" s="103">
        <v>49235.131344063899</v>
      </c>
      <c r="I74" s="105">
        <f t="shared" si="6"/>
        <v>3.4241307000807851E-3</v>
      </c>
      <c r="J74" s="105">
        <f t="shared" si="7"/>
        <v>5.9852364168384652E-2</v>
      </c>
      <c r="K74" s="102">
        <f t="shared" si="8"/>
        <v>2700</v>
      </c>
      <c r="L74" s="106">
        <f t="shared" si="10"/>
        <v>-6.4631956912028721E-2</v>
      </c>
      <c r="M74" s="103">
        <f t="shared" si="9"/>
        <v>2223</v>
      </c>
      <c r="N74" s="103">
        <f t="shared" si="11"/>
        <v>806.58804072820203</v>
      </c>
    </row>
    <row r="75" spans="1:14">
      <c r="A75" s="44">
        <v>73</v>
      </c>
      <c r="B75" s="108" t="s">
        <v>164</v>
      </c>
      <c r="C75" s="103">
        <v>26778</v>
      </c>
      <c r="D75" s="103">
        <v>27881</v>
      </c>
      <c r="E75" s="103">
        <v>30801</v>
      </c>
      <c r="F75" s="103">
        <v>26737.4993259978</v>
      </c>
      <c r="G75" s="103">
        <v>29341.226310271399</v>
      </c>
      <c r="H75" s="103">
        <v>30670.416142794798</v>
      </c>
      <c r="I75" s="105">
        <f t="shared" si="6"/>
        <v>2.2059076299008233E-3</v>
      </c>
      <c r="J75" s="105">
        <f t="shared" si="7"/>
        <v>0.15023526775711404</v>
      </c>
      <c r="K75" s="102">
        <f t="shared" si="8"/>
        <v>4023</v>
      </c>
      <c r="L75" s="106">
        <f t="shared" si="10"/>
        <v>-9.6301615798922796E-2</v>
      </c>
      <c r="M75" s="103">
        <f t="shared" si="9"/>
        <v>2920</v>
      </c>
      <c r="N75" s="103">
        <f t="shared" si="11"/>
        <v>1329.1898325233997</v>
      </c>
    </row>
    <row r="76" spans="1:14">
      <c r="A76" s="44">
        <v>74</v>
      </c>
      <c r="B76" s="108" t="s">
        <v>165</v>
      </c>
      <c r="C76" s="103">
        <v>28173</v>
      </c>
      <c r="D76" s="103">
        <v>27763</v>
      </c>
      <c r="E76" s="103">
        <v>27209</v>
      </c>
      <c r="F76" s="103">
        <v>28136.079243295</v>
      </c>
      <c r="G76" s="103">
        <v>27761.104505539999</v>
      </c>
      <c r="H76" s="103">
        <v>27201.262396064099</v>
      </c>
      <c r="I76" s="105">
        <f t="shared" si="6"/>
        <v>1.9486555859216097E-3</v>
      </c>
      <c r="J76" s="105">
        <f t="shared" si="7"/>
        <v>-3.4217158272104496E-2</v>
      </c>
      <c r="K76" s="102">
        <f t="shared" si="8"/>
        <v>-964</v>
      </c>
      <c r="L76" s="106">
        <f t="shared" si="10"/>
        <v>2.3076002393776184E-2</v>
      </c>
      <c r="M76" s="103">
        <f t="shared" si="9"/>
        <v>-554</v>
      </c>
      <c r="N76" s="103">
        <f t="shared" si="11"/>
        <v>-559.84210947589963</v>
      </c>
    </row>
    <row r="77" spans="1:14">
      <c r="A77" s="44">
        <v>75</v>
      </c>
      <c r="B77" s="108" t="s">
        <v>166</v>
      </c>
      <c r="C77" s="103">
        <v>7760</v>
      </c>
      <c r="D77" s="103">
        <v>8843</v>
      </c>
      <c r="E77" s="103">
        <v>9122</v>
      </c>
      <c r="F77" s="103">
        <v>7714.6705732378396</v>
      </c>
      <c r="G77" s="103">
        <v>8675.0857010199106</v>
      </c>
      <c r="H77" s="103">
        <v>9057.9494381962195</v>
      </c>
      <c r="I77" s="105">
        <f t="shared" si="6"/>
        <v>6.5329987337928348E-4</v>
      </c>
      <c r="J77" s="105">
        <f t="shared" si="7"/>
        <v>0.17551546391752576</v>
      </c>
      <c r="K77" s="102">
        <f t="shared" si="8"/>
        <v>1362</v>
      </c>
      <c r="L77" s="106">
        <f t="shared" si="10"/>
        <v>-3.2603231597845603E-2</v>
      </c>
      <c r="M77" s="103">
        <f t="shared" si="9"/>
        <v>279</v>
      </c>
      <c r="N77" s="103">
        <f t="shared" si="11"/>
        <v>382.86373717630886</v>
      </c>
    </row>
    <row r="78" spans="1:14">
      <c r="A78" s="44">
        <v>76</v>
      </c>
      <c r="B78" s="108" t="s">
        <v>167</v>
      </c>
      <c r="C78" s="103">
        <v>13030</v>
      </c>
      <c r="D78" s="103">
        <v>13150</v>
      </c>
      <c r="E78" s="103">
        <v>14075</v>
      </c>
      <c r="F78" s="103">
        <v>13174.1071877705</v>
      </c>
      <c r="G78" s="103">
        <v>13981.5134029287</v>
      </c>
      <c r="H78" s="103">
        <v>14227.1254826723</v>
      </c>
      <c r="I78" s="105">
        <f t="shared" si="6"/>
        <v>1.0080240865833606E-3</v>
      </c>
      <c r="J78" s="105">
        <f t="shared" si="7"/>
        <v>8.0199539524174981E-2</v>
      </c>
      <c r="K78" s="102">
        <f t="shared" si="8"/>
        <v>1045</v>
      </c>
      <c r="L78" s="106">
        <f t="shared" si="10"/>
        <v>-2.5014961101137045E-2</v>
      </c>
      <c r="M78" s="103">
        <f t="shared" si="9"/>
        <v>925</v>
      </c>
      <c r="N78" s="103">
        <f t="shared" si="11"/>
        <v>245.61207974359968</v>
      </c>
    </row>
    <row r="79" spans="1:14">
      <c r="A79" s="44">
        <v>77</v>
      </c>
      <c r="B79" s="108" t="s">
        <v>168</v>
      </c>
      <c r="C79" s="103">
        <v>51678</v>
      </c>
      <c r="D79" s="103">
        <v>52856</v>
      </c>
      <c r="E79" s="103">
        <v>51758</v>
      </c>
      <c r="F79" s="103">
        <v>51678</v>
      </c>
      <c r="G79" s="103">
        <v>52856</v>
      </c>
      <c r="H79" s="103">
        <v>51758</v>
      </c>
      <c r="I79" s="105">
        <f t="shared" si="6"/>
        <v>3.7068071526381225E-3</v>
      </c>
      <c r="J79" s="105">
        <f t="shared" si="7"/>
        <v>1.5480475250590194E-3</v>
      </c>
      <c r="K79" s="102">
        <f t="shared" si="8"/>
        <v>80</v>
      </c>
      <c r="L79" s="106">
        <f t="shared" si="10"/>
        <v>-1.9150209455415918E-3</v>
      </c>
      <c r="M79" s="103">
        <f t="shared" si="9"/>
        <v>-1098</v>
      </c>
      <c r="N79" s="103">
        <f t="shared" si="11"/>
        <v>-1098</v>
      </c>
    </row>
    <row r="80" spans="1:14">
      <c r="A80" s="44">
        <v>78</v>
      </c>
      <c r="B80" s="108" t="s">
        <v>169</v>
      </c>
      <c r="C80" s="103">
        <v>42267</v>
      </c>
      <c r="D80" s="103">
        <v>38006</v>
      </c>
      <c r="E80" s="103">
        <v>37673</v>
      </c>
      <c r="F80" s="103">
        <v>43087.578716201599</v>
      </c>
      <c r="G80" s="103">
        <v>38994.729689056701</v>
      </c>
      <c r="H80" s="103">
        <v>38817.500044959401</v>
      </c>
      <c r="I80" s="105">
        <f t="shared" si="6"/>
        <v>2.6980668855314345E-3</v>
      </c>
      <c r="J80" s="105">
        <f t="shared" si="7"/>
        <v>-0.10868999455840253</v>
      </c>
      <c r="K80" s="102">
        <f t="shared" si="8"/>
        <v>-4594</v>
      </c>
      <c r="L80" s="106">
        <f t="shared" si="10"/>
        <v>0.10997007779772591</v>
      </c>
      <c r="M80" s="103">
        <f t="shared" si="9"/>
        <v>-333</v>
      </c>
      <c r="N80" s="103">
        <f t="shared" si="11"/>
        <v>-177.22964409730048</v>
      </c>
    </row>
    <row r="81" spans="1:14">
      <c r="A81" s="44">
        <v>79</v>
      </c>
      <c r="B81" s="108" t="s">
        <v>170</v>
      </c>
      <c r="C81" s="103">
        <v>13275</v>
      </c>
      <c r="D81" s="103">
        <v>13600</v>
      </c>
      <c r="E81" s="103">
        <v>14742</v>
      </c>
      <c r="F81" s="103">
        <v>13261.4770207643</v>
      </c>
      <c r="G81" s="103">
        <v>14967.485825493801</v>
      </c>
      <c r="H81" s="103">
        <v>14724.6820868013</v>
      </c>
      <c r="I81" s="105">
        <f t="shared" si="6"/>
        <v>1.0557933274893002E-3</v>
      </c>
      <c r="J81" s="105">
        <f t="shared" si="7"/>
        <v>0.11050847457627119</v>
      </c>
      <c r="K81" s="102">
        <f t="shared" si="8"/>
        <v>1467</v>
      </c>
      <c r="L81" s="106">
        <f t="shared" si="10"/>
        <v>-3.5116696588868943E-2</v>
      </c>
      <c r="M81" s="103">
        <f t="shared" si="9"/>
        <v>1142</v>
      </c>
      <c r="N81" s="103">
        <f t="shared" si="11"/>
        <v>-242.8037386925007</v>
      </c>
    </row>
    <row r="82" spans="1:14">
      <c r="A82" s="44">
        <v>80</v>
      </c>
      <c r="B82" s="108" t="s">
        <v>171</v>
      </c>
      <c r="C82" s="103">
        <v>50633</v>
      </c>
      <c r="D82" s="103">
        <v>49624</v>
      </c>
      <c r="E82" s="103">
        <v>50995</v>
      </c>
      <c r="F82" s="103">
        <v>50821.0925791872</v>
      </c>
      <c r="G82" s="103">
        <v>51219.959326051503</v>
      </c>
      <c r="H82" s="103">
        <v>51217.349574386797</v>
      </c>
      <c r="I82" s="105">
        <f t="shared" si="6"/>
        <v>3.6521625787082393E-3</v>
      </c>
      <c r="J82" s="105">
        <f t="shared" si="7"/>
        <v>7.1494874883968954E-3</v>
      </c>
      <c r="K82" s="102">
        <f t="shared" si="8"/>
        <v>362</v>
      </c>
      <c r="L82" s="106">
        <f t="shared" si="10"/>
        <v>-8.6654697785757025E-3</v>
      </c>
      <c r="M82" s="103">
        <f t="shared" si="9"/>
        <v>1371</v>
      </c>
      <c r="N82" s="103">
        <f t="shared" si="11"/>
        <v>-2.609751664705982</v>
      </c>
    </row>
    <row r="83" spans="1:14">
      <c r="A83" s="44">
        <v>81</v>
      </c>
      <c r="B83" s="108" t="s">
        <v>172</v>
      </c>
      <c r="C83" s="103">
        <v>74566</v>
      </c>
      <c r="D83" s="103">
        <v>66626</v>
      </c>
      <c r="E83" s="103">
        <v>68012</v>
      </c>
      <c r="F83" s="103">
        <v>71138.911895355704</v>
      </c>
      <c r="G83" s="103">
        <v>64971.127601004999</v>
      </c>
      <c r="H83" s="103">
        <v>64863.540503372496</v>
      </c>
      <c r="I83" s="105">
        <f t="shared" si="6"/>
        <v>4.8708869752545304E-3</v>
      </c>
      <c r="J83" s="105">
        <f t="shared" si="7"/>
        <v>-8.7895287396400498E-2</v>
      </c>
      <c r="K83" s="102">
        <f t="shared" si="8"/>
        <v>-6554</v>
      </c>
      <c r="L83" s="106">
        <f t="shared" si="10"/>
        <v>0.1568880909634949</v>
      </c>
      <c r="M83" s="103">
        <f t="shared" si="9"/>
        <v>1386</v>
      </c>
      <c r="N83" s="103">
        <f t="shared" si="11"/>
        <v>-107.58709763250226</v>
      </c>
    </row>
    <row r="84" spans="1:14" s="115" customFormat="1">
      <c r="A84" s="180" t="s">
        <v>173</v>
      </c>
      <c r="B84" s="180"/>
      <c r="C84" s="68">
        <v>14004735</v>
      </c>
      <c r="D84" s="68">
        <v>13813234</v>
      </c>
      <c r="E84" s="68">
        <v>13962960</v>
      </c>
      <c r="F84" s="68">
        <v>13904508.2348209</v>
      </c>
      <c r="G84" s="68">
        <v>13925496.0999448</v>
      </c>
      <c r="H84" s="68">
        <v>13922407.385403899</v>
      </c>
      <c r="I84" s="74">
        <f t="shared" si="6"/>
        <v>1</v>
      </c>
      <c r="J84" s="74">
        <f t="shared" si="7"/>
        <v>-2.9829197053710763E-3</v>
      </c>
      <c r="K84" s="69">
        <f t="shared" si="8"/>
        <v>-41775</v>
      </c>
      <c r="L84" s="75">
        <f t="shared" si="10"/>
        <v>1</v>
      </c>
      <c r="M84" s="69">
        <f t="shared" si="9"/>
        <v>149726</v>
      </c>
      <c r="N84" s="103">
        <f t="shared" si="11"/>
        <v>-3088.7145409006625</v>
      </c>
    </row>
    <row r="85" spans="1:14">
      <c r="C85" s="135"/>
      <c r="D85" s="133"/>
      <c r="E85" s="134"/>
      <c r="F85" s="145"/>
      <c r="G85" s="145"/>
      <c r="H85" s="145"/>
      <c r="L85" s="14"/>
    </row>
    <row r="88" spans="1:14">
      <c r="D88" s="145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zoomScale="80" zoomScaleNormal="80" workbookViewId="0">
      <pane ySplit="2" topLeftCell="A81" activePane="bottomLeft" state="frozen"/>
      <selection activeCell="W1" sqref="W1"/>
      <selection pane="bottomLeft" activeCell="G89" sqref="G89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3.54296875" style="7" customWidth="1"/>
    <col min="9" max="9" width="18.1796875" style="7" customWidth="1"/>
    <col min="10" max="10" width="30.453125" style="7" customWidth="1"/>
    <col min="11" max="11" width="27.453125" style="7" customWidth="1"/>
    <col min="12" max="12" width="22.26953125" style="7" customWidth="1"/>
    <col min="13" max="14" width="23.1796875" style="7" customWidth="1"/>
    <col min="15" max="16384" width="9.1796875" style="7"/>
  </cols>
  <sheetData>
    <row r="1" spans="1:14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4" ht="29">
      <c r="A2" s="20" t="s">
        <v>91</v>
      </c>
      <c r="B2" s="20" t="s">
        <v>174</v>
      </c>
      <c r="C2" s="98">
        <v>42278</v>
      </c>
      <c r="D2" s="98">
        <v>42614</v>
      </c>
      <c r="E2" s="98">
        <v>42644</v>
      </c>
      <c r="F2" s="20">
        <v>42278</v>
      </c>
      <c r="G2" s="20">
        <v>42614</v>
      </c>
      <c r="H2" s="20">
        <v>42644</v>
      </c>
      <c r="I2" s="64" t="s">
        <v>306</v>
      </c>
      <c r="J2" s="15" t="s">
        <v>308</v>
      </c>
      <c r="K2" s="97" t="s">
        <v>309</v>
      </c>
      <c r="L2" s="97" t="s">
        <v>307</v>
      </c>
      <c r="M2" s="101" t="s">
        <v>310</v>
      </c>
      <c r="N2" s="168" t="s">
        <v>311</v>
      </c>
    </row>
    <row r="3" spans="1:14">
      <c r="A3" s="44">
        <v>1</v>
      </c>
      <c r="B3" s="108" t="s">
        <v>92</v>
      </c>
      <c r="C3" s="59">
        <v>51928</v>
      </c>
      <c r="D3" s="59">
        <v>49481</v>
      </c>
      <c r="E3" s="59">
        <v>49555</v>
      </c>
      <c r="F3" s="59">
        <v>51928</v>
      </c>
      <c r="G3" s="59">
        <v>49481</v>
      </c>
      <c r="H3" s="59">
        <v>49555</v>
      </c>
      <c r="I3" s="105">
        <f t="shared" ref="I3:I66" si="0">E3/$E$84</f>
        <v>2.5147086733725565E-2</v>
      </c>
      <c r="J3" s="105">
        <f t="shared" ref="J3:J66" si="1">(E3-C3)/C3</f>
        <v>-4.5697889385302726E-2</v>
      </c>
      <c r="K3" s="102">
        <f t="shared" ref="K3:K66" si="2">E3-C3</f>
        <v>-2373</v>
      </c>
      <c r="L3" s="106">
        <f>K3/$K$84</f>
        <v>4.2719040846819926E-2</v>
      </c>
      <c r="M3" s="103">
        <f t="shared" ref="M3:M66" si="3">E3-D3</f>
        <v>74</v>
      </c>
      <c r="N3" s="103">
        <f>H3-G3</f>
        <v>74</v>
      </c>
    </row>
    <row r="4" spans="1:14">
      <c r="A4" s="44">
        <v>2</v>
      </c>
      <c r="B4" s="108" t="s">
        <v>93</v>
      </c>
      <c r="C4" s="59">
        <v>11303</v>
      </c>
      <c r="D4" s="59">
        <v>10930</v>
      </c>
      <c r="E4" s="59">
        <v>10820</v>
      </c>
      <c r="F4" s="59">
        <v>11303</v>
      </c>
      <c r="G4" s="59">
        <v>10930</v>
      </c>
      <c r="H4" s="59">
        <v>10820</v>
      </c>
      <c r="I4" s="105">
        <f t="shared" si="0"/>
        <v>5.4906967704350844E-3</v>
      </c>
      <c r="J4" s="105">
        <f t="shared" si="1"/>
        <v>-4.2732018048305759E-2</v>
      </c>
      <c r="K4" s="102">
        <f t="shared" si="2"/>
        <v>-483</v>
      </c>
      <c r="L4" s="106">
        <f t="shared" ref="L4:L67" si="4">K4/$K$84</f>
        <v>8.6950260130695418E-3</v>
      </c>
      <c r="M4" s="103">
        <f t="shared" si="3"/>
        <v>-110</v>
      </c>
      <c r="N4" s="103">
        <f t="shared" ref="N4:N67" si="5">H4-G4</f>
        <v>-110</v>
      </c>
    </row>
    <row r="5" spans="1:14">
      <c r="A5" s="44">
        <v>3</v>
      </c>
      <c r="B5" s="108" t="s">
        <v>94</v>
      </c>
      <c r="C5" s="59">
        <v>17182</v>
      </c>
      <c r="D5" s="59">
        <v>16878</v>
      </c>
      <c r="E5" s="59">
        <v>16883</v>
      </c>
      <c r="F5" s="59">
        <v>17182</v>
      </c>
      <c r="G5" s="59">
        <v>16878</v>
      </c>
      <c r="H5" s="59">
        <v>16883</v>
      </c>
      <c r="I5" s="105">
        <f t="shared" si="0"/>
        <v>8.5674153027038378E-3</v>
      </c>
      <c r="J5" s="105">
        <f t="shared" si="1"/>
        <v>-1.7401932254685136E-2</v>
      </c>
      <c r="K5" s="102">
        <f t="shared" si="2"/>
        <v>-299</v>
      </c>
      <c r="L5" s="106">
        <f t="shared" si="4"/>
        <v>5.3826351509478117E-3</v>
      </c>
      <c r="M5" s="103">
        <f t="shared" si="3"/>
        <v>5</v>
      </c>
      <c r="N5" s="103">
        <f t="shared" si="5"/>
        <v>5</v>
      </c>
    </row>
    <row r="6" spans="1:14">
      <c r="A6" s="44">
        <v>4</v>
      </c>
      <c r="B6" s="108" t="s">
        <v>95</v>
      </c>
      <c r="C6" s="59">
        <v>5632</v>
      </c>
      <c r="D6" s="59">
        <v>5512</v>
      </c>
      <c r="E6" s="59">
        <v>5506</v>
      </c>
      <c r="F6" s="59">
        <v>5631.99999999999</v>
      </c>
      <c r="G6" s="59">
        <v>5512</v>
      </c>
      <c r="H6" s="59">
        <v>5506</v>
      </c>
      <c r="I6" s="105">
        <f t="shared" si="0"/>
        <v>2.7940643639570773E-3</v>
      </c>
      <c r="J6" s="105">
        <f t="shared" si="1"/>
        <v>-2.2372159090909092E-2</v>
      </c>
      <c r="K6" s="102">
        <f t="shared" si="2"/>
        <v>-126</v>
      </c>
      <c r="L6" s="106">
        <f t="shared" si="4"/>
        <v>2.2682676555833589E-3</v>
      </c>
      <c r="M6" s="103">
        <f t="shared" si="3"/>
        <v>-6</v>
      </c>
      <c r="N6" s="103">
        <f t="shared" si="5"/>
        <v>-6</v>
      </c>
    </row>
    <row r="7" spans="1:14">
      <c r="A7" s="44">
        <v>5</v>
      </c>
      <c r="B7" s="108" t="s">
        <v>96</v>
      </c>
      <c r="C7" s="59">
        <v>7562</v>
      </c>
      <c r="D7" s="59">
        <v>7426</v>
      </c>
      <c r="E7" s="59">
        <v>7384</v>
      </c>
      <c r="F7" s="59">
        <v>7550.3448042247301</v>
      </c>
      <c r="G7" s="59">
        <v>7415.8020785590097</v>
      </c>
      <c r="H7" s="59">
        <v>7392.0498578208599</v>
      </c>
      <c r="I7" s="105">
        <f t="shared" si="0"/>
        <v>3.7470706980492294E-3</v>
      </c>
      <c r="J7" s="105">
        <f t="shared" si="1"/>
        <v>-2.3538746363395927E-2</v>
      </c>
      <c r="K7" s="102">
        <f t="shared" si="2"/>
        <v>-178</v>
      </c>
      <c r="L7" s="106">
        <f t="shared" si="4"/>
        <v>3.2043781166177609E-3</v>
      </c>
      <c r="M7" s="103">
        <f t="shared" si="3"/>
        <v>-42</v>
      </c>
      <c r="N7" s="103">
        <f t="shared" si="5"/>
        <v>-23.752220738149845</v>
      </c>
    </row>
    <row r="8" spans="1:14">
      <c r="A8" s="44">
        <v>6</v>
      </c>
      <c r="B8" s="108" t="s">
        <v>97</v>
      </c>
      <c r="C8" s="59">
        <v>129884</v>
      </c>
      <c r="D8" s="59">
        <v>123639</v>
      </c>
      <c r="E8" s="59">
        <v>124238</v>
      </c>
      <c r="F8" s="59">
        <v>129884</v>
      </c>
      <c r="G8" s="59">
        <v>123639</v>
      </c>
      <c r="H8" s="59">
        <v>124238</v>
      </c>
      <c r="I8" s="105">
        <f t="shared" si="0"/>
        <v>6.3045580902524406E-2</v>
      </c>
      <c r="J8" s="105">
        <f t="shared" si="1"/>
        <v>-4.3469557451264206E-2</v>
      </c>
      <c r="K8" s="102">
        <f t="shared" si="2"/>
        <v>-5646</v>
      </c>
      <c r="L8" s="106">
        <f t="shared" si="4"/>
        <v>0.10163999351923526</v>
      </c>
      <c r="M8" s="103">
        <f t="shared" si="3"/>
        <v>599</v>
      </c>
      <c r="N8" s="103">
        <f t="shared" si="5"/>
        <v>599</v>
      </c>
    </row>
    <row r="9" spans="1:14">
      <c r="A9" s="44">
        <v>7</v>
      </c>
      <c r="B9" s="108" t="s">
        <v>98</v>
      </c>
      <c r="C9" s="59">
        <v>90342</v>
      </c>
      <c r="D9" s="59">
        <v>87021</v>
      </c>
      <c r="E9" s="59">
        <v>87136</v>
      </c>
      <c r="F9" s="59">
        <v>90342.000000000102</v>
      </c>
      <c r="G9" s="59">
        <v>87021</v>
      </c>
      <c r="H9" s="59">
        <v>87135.999999999898</v>
      </c>
      <c r="I9" s="105">
        <f t="shared" si="0"/>
        <v>4.4217870035917886E-2</v>
      </c>
      <c r="J9" s="105">
        <f t="shared" si="1"/>
        <v>-3.5487370215403685E-2</v>
      </c>
      <c r="K9" s="102">
        <f t="shared" si="2"/>
        <v>-3206</v>
      </c>
      <c r="L9" s="106">
        <f t="shared" si="4"/>
        <v>5.7714810347621021E-2</v>
      </c>
      <c r="M9" s="103">
        <f t="shared" si="3"/>
        <v>115</v>
      </c>
      <c r="N9" s="103">
        <f t="shared" si="5"/>
        <v>114.99999999989814</v>
      </c>
    </row>
    <row r="10" spans="1:14">
      <c r="A10" s="44">
        <v>8</v>
      </c>
      <c r="B10" s="108" t="s">
        <v>99</v>
      </c>
      <c r="C10" s="59">
        <v>4467</v>
      </c>
      <c r="D10" s="59">
        <v>4292</v>
      </c>
      <c r="E10" s="59">
        <v>4215</v>
      </c>
      <c r="F10" s="59">
        <v>4467</v>
      </c>
      <c r="G10" s="59">
        <v>4292</v>
      </c>
      <c r="H10" s="59">
        <v>4215</v>
      </c>
      <c r="I10" s="105">
        <f t="shared" si="0"/>
        <v>2.1389359415327062E-3</v>
      </c>
      <c r="J10" s="105">
        <f t="shared" si="1"/>
        <v>-5.6413700470114174E-2</v>
      </c>
      <c r="K10" s="102">
        <f t="shared" si="2"/>
        <v>-252</v>
      </c>
      <c r="L10" s="106">
        <f t="shared" si="4"/>
        <v>4.5365353111667178E-3</v>
      </c>
      <c r="M10" s="103">
        <f t="shared" si="3"/>
        <v>-77</v>
      </c>
      <c r="N10" s="103">
        <f t="shared" si="5"/>
        <v>-77</v>
      </c>
    </row>
    <row r="11" spans="1:14">
      <c r="A11" s="44">
        <v>9</v>
      </c>
      <c r="B11" s="108" t="s">
        <v>100</v>
      </c>
      <c r="C11" s="59">
        <v>35524</v>
      </c>
      <c r="D11" s="59">
        <v>34957</v>
      </c>
      <c r="E11" s="59">
        <v>34908</v>
      </c>
      <c r="F11" s="59">
        <v>35524</v>
      </c>
      <c r="G11" s="59">
        <v>34957</v>
      </c>
      <c r="H11" s="59">
        <v>34908</v>
      </c>
      <c r="I11" s="105">
        <f t="shared" si="0"/>
        <v>1.7714347769163395E-2</v>
      </c>
      <c r="J11" s="105">
        <f t="shared" si="1"/>
        <v>-1.7340389595766243E-2</v>
      </c>
      <c r="K11" s="102">
        <f t="shared" si="2"/>
        <v>-616</v>
      </c>
      <c r="L11" s="106">
        <f t="shared" si="4"/>
        <v>1.1089308538407533E-2</v>
      </c>
      <c r="M11" s="103">
        <f t="shared" si="3"/>
        <v>-49</v>
      </c>
      <c r="N11" s="103">
        <f t="shared" si="5"/>
        <v>-49</v>
      </c>
    </row>
    <row r="12" spans="1:14">
      <c r="A12" s="44">
        <v>10</v>
      </c>
      <c r="B12" s="108" t="s">
        <v>101</v>
      </c>
      <c r="C12" s="59">
        <v>35557</v>
      </c>
      <c r="D12" s="59">
        <v>34508</v>
      </c>
      <c r="E12" s="59">
        <v>34404</v>
      </c>
      <c r="F12" s="59">
        <v>35557</v>
      </c>
      <c r="G12" s="59">
        <v>34508</v>
      </c>
      <c r="H12" s="59">
        <v>34404</v>
      </c>
      <c r="I12" s="105">
        <f t="shared" si="0"/>
        <v>1.7458588880780834E-2</v>
      </c>
      <c r="J12" s="105">
        <f t="shared" si="1"/>
        <v>-3.2426807660938771E-2</v>
      </c>
      <c r="K12" s="102">
        <f t="shared" si="2"/>
        <v>-1153</v>
      </c>
      <c r="L12" s="106">
        <f t="shared" si="4"/>
        <v>2.0756449261012798E-2</v>
      </c>
      <c r="M12" s="103">
        <f t="shared" si="3"/>
        <v>-104</v>
      </c>
      <c r="N12" s="103">
        <f t="shared" si="5"/>
        <v>-104</v>
      </c>
    </row>
    <row r="13" spans="1:14">
      <c r="A13" s="44">
        <v>11</v>
      </c>
      <c r="B13" s="108" t="s">
        <v>102</v>
      </c>
      <c r="C13" s="59">
        <v>4107</v>
      </c>
      <c r="D13" s="59">
        <v>3971</v>
      </c>
      <c r="E13" s="59">
        <v>4012</v>
      </c>
      <c r="F13" s="59">
        <v>4107</v>
      </c>
      <c r="G13" s="59">
        <v>3971</v>
      </c>
      <c r="H13" s="59">
        <v>4012.00000000001</v>
      </c>
      <c r="I13" s="105">
        <f t="shared" si="0"/>
        <v>2.0359219448230644E-3</v>
      </c>
      <c r="J13" s="105">
        <f t="shared" si="1"/>
        <v>-2.3131239347455562E-2</v>
      </c>
      <c r="K13" s="102">
        <f t="shared" si="2"/>
        <v>-95</v>
      </c>
      <c r="L13" s="106">
        <f t="shared" si="4"/>
        <v>1.71020180381285E-3</v>
      </c>
      <c r="M13" s="103">
        <f t="shared" si="3"/>
        <v>41</v>
      </c>
      <c r="N13" s="103">
        <f t="shared" si="5"/>
        <v>41.000000000010004</v>
      </c>
    </row>
    <row r="14" spans="1:14">
      <c r="A14" s="44">
        <v>12</v>
      </c>
      <c r="B14" s="108" t="s">
        <v>103</v>
      </c>
      <c r="C14" s="59">
        <v>2967</v>
      </c>
      <c r="D14" s="59">
        <v>2909</v>
      </c>
      <c r="E14" s="59">
        <v>2865</v>
      </c>
      <c r="F14" s="59">
        <v>2967</v>
      </c>
      <c r="G14" s="59">
        <v>2909</v>
      </c>
      <c r="H14" s="59">
        <v>2865</v>
      </c>
      <c r="I14" s="105">
        <f t="shared" si="0"/>
        <v>1.4538674905079959E-3</v>
      </c>
      <c r="J14" s="105">
        <f t="shared" si="1"/>
        <v>-3.4378159757330634E-2</v>
      </c>
      <c r="K14" s="102">
        <f t="shared" si="2"/>
        <v>-102</v>
      </c>
      <c r="L14" s="106">
        <f t="shared" si="4"/>
        <v>1.836216673567481E-3</v>
      </c>
      <c r="M14" s="103">
        <f t="shared" si="3"/>
        <v>-44</v>
      </c>
      <c r="N14" s="103">
        <f t="shared" si="5"/>
        <v>-44</v>
      </c>
    </row>
    <row r="15" spans="1:14">
      <c r="A15" s="44">
        <v>13</v>
      </c>
      <c r="B15" s="108" t="s">
        <v>104</v>
      </c>
      <c r="C15" s="59">
        <v>4723</v>
      </c>
      <c r="D15" s="59">
        <v>4600</v>
      </c>
      <c r="E15" s="59">
        <v>4622</v>
      </c>
      <c r="F15" s="59">
        <v>4723</v>
      </c>
      <c r="G15" s="59">
        <v>4600</v>
      </c>
      <c r="H15" s="59">
        <v>4622</v>
      </c>
      <c r="I15" s="105">
        <f t="shared" si="0"/>
        <v>2.3454713930638597E-3</v>
      </c>
      <c r="J15" s="105">
        <f t="shared" si="1"/>
        <v>-2.1384713106076647E-2</v>
      </c>
      <c r="K15" s="102">
        <f t="shared" si="2"/>
        <v>-101</v>
      </c>
      <c r="L15" s="106">
        <f t="shared" si="4"/>
        <v>1.8182145493168193E-3</v>
      </c>
      <c r="M15" s="103">
        <f t="shared" si="3"/>
        <v>22</v>
      </c>
      <c r="N15" s="103">
        <f t="shared" si="5"/>
        <v>22</v>
      </c>
    </row>
    <row r="16" spans="1:14">
      <c r="A16" s="44">
        <v>14</v>
      </c>
      <c r="B16" s="108" t="s">
        <v>105</v>
      </c>
      <c r="C16" s="59">
        <v>6775</v>
      </c>
      <c r="D16" s="59">
        <v>6519</v>
      </c>
      <c r="E16" s="59">
        <v>6508</v>
      </c>
      <c r="F16" s="59">
        <v>6775</v>
      </c>
      <c r="G16" s="59">
        <v>6518.99999999999</v>
      </c>
      <c r="H16" s="59">
        <v>6508</v>
      </c>
      <c r="I16" s="105">
        <f t="shared" si="0"/>
        <v>3.3025373920509732E-3</v>
      </c>
      <c r="J16" s="105">
        <f t="shared" si="1"/>
        <v>-3.9409594095940963E-2</v>
      </c>
      <c r="K16" s="102">
        <f t="shared" si="2"/>
        <v>-267</v>
      </c>
      <c r="L16" s="106">
        <f t="shared" si="4"/>
        <v>4.8065671749266412E-3</v>
      </c>
      <c r="M16" s="103">
        <f t="shared" si="3"/>
        <v>-11</v>
      </c>
      <c r="N16" s="103">
        <f t="shared" si="5"/>
        <v>-10.999999999989996</v>
      </c>
    </row>
    <row r="17" spans="1:15">
      <c r="A17" s="44">
        <v>15</v>
      </c>
      <c r="B17" s="108" t="s">
        <v>106</v>
      </c>
      <c r="C17" s="59">
        <v>8391</v>
      </c>
      <c r="D17" s="59">
        <v>8252</v>
      </c>
      <c r="E17" s="59">
        <v>8245</v>
      </c>
      <c r="F17" s="59">
        <v>8391</v>
      </c>
      <c r="G17" s="59">
        <v>8252</v>
      </c>
      <c r="H17" s="59">
        <v>8245</v>
      </c>
      <c r="I17" s="105">
        <f t="shared" si="0"/>
        <v>4.1839921323694332E-3</v>
      </c>
      <c r="J17" s="105">
        <f t="shared" si="1"/>
        <v>-1.7399594803956621E-2</v>
      </c>
      <c r="K17" s="102">
        <f t="shared" si="2"/>
        <v>-146</v>
      </c>
      <c r="L17" s="106">
        <f t="shared" si="4"/>
        <v>2.6283101405965904E-3</v>
      </c>
      <c r="M17" s="103">
        <f t="shared" si="3"/>
        <v>-7</v>
      </c>
      <c r="N17" s="103">
        <f t="shared" si="5"/>
        <v>-7</v>
      </c>
    </row>
    <row r="18" spans="1:15">
      <c r="A18" s="44">
        <v>16</v>
      </c>
      <c r="B18" s="108" t="s">
        <v>107</v>
      </c>
      <c r="C18" s="59">
        <v>80634</v>
      </c>
      <c r="D18" s="59">
        <v>77901</v>
      </c>
      <c r="E18" s="59">
        <v>78077</v>
      </c>
      <c r="F18" s="59">
        <v>80634</v>
      </c>
      <c r="G18" s="59">
        <v>77901</v>
      </c>
      <c r="H18" s="59">
        <v>78077</v>
      </c>
      <c r="I18" s="105">
        <f t="shared" si="0"/>
        <v>3.9620807000486147E-2</v>
      </c>
      <c r="J18" s="105">
        <f t="shared" si="1"/>
        <v>-3.1711188828533868E-2</v>
      </c>
      <c r="K18" s="102">
        <f t="shared" si="2"/>
        <v>-2557</v>
      </c>
      <c r="L18" s="106">
        <f t="shared" si="4"/>
        <v>4.6031431708941653E-2</v>
      </c>
      <c r="M18" s="103">
        <f t="shared" si="3"/>
        <v>176</v>
      </c>
      <c r="N18" s="103">
        <f t="shared" si="5"/>
        <v>176</v>
      </c>
    </row>
    <row r="19" spans="1:15">
      <c r="A19" s="44">
        <v>17</v>
      </c>
      <c r="B19" s="108" t="s">
        <v>108</v>
      </c>
      <c r="C19" s="59">
        <v>15670</v>
      </c>
      <c r="D19" s="59">
        <v>15344</v>
      </c>
      <c r="E19" s="59">
        <v>15400</v>
      </c>
      <c r="F19" s="59">
        <v>15670</v>
      </c>
      <c r="G19" s="59">
        <v>15344</v>
      </c>
      <c r="H19" s="59">
        <v>15400</v>
      </c>
      <c r="I19" s="105">
        <f t="shared" si="0"/>
        <v>7.8148549228003981E-3</v>
      </c>
      <c r="J19" s="105">
        <f t="shared" si="1"/>
        <v>-1.7230376515634971E-2</v>
      </c>
      <c r="K19" s="102">
        <f t="shared" si="2"/>
        <v>-270</v>
      </c>
      <c r="L19" s="106">
        <f t="shared" si="4"/>
        <v>4.8605735476786264E-3</v>
      </c>
      <c r="M19" s="103">
        <f t="shared" si="3"/>
        <v>56</v>
      </c>
      <c r="N19" s="103">
        <f t="shared" si="5"/>
        <v>56</v>
      </c>
      <c r="O19" s="9"/>
    </row>
    <row r="20" spans="1:15">
      <c r="A20" s="44">
        <v>18</v>
      </c>
      <c r="B20" s="108" t="s">
        <v>109</v>
      </c>
      <c r="C20" s="59">
        <v>2906</v>
      </c>
      <c r="D20" s="59">
        <v>2838</v>
      </c>
      <c r="E20" s="59">
        <v>2816</v>
      </c>
      <c r="F20" s="59">
        <v>2906</v>
      </c>
      <c r="G20" s="59">
        <v>2838</v>
      </c>
      <c r="H20" s="59">
        <v>2816</v>
      </c>
      <c r="I20" s="105">
        <f t="shared" si="0"/>
        <v>1.4290020430263585E-3</v>
      </c>
      <c r="J20" s="105">
        <f t="shared" si="1"/>
        <v>-3.0970406056434963E-2</v>
      </c>
      <c r="K20" s="102">
        <f t="shared" si="2"/>
        <v>-90</v>
      </c>
      <c r="L20" s="106">
        <f t="shared" si="4"/>
        <v>1.6201911825595421E-3</v>
      </c>
      <c r="M20" s="103">
        <f t="shared" si="3"/>
        <v>-22</v>
      </c>
      <c r="N20" s="103">
        <f t="shared" si="5"/>
        <v>-22</v>
      </c>
      <c r="O20" s="3"/>
    </row>
    <row r="21" spans="1:15">
      <c r="A21" s="44">
        <v>19</v>
      </c>
      <c r="B21" s="108" t="s">
        <v>110</v>
      </c>
      <c r="C21" s="59">
        <v>11917</v>
      </c>
      <c r="D21" s="59">
        <v>11500</v>
      </c>
      <c r="E21" s="59">
        <v>11398</v>
      </c>
      <c r="F21" s="59">
        <v>11917</v>
      </c>
      <c r="G21" s="59">
        <v>11500</v>
      </c>
      <c r="H21" s="59">
        <v>11398</v>
      </c>
      <c r="I21" s="105">
        <f t="shared" si="0"/>
        <v>5.7840075590960341E-3</v>
      </c>
      <c r="J21" s="105">
        <f t="shared" si="1"/>
        <v>-4.3551229336242343E-2</v>
      </c>
      <c r="K21" s="102">
        <f t="shared" si="2"/>
        <v>-519</v>
      </c>
      <c r="L21" s="106">
        <f t="shared" si="4"/>
        <v>9.343102486093359E-3</v>
      </c>
      <c r="M21" s="103">
        <f t="shared" si="3"/>
        <v>-102</v>
      </c>
      <c r="N21" s="103">
        <f t="shared" si="5"/>
        <v>-102</v>
      </c>
      <c r="O21" s="3"/>
    </row>
    <row r="22" spans="1:15">
      <c r="A22" s="44">
        <v>20</v>
      </c>
      <c r="B22" s="108" t="s">
        <v>111</v>
      </c>
      <c r="C22" s="59">
        <v>33985</v>
      </c>
      <c r="D22" s="59">
        <v>32842</v>
      </c>
      <c r="E22" s="59">
        <v>32747</v>
      </c>
      <c r="F22" s="59">
        <v>33985</v>
      </c>
      <c r="G22" s="59">
        <v>32842</v>
      </c>
      <c r="H22" s="59">
        <v>32747</v>
      </c>
      <c r="I22" s="105">
        <f t="shared" si="0"/>
        <v>1.6617730789411988E-2</v>
      </c>
      <c r="J22" s="105">
        <f t="shared" si="1"/>
        <v>-3.642783580991614E-2</v>
      </c>
      <c r="K22" s="102">
        <f t="shared" si="2"/>
        <v>-1238</v>
      </c>
      <c r="L22" s="106">
        <f t="shared" si="4"/>
        <v>2.2286629822319035E-2</v>
      </c>
      <c r="M22" s="103">
        <f t="shared" si="3"/>
        <v>-95</v>
      </c>
      <c r="N22" s="103">
        <f t="shared" si="5"/>
        <v>-95</v>
      </c>
      <c r="O22" s="3"/>
    </row>
    <row r="23" spans="1:15">
      <c r="A23" s="44">
        <v>21</v>
      </c>
      <c r="B23" s="108" t="s">
        <v>112</v>
      </c>
      <c r="C23" s="59">
        <v>17650</v>
      </c>
      <c r="D23" s="59">
        <v>16733</v>
      </c>
      <c r="E23" s="59">
        <v>16716</v>
      </c>
      <c r="F23" s="59">
        <v>17650</v>
      </c>
      <c r="G23" s="59">
        <v>16733</v>
      </c>
      <c r="H23" s="59">
        <v>16716</v>
      </c>
      <c r="I23" s="105">
        <f t="shared" si="0"/>
        <v>8.4826697980215221E-3</v>
      </c>
      <c r="J23" s="105">
        <f t="shared" si="1"/>
        <v>-5.2917847025495748E-2</v>
      </c>
      <c r="K23" s="102">
        <f t="shared" si="2"/>
        <v>-934</v>
      </c>
      <c r="L23" s="106">
        <f t="shared" si="4"/>
        <v>1.6813984050117914E-2</v>
      </c>
      <c r="M23" s="103">
        <f t="shared" si="3"/>
        <v>-17</v>
      </c>
      <c r="N23" s="103">
        <f t="shared" si="5"/>
        <v>-17</v>
      </c>
      <c r="O23" s="3"/>
    </row>
    <row r="24" spans="1:15">
      <c r="A24" s="44">
        <v>22</v>
      </c>
      <c r="B24" s="108" t="s">
        <v>113</v>
      </c>
      <c r="C24" s="59">
        <v>11020</v>
      </c>
      <c r="D24" s="59">
        <v>10816</v>
      </c>
      <c r="E24" s="59">
        <v>10807</v>
      </c>
      <c r="F24" s="59">
        <v>11020</v>
      </c>
      <c r="G24" s="59">
        <v>10816</v>
      </c>
      <c r="H24" s="59">
        <v>10807</v>
      </c>
      <c r="I24" s="105">
        <f t="shared" si="0"/>
        <v>5.4840998149807722E-3</v>
      </c>
      <c r="J24" s="105">
        <f t="shared" si="1"/>
        <v>-1.9328493647912885E-2</v>
      </c>
      <c r="K24" s="102">
        <f t="shared" si="2"/>
        <v>-213</v>
      </c>
      <c r="L24" s="106">
        <f t="shared" si="4"/>
        <v>3.8344524653909163E-3</v>
      </c>
      <c r="M24" s="103">
        <f t="shared" si="3"/>
        <v>-9</v>
      </c>
      <c r="N24" s="103">
        <f t="shared" si="5"/>
        <v>-9</v>
      </c>
      <c r="O24" s="3"/>
    </row>
    <row r="25" spans="1:15">
      <c r="A25" s="44">
        <v>23</v>
      </c>
      <c r="B25" s="108" t="s">
        <v>114</v>
      </c>
      <c r="C25" s="59">
        <v>9925</v>
      </c>
      <c r="D25" s="59">
        <v>9866</v>
      </c>
      <c r="E25" s="59">
        <v>9880</v>
      </c>
      <c r="F25" s="59">
        <v>9925</v>
      </c>
      <c r="G25" s="59">
        <v>9866</v>
      </c>
      <c r="H25" s="59">
        <v>9880</v>
      </c>
      <c r="I25" s="105">
        <f t="shared" si="0"/>
        <v>5.0136861452771382E-3</v>
      </c>
      <c r="J25" s="105">
        <f t="shared" si="1"/>
        <v>-4.5340050377833752E-3</v>
      </c>
      <c r="K25" s="102">
        <f t="shared" si="2"/>
        <v>-45</v>
      </c>
      <c r="L25" s="106">
        <f t="shared" si="4"/>
        <v>8.1009559127977106E-4</v>
      </c>
      <c r="M25" s="103">
        <f t="shared" si="3"/>
        <v>14</v>
      </c>
      <c r="N25" s="103">
        <f t="shared" si="5"/>
        <v>14</v>
      </c>
      <c r="O25" s="3"/>
    </row>
    <row r="26" spans="1:15">
      <c r="A26" s="44">
        <v>24</v>
      </c>
      <c r="B26" s="108" t="s">
        <v>115</v>
      </c>
      <c r="C26" s="59">
        <v>4532</v>
      </c>
      <c r="D26" s="59">
        <v>4426</v>
      </c>
      <c r="E26" s="59">
        <v>4462</v>
      </c>
      <c r="F26" s="59">
        <v>4532</v>
      </c>
      <c r="G26" s="59">
        <v>4426</v>
      </c>
      <c r="H26" s="59">
        <v>4462</v>
      </c>
      <c r="I26" s="105">
        <f t="shared" si="0"/>
        <v>2.2642780951646346E-3</v>
      </c>
      <c r="J26" s="105">
        <f t="shared" si="1"/>
        <v>-1.5445719329214475E-2</v>
      </c>
      <c r="K26" s="102">
        <f t="shared" si="2"/>
        <v>-70</v>
      </c>
      <c r="L26" s="106">
        <f t="shared" si="4"/>
        <v>1.2601486975463104E-3</v>
      </c>
      <c r="M26" s="103">
        <f t="shared" si="3"/>
        <v>36</v>
      </c>
      <c r="N26" s="103">
        <f t="shared" si="5"/>
        <v>36</v>
      </c>
      <c r="O26" s="3"/>
    </row>
    <row r="27" spans="1:15">
      <c r="A27" s="44">
        <v>25</v>
      </c>
      <c r="B27" s="108" t="s">
        <v>116</v>
      </c>
      <c r="C27" s="59">
        <v>12658</v>
      </c>
      <c r="D27" s="59">
        <v>12241</v>
      </c>
      <c r="E27" s="59">
        <v>12201</v>
      </c>
      <c r="F27" s="59">
        <v>12658</v>
      </c>
      <c r="G27" s="59">
        <v>12241</v>
      </c>
      <c r="H27" s="59">
        <v>12201</v>
      </c>
      <c r="I27" s="105">
        <f t="shared" si="0"/>
        <v>6.1914964229277695E-3</v>
      </c>
      <c r="J27" s="105">
        <f t="shared" si="1"/>
        <v>-3.6103649865697585E-2</v>
      </c>
      <c r="K27" s="102">
        <f t="shared" si="2"/>
        <v>-457</v>
      </c>
      <c r="L27" s="106">
        <f t="shared" si="4"/>
        <v>8.2269707825523408E-3</v>
      </c>
      <c r="M27" s="103">
        <f t="shared" si="3"/>
        <v>-40</v>
      </c>
      <c r="N27" s="103">
        <f t="shared" si="5"/>
        <v>-40</v>
      </c>
      <c r="O27" s="3"/>
    </row>
    <row r="28" spans="1:15">
      <c r="A28" s="44">
        <v>26</v>
      </c>
      <c r="B28" s="108" t="s">
        <v>117</v>
      </c>
      <c r="C28" s="59">
        <v>17787</v>
      </c>
      <c r="D28" s="59">
        <v>17742</v>
      </c>
      <c r="E28" s="59">
        <v>17781</v>
      </c>
      <c r="F28" s="59">
        <v>17787</v>
      </c>
      <c r="G28" s="59">
        <v>17742</v>
      </c>
      <c r="H28" s="59">
        <v>17781</v>
      </c>
      <c r="I28" s="105">
        <f t="shared" si="0"/>
        <v>9.0231126871632376E-3</v>
      </c>
      <c r="J28" s="105">
        <f t="shared" si="1"/>
        <v>-3.3732501264968796E-4</v>
      </c>
      <c r="K28" s="102">
        <f t="shared" si="2"/>
        <v>-6</v>
      </c>
      <c r="L28" s="106">
        <f t="shared" si="4"/>
        <v>1.0801274550396947E-4</v>
      </c>
      <c r="M28" s="103">
        <f t="shared" si="3"/>
        <v>39</v>
      </c>
      <c r="N28" s="103">
        <f t="shared" si="5"/>
        <v>39</v>
      </c>
      <c r="O28" s="3"/>
    </row>
    <row r="29" spans="1:15">
      <c r="A29" s="44">
        <v>27</v>
      </c>
      <c r="B29" s="108" t="s">
        <v>118</v>
      </c>
      <c r="C29" s="59">
        <v>43494</v>
      </c>
      <c r="D29" s="59">
        <v>42468</v>
      </c>
      <c r="E29" s="59">
        <v>42622</v>
      </c>
      <c r="F29" s="59">
        <v>43494</v>
      </c>
      <c r="G29" s="59">
        <v>42468</v>
      </c>
      <c r="H29" s="59">
        <v>42622</v>
      </c>
      <c r="I29" s="105">
        <f t="shared" si="0"/>
        <v>2.1628879644129774E-2</v>
      </c>
      <c r="J29" s="105">
        <f t="shared" si="1"/>
        <v>-2.0048742355267393E-2</v>
      </c>
      <c r="K29" s="102">
        <f t="shared" si="2"/>
        <v>-872</v>
      </c>
      <c r="L29" s="106">
        <f t="shared" si="4"/>
        <v>1.5697852346576897E-2</v>
      </c>
      <c r="M29" s="103">
        <f t="shared" si="3"/>
        <v>154</v>
      </c>
      <c r="N29" s="103">
        <f t="shared" si="5"/>
        <v>154</v>
      </c>
      <c r="O29" s="3"/>
    </row>
    <row r="30" spans="1:15">
      <c r="A30" s="44">
        <v>28</v>
      </c>
      <c r="B30" s="108" t="s">
        <v>119</v>
      </c>
      <c r="C30" s="59">
        <v>9414</v>
      </c>
      <c r="D30" s="59">
        <v>9282</v>
      </c>
      <c r="E30" s="59">
        <v>9326</v>
      </c>
      <c r="F30" s="59">
        <v>9328.0746981227603</v>
      </c>
      <c r="G30" s="59">
        <v>9264.4082149694495</v>
      </c>
      <c r="H30" s="59">
        <v>9264.3401634203201</v>
      </c>
      <c r="I30" s="105">
        <f t="shared" si="0"/>
        <v>4.7325543513010715E-3</v>
      </c>
      <c r="J30" s="105">
        <f t="shared" si="1"/>
        <v>-9.3477799022732098E-3</v>
      </c>
      <c r="K30" s="102">
        <f t="shared" si="2"/>
        <v>-88</v>
      </c>
      <c r="L30" s="106">
        <f t="shared" si="4"/>
        <v>1.5841869340582188E-3</v>
      </c>
      <c r="M30" s="103">
        <f t="shared" si="3"/>
        <v>44</v>
      </c>
      <c r="N30" s="103">
        <f t="shared" si="5"/>
        <v>-6.8051549129449995E-2</v>
      </c>
      <c r="O30" s="3"/>
    </row>
    <row r="31" spans="1:15">
      <c r="A31" s="44">
        <v>29</v>
      </c>
      <c r="B31" s="108" t="s">
        <v>120</v>
      </c>
      <c r="C31" s="59">
        <v>2525</v>
      </c>
      <c r="D31" s="59">
        <v>2475</v>
      </c>
      <c r="E31" s="59">
        <v>2484</v>
      </c>
      <c r="F31" s="59">
        <v>2525</v>
      </c>
      <c r="G31" s="59">
        <v>2475</v>
      </c>
      <c r="H31" s="59">
        <v>2484</v>
      </c>
      <c r="I31" s="105">
        <f t="shared" si="0"/>
        <v>1.2605259498854667E-3</v>
      </c>
      <c r="J31" s="105">
        <f t="shared" si="1"/>
        <v>-1.6237623762376238E-2</v>
      </c>
      <c r="K31" s="102">
        <f t="shared" si="2"/>
        <v>-41</v>
      </c>
      <c r="L31" s="106">
        <f t="shared" si="4"/>
        <v>7.3808709427712475E-4</v>
      </c>
      <c r="M31" s="103">
        <f t="shared" si="3"/>
        <v>9</v>
      </c>
      <c r="N31" s="103">
        <f t="shared" si="5"/>
        <v>9</v>
      </c>
      <c r="O31" s="3"/>
    </row>
    <row r="32" spans="1:15">
      <c r="A32" s="44">
        <v>30</v>
      </c>
      <c r="B32" s="108" t="s">
        <v>121</v>
      </c>
      <c r="C32" s="59">
        <v>3293</v>
      </c>
      <c r="D32" s="59">
        <v>3141</v>
      </c>
      <c r="E32" s="59">
        <v>3105</v>
      </c>
      <c r="F32" s="59">
        <v>3293</v>
      </c>
      <c r="G32" s="59">
        <v>3141</v>
      </c>
      <c r="H32" s="59">
        <v>3105</v>
      </c>
      <c r="I32" s="105">
        <f t="shared" si="0"/>
        <v>1.5756574373568333E-3</v>
      </c>
      <c r="J32" s="105">
        <f t="shared" si="1"/>
        <v>-5.7090798663832369E-2</v>
      </c>
      <c r="K32" s="102">
        <f t="shared" si="2"/>
        <v>-188</v>
      </c>
      <c r="L32" s="106">
        <f t="shared" si="4"/>
        <v>3.3843993591243767E-3</v>
      </c>
      <c r="M32" s="103">
        <f t="shared" si="3"/>
        <v>-36</v>
      </c>
      <c r="N32" s="103">
        <f t="shared" si="5"/>
        <v>-36</v>
      </c>
      <c r="O32" s="3"/>
    </row>
    <row r="33" spans="1:15">
      <c r="A33" s="44">
        <v>31</v>
      </c>
      <c r="B33" s="108" t="s">
        <v>122</v>
      </c>
      <c r="C33" s="59">
        <v>38039</v>
      </c>
      <c r="D33" s="59">
        <v>36713</v>
      </c>
      <c r="E33" s="59">
        <v>36909</v>
      </c>
      <c r="F33" s="59">
        <v>38039</v>
      </c>
      <c r="G33" s="59">
        <v>36713</v>
      </c>
      <c r="H33" s="59">
        <v>36909</v>
      </c>
      <c r="I33" s="105">
        <f t="shared" si="0"/>
        <v>1.8729771451015575E-2</v>
      </c>
      <c r="J33" s="105">
        <f t="shared" si="1"/>
        <v>-2.9706354005100029E-2</v>
      </c>
      <c r="K33" s="102">
        <f t="shared" si="2"/>
        <v>-1130</v>
      </c>
      <c r="L33" s="106">
        <f t="shared" si="4"/>
        <v>2.0342400403247585E-2</v>
      </c>
      <c r="M33" s="103">
        <f t="shared" si="3"/>
        <v>196</v>
      </c>
      <c r="N33" s="103">
        <f t="shared" si="5"/>
        <v>196</v>
      </c>
      <c r="O33" s="3"/>
    </row>
    <row r="34" spans="1:15">
      <c r="A34" s="44">
        <v>32</v>
      </c>
      <c r="B34" s="108" t="s">
        <v>123</v>
      </c>
      <c r="C34" s="59">
        <v>10705</v>
      </c>
      <c r="D34" s="59">
        <v>10304</v>
      </c>
      <c r="E34" s="59">
        <v>10060</v>
      </c>
      <c r="F34" s="59">
        <v>10705</v>
      </c>
      <c r="G34" s="59">
        <v>10304</v>
      </c>
      <c r="H34" s="59">
        <v>10060</v>
      </c>
      <c r="I34" s="105">
        <f t="shared" si="0"/>
        <v>5.1050286054137662E-3</v>
      </c>
      <c r="J34" s="105">
        <f t="shared" si="1"/>
        <v>-6.0252218589444184E-2</v>
      </c>
      <c r="K34" s="102">
        <f t="shared" si="2"/>
        <v>-645</v>
      </c>
      <c r="L34" s="106">
        <f t="shared" si="4"/>
        <v>1.1611370141676718E-2</v>
      </c>
      <c r="M34" s="103">
        <f t="shared" si="3"/>
        <v>-244</v>
      </c>
      <c r="N34" s="103">
        <f t="shared" si="5"/>
        <v>-244</v>
      </c>
      <c r="O34" s="3"/>
    </row>
    <row r="35" spans="1:15">
      <c r="A35" s="44">
        <v>33</v>
      </c>
      <c r="B35" s="108" t="s">
        <v>124</v>
      </c>
      <c r="C35" s="59">
        <v>44119</v>
      </c>
      <c r="D35" s="59">
        <v>43946</v>
      </c>
      <c r="E35" s="59">
        <v>44101</v>
      </c>
      <c r="F35" s="59">
        <v>44119</v>
      </c>
      <c r="G35" s="59">
        <v>43946</v>
      </c>
      <c r="H35" s="59">
        <v>44101</v>
      </c>
      <c r="I35" s="105">
        <f t="shared" si="0"/>
        <v>2.2379410191585736E-2</v>
      </c>
      <c r="J35" s="105">
        <f t="shared" si="1"/>
        <v>-4.0798748838368956E-4</v>
      </c>
      <c r="K35" s="102">
        <f t="shared" si="2"/>
        <v>-18</v>
      </c>
      <c r="L35" s="106">
        <f t="shared" si="4"/>
        <v>3.2403823651190838E-4</v>
      </c>
      <c r="M35" s="103">
        <f t="shared" si="3"/>
        <v>155</v>
      </c>
      <c r="N35" s="103">
        <f t="shared" si="5"/>
        <v>155</v>
      </c>
      <c r="O35" s="3"/>
    </row>
    <row r="36" spans="1:15">
      <c r="A36" s="44">
        <v>34</v>
      </c>
      <c r="B36" s="108" t="s">
        <v>125</v>
      </c>
      <c r="C36" s="59">
        <v>500635</v>
      </c>
      <c r="D36" s="59">
        <v>481797</v>
      </c>
      <c r="E36" s="59">
        <v>484061</v>
      </c>
      <c r="F36" s="59">
        <v>500635.00000000099</v>
      </c>
      <c r="G36" s="59">
        <v>481797</v>
      </c>
      <c r="H36" s="59">
        <v>484061</v>
      </c>
      <c r="I36" s="105">
        <f t="shared" si="0"/>
        <v>0.24564068108997944</v>
      </c>
      <c r="J36" s="105">
        <f t="shared" si="1"/>
        <v>-3.3105955436595523E-2</v>
      </c>
      <c r="K36" s="102">
        <f t="shared" si="2"/>
        <v>-16574</v>
      </c>
      <c r="L36" s="106">
        <f t="shared" si="4"/>
        <v>0.29836720733046501</v>
      </c>
      <c r="M36" s="103">
        <f t="shared" si="3"/>
        <v>2264</v>
      </c>
      <c r="N36" s="103">
        <f t="shared" si="5"/>
        <v>2264</v>
      </c>
    </row>
    <row r="37" spans="1:15">
      <c r="A37" s="44">
        <v>35</v>
      </c>
      <c r="B37" s="108" t="s">
        <v>126</v>
      </c>
      <c r="C37" s="59">
        <v>118128</v>
      </c>
      <c r="D37" s="59">
        <v>116977</v>
      </c>
      <c r="E37" s="59">
        <v>117096</v>
      </c>
      <c r="F37" s="59">
        <v>117880.84544370801</v>
      </c>
      <c r="G37" s="59">
        <v>116912.497122467</v>
      </c>
      <c r="H37" s="59">
        <v>116837.734233585</v>
      </c>
      <c r="I37" s="105">
        <f t="shared" si="0"/>
        <v>5.9421315067547748E-2</v>
      </c>
      <c r="J37" s="105">
        <f t="shared" si="1"/>
        <v>-8.7362860625761884E-3</v>
      </c>
      <c r="K37" s="102">
        <f t="shared" si="2"/>
        <v>-1032</v>
      </c>
      <c r="L37" s="106">
        <f t="shared" si="4"/>
        <v>1.8578192226682749E-2</v>
      </c>
      <c r="M37" s="103">
        <f t="shared" si="3"/>
        <v>119</v>
      </c>
      <c r="N37" s="103">
        <f t="shared" si="5"/>
        <v>-74.762888882003608</v>
      </c>
    </row>
    <row r="38" spans="1:15">
      <c r="A38" s="44">
        <v>36</v>
      </c>
      <c r="B38" s="108" t="s">
        <v>127</v>
      </c>
      <c r="C38" s="59">
        <v>4383</v>
      </c>
      <c r="D38" s="59">
        <v>4370</v>
      </c>
      <c r="E38" s="59">
        <v>4363</v>
      </c>
      <c r="F38" s="59">
        <v>4383</v>
      </c>
      <c r="G38" s="59">
        <v>4370</v>
      </c>
      <c r="H38" s="59">
        <v>4363</v>
      </c>
      <c r="I38" s="105">
        <f t="shared" si="0"/>
        <v>2.2140397420894894E-3</v>
      </c>
      <c r="J38" s="105">
        <f t="shared" si="1"/>
        <v>-4.5630846452201692E-3</v>
      </c>
      <c r="K38" s="102">
        <f t="shared" si="2"/>
        <v>-20</v>
      </c>
      <c r="L38" s="106">
        <f t="shared" si="4"/>
        <v>3.6004248501323154E-4</v>
      </c>
      <c r="M38" s="103">
        <f t="shared" si="3"/>
        <v>-7</v>
      </c>
      <c r="N38" s="103">
        <f t="shared" si="5"/>
        <v>-7</v>
      </c>
    </row>
    <row r="39" spans="1:15">
      <c r="A39" s="44">
        <v>37</v>
      </c>
      <c r="B39" s="108" t="s">
        <v>128</v>
      </c>
      <c r="C39" s="59">
        <v>9206</v>
      </c>
      <c r="D39" s="59">
        <v>8895</v>
      </c>
      <c r="E39" s="59">
        <v>8931</v>
      </c>
      <c r="F39" s="59">
        <v>9206</v>
      </c>
      <c r="G39" s="59">
        <v>8895</v>
      </c>
      <c r="H39" s="59">
        <v>8931</v>
      </c>
      <c r="I39" s="105">
        <f t="shared" si="0"/>
        <v>4.5321083971123603E-3</v>
      </c>
      <c r="J39" s="105">
        <f t="shared" si="1"/>
        <v>-2.9871822724310233E-2</v>
      </c>
      <c r="K39" s="102">
        <f t="shared" si="2"/>
        <v>-275</v>
      </c>
      <c r="L39" s="106">
        <f t="shared" si="4"/>
        <v>4.9505841689319336E-3</v>
      </c>
      <c r="M39" s="103">
        <f t="shared" si="3"/>
        <v>36</v>
      </c>
      <c r="N39" s="103">
        <f t="shared" si="5"/>
        <v>36</v>
      </c>
    </row>
    <row r="40" spans="1:15">
      <c r="A40" s="44">
        <v>38</v>
      </c>
      <c r="B40" s="108" t="s">
        <v>129</v>
      </c>
      <c r="C40" s="59">
        <v>30799</v>
      </c>
      <c r="D40" s="59">
        <v>29970</v>
      </c>
      <c r="E40" s="59">
        <v>30092</v>
      </c>
      <c r="F40" s="59">
        <v>30799</v>
      </c>
      <c r="G40" s="59">
        <v>29970</v>
      </c>
      <c r="H40" s="59">
        <v>30092</v>
      </c>
      <c r="I40" s="105">
        <f t="shared" si="0"/>
        <v>1.5270429502396725E-2</v>
      </c>
      <c r="J40" s="105">
        <f t="shared" si="1"/>
        <v>-2.2955290756193382E-2</v>
      </c>
      <c r="K40" s="102">
        <f t="shared" si="2"/>
        <v>-707</v>
      </c>
      <c r="L40" s="106">
        <f t="shared" si="4"/>
        <v>1.2727501845217737E-2</v>
      </c>
      <c r="M40" s="103">
        <f t="shared" si="3"/>
        <v>122</v>
      </c>
      <c r="N40" s="103">
        <f t="shared" si="5"/>
        <v>122</v>
      </c>
    </row>
    <row r="41" spans="1:15">
      <c r="A41" s="44">
        <v>39</v>
      </c>
      <c r="B41" s="108" t="s">
        <v>130</v>
      </c>
      <c r="C41" s="59">
        <v>9571</v>
      </c>
      <c r="D41" s="59">
        <v>9228</v>
      </c>
      <c r="E41" s="59">
        <v>9247</v>
      </c>
      <c r="F41" s="59">
        <v>9544.3745584436801</v>
      </c>
      <c r="G41" s="59">
        <v>9207.6859716797499</v>
      </c>
      <c r="H41" s="59">
        <v>9220.0693461522696</v>
      </c>
      <c r="I41" s="105">
        <f t="shared" si="0"/>
        <v>4.69246516046333E-3</v>
      </c>
      <c r="J41" s="105">
        <f t="shared" si="1"/>
        <v>-3.3852262041583953E-2</v>
      </c>
      <c r="K41" s="102">
        <f t="shared" si="2"/>
        <v>-324</v>
      </c>
      <c r="L41" s="106">
        <f t="shared" si="4"/>
        <v>5.8326882572143513E-3</v>
      </c>
      <c r="M41" s="103">
        <f t="shared" si="3"/>
        <v>19</v>
      </c>
      <c r="N41" s="103">
        <f t="shared" si="5"/>
        <v>12.38337447251979</v>
      </c>
    </row>
    <row r="42" spans="1:15">
      <c r="A42" s="44">
        <v>40</v>
      </c>
      <c r="B42" s="108" t="s">
        <v>131</v>
      </c>
      <c r="C42" s="59">
        <v>5160</v>
      </c>
      <c r="D42" s="59">
        <v>4928</v>
      </c>
      <c r="E42" s="59">
        <v>4904</v>
      </c>
      <c r="F42" s="59">
        <v>5160</v>
      </c>
      <c r="G42" s="59">
        <v>4928</v>
      </c>
      <c r="H42" s="59">
        <v>4904</v>
      </c>
      <c r="I42" s="105">
        <f t="shared" si="0"/>
        <v>2.4885745806112435E-3</v>
      </c>
      <c r="J42" s="105">
        <f t="shared" si="1"/>
        <v>-4.9612403100775193E-2</v>
      </c>
      <c r="K42" s="102">
        <f t="shared" si="2"/>
        <v>-256</v>
      </c>
      <c r="L42" s="106">
        <f t="shared" si="4"/>
        <v>4.6085438081693636E-3</v>
      </c>
      <c r="M42" s="103">
        <f t="shared" si="3"/>
        <v>-24</v>
      </c>
      <c r="N42" s="103">
        <f t="shared" si="5"/>
        <v>-24</v>
      </c>
    </row>
    <row r="43" spans="1:15">
      <c r="A43" s="44">
        <v>41</v>
      </c>
      <c r="B43" s="108" t="s">
        <v>132</v>
      </c>
      <c r="C43" s="59">
        <v>36589</v>
      </c>
      <c r="D43" s="59">
        <v>35406</v>
      </c>
      <c r="E43" s="59">
        <v>35514</v>
      </c>
      <c r="F43" s="59">
        <v>36559.9021307066</v>
      </c>
      <c r="G43" s="59">
        <v>35476.020911908403</v>
      </c>
      <c r="H43" s="59">
        <v>35504.731274057398</v>
      </c>
      <c r="I43" s="105">
        <f t="shared" si="0"/>
        <v>1.8021867384956709E-2</v>
      </c>
      <c r="J43" s="105">
        <f t="shared" si="1"/>
        <v>-2.9380414878788706E-2</v>
      </c>
      <c r="K43" s="102">
        <f t="shared" si="2"/>
        <v>-1075</v>
      </c>
      <c r="L43" s="106">
        <f t="shared" si="4"/>
        <v>1.9352283569461195E-2</v>
      </c>
      <c r="M43" s="103">
        <f t="shared" si="3"/>
        <v>108</v>
      </c>
      <c r="N43" s="103">
        <f t="shared" si="5"/>
        <v>28.710362148995046</v>
      </c>
    </row>
    <row r="44" spans="1:15">
      <c r="A44" s="44">
        <v>42</v>
      </c>
      <c r="B44" s="108" t="s">
        <v>133</v>
      </c>
      <c r="C44" s="59">
        <v>59007</v>
      </c>
      <c r="D44" s="59">
        <v>58577</v>
      </c>
      <c r="E44" s="59">
        <v>58600</v>
      </c>
      <c r="F44" s="59">
        <v>59007</v>
      </c>
      <c r="G44" s="59">
        <v>58577</v>
      </c>
      <c r="H44" s="59">
        <v>58600</v>
      </c>
      <c r="I44" s="105">
        <f t="shared" si="0"/>
        <v>2.9737045355591123E-2</v>
      </c>
      <c r="J44" s="105">
        <f t="shared" si="1"/>
        <v>-6.8974867388614906E-3</v>
      </c>
      <c r="K44" s="102">
        <f t="shared" si="2"/>
        <v>-407</v>
      </c>
      <c r="L44" s="106">
        <f t="shared" si="4"/>
        <v>7.3268645700192625E-3</v>
      </c>
      <c r="M44" s="103">
        <f t="shared" si="3"/>
        <v>23</v>
      </c>
      <c r="N44" s="103">
        <f t="shared" si="5"/>
        <v>23</v>
      </c>
    </row>
    <row r="45" spans="1:15">
      <c r="A45" s="44">
        <v>43</v>
      </c>
      <c r="B45" s="108" t="s">
        <v>134</v>
      </c>
      <c r="C45" s="59">
        <v>12530</v>
      </c>
      <c r="D45" s="59">
        <v>11982</v>
      </c>
      <c r="E45" s="59">
        <v>12026</v>
      </c>
      <c r="F45" s="59">
        <v>12530</v>
      </c>
      <c r="G45" s="59">
        <v>11982</v>
      </c>
      <c r="H45" s="59">
        <v>12026</v>
      </c>
      <c r="I45" s="105">
        <f t="shared" si="0"/>
        <v>6.102691253350492E-3</v>
      </c>
      <c r="J45" s="105">
        <f t="shared" si="1"/>
        <v>-4.0223463687150837E-2</v>
      </c>
      <c r="K45" s="102">
        <f t="shared" si="2"/>
        <v>-504</v>
      </c>
      <c r="L45" s="106">
        <f t="shared" si="4"/>
        <v>9.0730706223334356E-3</v>
      </c>
      <c r="M45" s="103">
        <f t="shared" si="3"/>
        <v>44</v>
      </c>
      <c r="N45" s="103">
        <f t="shared" si="5"/>
        <v>44</v>
      </c>
    </row>
    <row r="46" spans="1:15">
      <c r="A46" s="44">
        <v>44</v>
      </c>
      <c r="B46" s="108" t="s">
        <v>135</v>
      </c>
      <c r="C46" s="59">
        <v>15559</v>
      </c>
      <c r="D46" s="59">
        <v>15299</v>
      </c>
      <c r="E46" s="59">
        <v>15297</v>
      </c>
      <c r="F46" s="59">
        <v>15559</v>
      </c>
      <c r="G46" s="59">
        <v>15299</v>
      </c>
      <c r="H46" s="59">
        <v>15297</v>
      </c>
      <c r="I46" s="105">
        <f t="shared" si="0"/>
        <v>7.7625867372777711E-3</v>
      </c>
      <c r="J46" s="105">
        <f t="shared" si="1"/>
        <v>-1.6839128478694003E-2</v>
      </c>
      <c r="K46" s="102">
        <f t="shared" si="2"/>
        <v>-262</v>
      </c>
      <c r="L46" s="106">
        <f t="shared" si="4"/>
        <v>4.7165565536733331E-3</v>
      </c>
      <c r="M46" s="103">
        <f t="shared" si="3"/>
        <v>-2</v>
      </c>
      <c r="N46" s="103">
        <f t="shared" si="5"/>
        <v>-2</v>
      </c>
    </row>
    <row r="47" spans="1:15">
      <c r="A47" s="44">
        <v>45</v>
      </c>
      <c r="B47" s="108" t="s">
        <v>136</v>
      </c>
      <c r="C47" s="59">
        <v>36671</v>
      </c>
      <c r="D47" s="59">
        <v>37409</v>
      </c>
      <c r="E47" s="59">
        <v>37320</v>
      </c>
      <c r="F47" s="59">
        <v>36712.826721399499</v>
      </c>
      <c r="G47" s="59">
        <v>37442.559091591</v>
      </c>
      <c r="H47" s="59">
        <v>37362.558609435902</v>
      </c>
      <c r="I47" s="105">
        <f t="shared" si="0"/>
        <v>1.8938336734994211E-2</v>
      </c>
      <c r="J47" s="105">
        <f t="shared" si="1"/>
        <v>1.7697908429003845E-2</v>
      </c>
      <c r="K47" s="102">
        <f t="shared" si="2"/>
        <v>649</v>
      </c>
      <c r="L47" s="106">
        <f t="shared" si="4"/>
        <v>-1.1683378638679364E-2</v>
      </c>
      <c r="M47" s="103">
        <f t="shared" si="3"/>
        <v>-89</v>
      </c>
      <c r="N47" s="103">
        <f t="shared" si="5"/>
        <v>-80.000482155097416</v>
      </c>
    </row>
    <row r="48" spans="1:15">
      <c r="A48" s="44">
        <v>46</v>
      </c>
      <c r="B48" s="108" t="s">
        <v>137</v>
      </c>
      <c r="C48" s="59">
        <v>22464</v>
      </c>
      <c r="D48" s="59">
        <v>21931</v>
      </c>
      <c r="E48" s="59">
        <v>22013</v>
      </c>
      <c r="F48" s="59">
        <v>22464</v>
      </c>
      <c r="G48" s="59">
        <v>21931</v>
      </c>
      <c r="H48" s="59">
        <v>22013</v>
      </c>
      <c r="I48" s="105">
        <f t="shared" si="0"/>
        <v>1.1170675416597737E-2</v>
      </c>
      <c r="J48" s="105">
        <f t="shared" si="1"/>
        <v>-2.0076566951566951E-2</v>
      </c>
      <c r="K48" s="102">
        <f t="shared" si="2"/>
        <v>-451</v>
      </c>
      <c r="L48" s="106">
        <f t="shared" si="4"/>
        <v>8.1189580370483721E-3</v>
      </c>
      <c r="M48" s="103">
        <f t="shared" si="3"/>
        <v>82</v>
      </c>
      <c r="N48" s="103">
        <f t="shared" si="5"/>
        <v>82</v>
      </c>
    </row>
    <row r="49" spans="1:14">
      <c r="A49" s="44">
        <v>47</v>
      </c>
      <c r="B49" s="108" t="s">
        <v>138</v>
      </c>
      <c r="C49" s="59">
        <v>10088</v>
      </c>
      <c r="D49" s="59">
        <v>9568</v>
      </c>
      <c r="E49" s="59">
        <v>9589</v>
      </c>
      <c r="F49" s="59">
        <v>10091.7243753313</v>
      </c>
      <c r="G49" s="59">
        <v>9587.1708709952109</v>
      </c>
      <c r="H49" s="59">
        <v>9605.0498299801693</v>
      </c>
      <c r="I49" s="105">
        <f t="shared" si="0"/>
        <v>4.8660158347229232E-3</v>
      </c>
      <c r="J49" s="105">
        <f t="shared" si="1"/>
        <v>-4.9464710547184772E-2</v>
      </c>
      <c r="K49" s="102">
        <f t="shared" si="2"/>
        <v>-499</v>
      </c>
      <c r="L49" s="106">
        <f t="shared" si="4"/>
        <v>8.9830600010801266E-3</v>
      </c>
      <c r="M49" s="103">
        <f t="shared" si="3"/>
        <v>21</v>
      </c>
      <c r="N49" s="103">
        <f t="shared" si="5"/>
        <v>17.878958984958444</v>
      </c>
    </row>
    <row r="50" spans="1:14">
      <c r="A50" s="44">
        <v>48</v>
      </c>
      <c r="B50" s="108" t="s">
        <v>139</v>
      </c>
      <c r="C50" s="59">
        <v>37708</v>
      </c>
      <c r="D50" s="59">
        <v>36854</v>
      </c>
      <c r="E50" s="59">
        <v>36502</v>
      </c>
      <c r="F50" s="59">
        <v>37708</v>
      </c>
      <c r="G50" s="59">
        <v>36854</v>
      </c>
      <c r="H50" s="59">
        <v>36502</v>
      </c>
      <c r="I50" s="105">
        <f t="shared" si="0"/>
        <v>1.8523235999484421E-2</v>
      </c>
      <c r="J50" s="105">
        <f t="shared" si="1"/>
        <v>-3.1982603161132918E-2</v>
      </c>
      <c r="K50" s="102">
        <f t="shared" si="2"/>
        <v>-1206</v>
      </c>
      <c r="L50" s="106">
        <f t="shared" si="4"/>
        <v>2.1710561846297865E-2</v>
      </c>
      <c r="M50" s="103">
        <f t="shared" si="3"/>
        <v>-352</v>
      </c>
      <c r="N50" s="103">
        <f t="shared" si="5"/>
        <v>-352</v>
      </c>
    </row>
    <row r="51" spans="1:14">
      <c r="A51" s="44">
        <v>49</v>
      </c>
      <c r="B51" s="108" t="s">
        <v>140</v>
      </c>
      <c r="C51" s="59">
        <v>4056</v>
      </c>
      <c r="D51" s="59">
        <v>3942</v>
      </c>
      <c r="E51" s="59">
        <v>3943</v>
      </c>
      <c r="F51" s="59">
        <v>4056.00000000001</v>
      </c>
      <c r="G51" s="59">
        <v>3942</v>
      </c>
      <c r="H51" s="59">
        <v>3943</v>
      </c>
      <c r="I51" s="105">
        <f t="shared" si="0"/>
        <v>2.0009073351040236E-3</v>
      </c>
      <c r="J51" s="105">
        <f t="shared" si="1"/>
        <v>-2.7859960552268245E-2</v>
      </c>
      <c r="K51" s="102">
        <f t="shared" si="2"/>
        <v>-113</v>
      </c>
      <c r="L51" s="106">
        <f t="shared" si="4"/>
        <v>2.0342400403247584E-3</v>
      </c>
      <c r="M51" s="103">
        <f t="shared" si="3"/>
        <v>1</v>
      </c>
      <c r="N51" s="103">
        <f t="shared" si="5"/>
        <v>1</v>
      </c>
    </row>
    <row r="52" spans="1:14">
      <c r="A52" s="44">
        <v>50</v>
      </c>
      <c r="B52" s="108" t="s">
        <v>141</v>
      </c>
      <c r="C52" s="59">
        <v>9288</v>
      </c>
      <c r="D52" s="59">
        <v>9085</v>
      </c>
      <c r="E52" s="59">
        <v>9099</v>
      </c>
      <c r="F52" s="59">
        <v>9288</v>
      </c>
      <c r="G52" s="59">
        <v>9085</v>
      </c>
      <c r="H52" s="59">
        <v>9099</v>
      </c>
      <c r="I52" s="105">
        <f t="shared" si="0"/>
        <v>4.6173613599065468E-3</v>
      </c>
      <c r="J52" s="105">
        <f t="shared" si="1"/>
        <v>-2.0348837209302327E-2</v>
      </c>
      <c r="K52" s="102">
        <f t="shared" si="2"/>
        <v>-189</v>
      </c>
      <c r="L52" s="106">
        <f t="shared" si="4"/>
        <v>3.4024014833750381E-3</v>
      </c>
      <c r="M52" s="103">
        <f t="shared" si="3"/>
        <v>14</v>
      </c>
      <c r="N52" s="103">
        <f t="shared" si="5"/>
        <v>14</v>
      </c>
    </row>
    <row r="53" spans="1:14">
      <c r="A53" s="44">
        <v>51</v>
      </c>
      <c r="B53" s="108" t="s">
        <v>142</v>
      </c>
      <c r="C53" s="59">
        <v>8525</v>
      </c>
      <c r="D53" s="59">
        <v>8438</v>
      </c>
      <c r="E53" s="59">
        <v>8447</v>
      </c>
      <c r="F53" s="59">
        <v>8525</v>
      </c>
      <c r="G53" s="59">
        <v>8437.9999999999909</v>
      </c>
      <c r="H53" s="59">
        <v>8446.9999999999909</v>
      </c>
      <c r="I53" s="105">
        <f t="shared" si="0"/>
        <v>4.2864986709672051E-3</v>
      </c>
      <c r="J53" s="105">
        <f t="shared" si="1"/>
        <v>-9.1495601173020528E-3</v>
      </c>
      <c r="K53" s="102">
        <f t="shared" si="2"/>
        <v>-78</v>
      </c>
      <c r="L53" s="106">
        <f t="shared" si="4"/>
        <v>1.4041656915516031E-3</v>
      </c>
      <c r="M53" s="103">
        <f t="shared" si="3"/>
        <v>9</v>
      </c>
      <c r="N53" s="103">
        <f t="shared" si="5"/>
        <v>9</v>
      </c>
    </row>
    <row r="54" spans="1:14">
      <c r="A54" s="44">
        <v>52</v>
      </c>
      <c r="B54" s="108" t="s">
        <v>143</v>
      </c>
      <c r="C54" s="59">
        <v>15343</v>
      </c>
      <c r="D54" s="59">
        <v>15009</v>
      </c>
      <c r="E54" s="59">
        <v>15060</v>
      </c>
      <c r="F54" s="59">
        <v>15343</v>
      </c>
      <c r="G54" s="59">
        <v>15009</v>
      </c>
      <c r="H54" s="59">
        <v>15060</v>
      </c>
      <c r="I54" s="105">
        <f t="shared" si="0"/>
        <v>7.6423191647645447E-3</v>
      </c>
      <c r="J54" s="105">
        <f t="shared" si="1"/>
        <v>-1.84448934367464E-2</v>
      </c>
      <c r="K54" s="102">
        <f t="shared" si="2"/>
        <v>-283</v>
      </c>
      <c r="L54" s="106">
        <f t="shared" si="4"/>
        <v>5.0946011629372269E-3</v>
      </c>
      <c r="M54" s="103">
        <f t="shared" si="3"/>
        <v>51</v>
      </c>
      <c r="N54" s="103">
        <f t="shared" si="5"/>
        <v>51</v>
      </c>
    </row>
    <row r="55" spans="1:14">
      <c r="A55" s="44">
        <v>53</v>
      </c>
      <c r="B55" s="108" t="s">
        <v>144</v>
      </c>
      <c r="C55" s="59">
        <v>7486</v>
      </c>
      <c r="D55" s="59">
        <v>7084</v>
      </c>
      <c r="E55" s="59">
        <v>7178</v>
      </c>
      <c r="F55" s="59">
        <v>7486.00000000001</v>
      </c>
      <c r="G55" s="59">
        <v>7084</v>
      </c>
      <c r="H55" s="59">
        <v>7178</v>
      </c>
      <c r="I55" s="105">
        <f t="shared" si="0"/>
        <v>3.6425343270039775E-3</v>
      </c>
      <c r="J55" s="105">
        <f t="shared" si="1"/>
        <v>-4.114346780657227E-2</v>
      </c>
      <c r="K55" s="102">
        <f t="shared" si="2"/>
        <v>-308</v>
      </c>
      <c r="L55" s="106">
        <f t="shared" si="4"/>
        <v>5.5446542692037665E-3</v>
      </c>
      <c r="M55" s="103">
        <f t="shared" si="3"/>
        <v>94</v>
      </c>
      <c r="N55" s="103">
        <f t="shared" si="5"/>
        <v>94</v>
      </c>
    </row>
    <row r="56" spans="1:14">
      <c r="A56" s="44">
        <v>54</v>
      </c>
      <c r="B56" s="108" t="s">
        <v>145</v>
      </c>
      <c r="C56" s="59">
        <v>25672</v>
      </c>
      <c r="D56" s="59">
        <v>25151</v>
      </c>
      <c r="E56" s="59">
        <v>25337</v>
      </c>
      <c r="F56" s="59">
        <v>25654.394604454301</v>
      </c>
      <c r="G56" s="59">
        <v>25149.1330540159</v>
      </c>
      <c r="H56" s="59">
        <v>25298.114210429001</v>
      </c>
      <c r="I56" s="105">
        <f t="shared" si="0"/>
        <v>1.2857466180454134E-2</v>
      </c>
      <c r="J56" s="105">
        <f t="shared" si="1"/>
        <v>-1.3049236522281085E-2</v>
      </c>
      <c r="K56" s="102">
        <f t="shared" si="2"/>
        <v>-335</v>
      </c>
      <c r="L56" s="106">
        <f t="shared" si="4"/>
        <v>6.0307116239716289E-3</v>
      </c>
      <c r="M56" s="103">
        <f t="shared" si="3"/>
        <v>186</v>
      </c>
      <c r="N56" s="103">
        <f t="shared" si="5"/>
        <v>148.98115641310142</v>
      </c>
    </row>
    <row r="57" spans="1:14">
      <c r="A57" s="44">
        <v>55</v>
      </c>
      <c r="B57" s="108" t="s">
        <v>146</v>
      </c>
      <c r="C57" s="59">
        <v>29898</v>
      </c>
      <c r="D57" s="59">
        <v>28621</v>
      </c>
      <c r="E57" s="59">
        <v>28671</v>
      </c>
      <c r="F57" s="59">
        <v>29551.635383540499</v>
      </c>
      <c r="G57" s="59">
        <v>28375.643553850699</v>
      </c>
      <c r="H57" s="59">
        <v>28310.380007326799</v>
      </c>
      <c r="I57" s="105">
        <f t="shared" si="0"/>
        <v>1.4549331525429234E-2</v>
      </c>
      <c r="J57" s="105">
        <f t="shared" si="1"/>
        <v>-4.103953441701786E-2</v>
      </c>
      <c r="K57" s="102">
        <f t="shared" si="2"/>
        <v>-1227</v>
      </c>
      <c r="L57" s="106">
        <f t="shared" si="4"/>
        <v>2.2088606455561755E-2</v>
      </c>
      <c r="M57" s="103">
        <f t="shared" si="3"/>
        <v>50</v>
      </c>
      <c r="N57" s="103">
        <f t="shared" si="5"/>
        <v>-65.263546523900004</v>
      </c>
    </row>
    <row r="58" spans="1:14">
      <c r="A58" s="44">
        <v>56</v>
      </c>
      <c r="B58" s="108" t="s">
        <v>147</v>
      </c>
      <c r="C58" s="59">
        <v>3154</v>
      </c>
      <c r="D58" s="59">
        <v>3117</v>
      </c>
      <c r="E58" s="59">
        <v>3084</v>
      </c>
      <c r="F58" s="59">
        <v>3154</v>
      </c>
      <c r="G58" s="59">
        <v>3117</v>
      </c>
      <c r="H58" s="59">
        <v>3084</v>
      </c>
      <c r="I58" s="105">
        <f t="shared" si="0"/>
        <v>1.5650008170075601E-3</v>
      </c>
      <c r="J58" s="105">
        <f t="shared" si="1"/>
        <v>-2.2194039315155359E-2</v>
      </c>
      <c r="K58" s="102">
        <f t="shared" si="2"/>
        <v>-70</v>
      </c>
      <c r="L58" s="106">
        <f t="shared" si="4"/>
        <v>1.2601486975463104E-3</v>
      </c>
      <c r="M58" s="103">
        <f t="shared" si="3"/>
        <v>-33</v>
      </c>
      <c r="N58" s="103">
        <f t="shared" si="5"/>
        <v>-33</v>
      </c>
    </row>
    <row r="59" spans="1:14">
      <c r="A59" s="44">
        <v>57</v>
      </c>
      <c r="B59" s="108" t="s">
        <v>148</v>
      </c>
      <c r="C59" s="59">
        <v>4688</v>
      </c>
      <c r="D59" s="59">
        <v>4521</v>
      </c>
      <c r="E59" s="59">
        <v>4516</v>
      </c>
      <c r="F59" s="59">
        <v>4688</v>
      </c>
      <c r="G59" s="59">
        <v>4521</v>
      </c>
      <c r="H59" s="59">
        <v>4516</v>
      </c>
      <c r="I59" s="105">
        <f t="shared" si="0"/>
        <v>2.2916808332056229E-3</v>
      </c>
      <c r="J59" s="105">
        <f t="shared" si="1"/>
        <v>-3.6689419795221841E-2</v>
      </c>
      <c r="K59" s="102">
        <f t="shared" si="2"/>
        <v>-172</v>
      </c>
      <c r="L59" s="106">
        <f t="shared" si="4"/>
        <v>3.0963653711137914E-3</v>
      </c>
      <c r="M59" s="103">
        <f t="shared" si="3"/>
        <v>-5</v>
      </c>
      <c r="N59" s="103">
        <f t="shared" si="5"/>
        <v>-5</v>
      </c>
    </row>
    <row r="60" spans="1:14">
      <c r="A60" s="44">
        <v>58</v>
      </c>
      <c r="B60" s="108" t="s">
        <v>149</v>
      </c>
      <c r="C60" s="59">
        <v>11992</v>
      </c>
      <c r="D60" s="59">
        <v>11607</v>
      </c>
      <c r="E60" s="59">
        <v>11638</v>
      </c>
      <c r="F60" s="59">
        <v>11862.305347122299</v>
      </c>
      <c r="G60" s="59">
        <v>11494.2567955171</v>
      </c>
      <c r="H60" s="59">
        <v>11474.712846086401</v>
      </c>
      <c r="I60" s="105">
        <f t="shared" si="0"/>
        <v>5.9057975059448719E-3</v>
      </c>
      <c r="J60" s="105">
        <f t="shared" si="1"/>
        <v>-2.9519679786524349E-2</v>
      </c>
      <c r="K60" s="102">
        <f t="shared" si="2"/>
        <v>-354</v>
      </c>
      <c r="L60" s="106">
        <f t="shared" si="4"/>
        <v>6.372751984734199E-3</v>
      </c>
      <c r="M60" s="103">
        <f t="shared" si="3"/>
        <v>31</v>
      </c>
      <c r="N60" s="103">
        <f t="shared" si="5"/>
        <v>-19.543949430699286</v>
      </c>
    </row>
    <row r="61" spans="1:14">
      <c r="A61" s="44">
        <v>59</v>
      </c>
      <c r="B61" s="108" t="s">
        <v>150</v>
      </c>
      <c r="C61" s="59">
        <v>23725</v>
      </c>
      <c r="D61" s="59">
        <v>23345</v>
      </c>
      <c r="E61" s="59">
        <v>23413</v>
      </c>
      <c r="F61" s="59">
        <v>23698.9676601596</v>
      </c>
      <c r="G61" s="59">
        <v>23320.080447422199</v>
      </c>
      <c r="H61" s="59">
        <v>23386.6638642996</v>
      </c>
      <c r="I61" s="105">
        <f t="shared" si="0"/>
        <v>1.1881116773215955E-2</v>
      </c>
      <c r="J61" s="105">
        <f t="shared" si="1"/>
        <v>-1.315068493150685E-2</v>
      </c>
      <c r="K61" s="102">
        <f t="shared" si="2"/>
        <v>-312</v>
      </c>
      <c r="L61" s="106">
        <f t="shared" si="4"/>
        <v>5.6166627662064122E-3</v>
      </c>
      <c r="M61" s="103">
        <f t="shared" si="3"/>
        <v>68</v>
      </c>
      <c r="N61" s="103">
        <f t="shared" si="5"/>
        <v>66.58341687740176</v>
      </c>
    </row>
    <row r="62" spans="1:14">
      <c r="A62" s="44">
        <v>60</v>
      </c>
      <c r="B62" s="108" t="s">
        <v>151</v>
      </c>
      <c r="C62" s="59">
        <v>12488</v>
      </c>
      <c r="D62" s="59">
        <v>12255</v>
      </c>
      <c r="E62" s="59">
        <v>12227</v>
      </c>
      <c r="F62" s="59">
        <v>12488.644505120001</v>
      </c>
      <c r="G62" s="59">
        <v>12299.5500074382</v>
      </c>
      <c r="H62" s="59">
        <v>12227.576079808499</v>
      </c>
      <c r="I62" s="105">
        <f t="shared" si="0"/>
        <v>6.2046903338363931E-3</v>
      </c>
      <c r="J62" s="105">
        <f t="shared" si="1"/>
        <v>-2.0900064061499038E-2</v>
      </c>
      <c r="K62" s="102">
        <f t="shared" si="2"/>
        <v>-261</v>
      </c>
      <c r="L62" s="106">
        <f t="shared" si="4"/>
        <v>4.6985544294226717E-3</v>
      </c>
      <c r="M62" s="103">
        <f t="shared" si="3"/>
        <v>-28</v>
      </c>
      <c r="N62" s="103">
        <f t="shared" si="5"/>
        <v>-71.973927629700484</v>
      </c>
    </row>
    <row r="63" spans="1:14">
      <c r="A63" s="44">
        <v>61</v>
      </c>
      <c r="B63" s="108" t="s">
        <v>152</v>
      </c>
      <c r="C63" s="59">
        <v>17831</v>
      </c>
      <c r="D63" s="59">
        <v>17539</v>
      </c>
      <c r="E63" s="59">
        <v>17636</v>
      </c>
      <c r="F63" s="59">
        <v>17831</v>
      </c>
      <c r="G63" s="59">
        <v>17539</v>
      </c>
      <c r="H63" s="59">
        <v>17636</v>
      </c>
      <c r="I63" s="105">
        <f t="shared" si="0"/>
        <v>8.949531260942065E-3</v>
      </c>
      <c r="J63" s="105">
        <f t="shared" si="1"/>
        <v>-1.0936010319107172E-2</v>
      </c>
      <c r="K63" s="102">
        <f t="shared" si="2"/>
        <v>-195</v>
      </c>
      <c r="L63" s="106">
        <f t="shared" si="4"/>
        <v>3.5104142288790077E-3</v>
      </c>
      <c r="M63" s="103">
        <f t="shared" si="3"/>
        <v>97</v>
      </c>
      <c r="N63" s="103">
        <f t="shared" si="5"/>
        <v>97</v>
      </c>
    </row>
    <row r="64" spans="1:14">
      <c r="A64" s="44">
        <v>62</v>
      </c>
      <c r="B64" s="108" t="s">
        <v>153</v>
      </c>
      <c r="C64" s="59">
        <v>1964</v>
      </c>
      <c r="D64" s="59">
        <v>1914</v>
      </c>
      <c r="E64" s="59">
        <v>1907</v>
      </c>
      <c r="F64" s="59">
        <v>1964</v>
      </c>
      <c r="G64" s="59">
        <v>1914</v>
      </c>
      <c r="H64" s="59">
        <v>1907</v>
      </c>
      <c r="I64" s="105">
        <f t="shared" si="0"/>
        <v>9.6772261933638682E-4</v>
      </c>
      <c r="J64" s="105">
        <f t="shared" si="1"/>
        <v>-2.9022403258655804E-2</v>
      </c>
      <c r="K64" s="102">
        <f t="shared" si="2"/>
        <v>-57</v>
      </c>
      <c r="L64" s="106">
        <f t="shared" si="4"/>
        <v>1.0261210822877099E-3</v>
      </c>
      <c r="M64" s="103">
        <f t="shared" si="3"/>
        <v>-7</v>
      </c>
      <c r="N64" s="103">
        <f t="shared" si="5"/>
        <v>-7</v>
      </c>
    </row>
    <row r="65" spans="1:14">
      <c r="A65" s="44">
        <v>63</v>
      </c>
      <c r="B65" s="108" t="s">
        <v>154</v>
      </c>
      <c r="C65" s="59">
        <v>30303</v>
      </c>
      <c r="D65" s="59">
        <v>29984</v>
      </c>
      <c r="E65" s="59">
        <v>29843</v>
      </c>
      <c r="F65" s="59">
        <v>30155.4516680622</v>
      </c>
      <c r="G65" s="59">
        <v>29748.597694995002</v>
      </c>
      <c r="H65" s="59">
        <v>29723.2544906121</v>
      </c>
      <c r="I65" s="105">
        <f t="shared" si="0"/>
        <v>1.5144072432541057E-2</v>
      </c>
      <c r="J65" s="105">
        <f t="shared" si="1"/>
        <v>-1.518001518001518E-2</v>
      </c>
      <c r="K65" s="102">
        <f t="shared" si="2"/>
        <v>-460</v>
      </c>
      <c r="L65" s="106">
        <f t="shared" si="4"/>
        <v>8.2809771553043251E-3</v>
      </c>
      <c r="M65" s="103">
        <f t="shared" si="3"/>
        <v>-141</v>
      </c>
      <c r="N65" s="103">
        <f t="shared" si="5"/>
        <v>-25.343204382901604</v>
      </c>
    </row>
    <row r="66" spans="1:14">
      <c r="A66" s="44">
        <v>64</v>
      </c>
      <c r="B66" s="108" t="s">
        <v>155</v>
      </c>
      <c r="C66" s="59">
        <v>11318</v>
      </c>
      <c r="D66" s="59">
        <v>10983</v>
      </c>
      <c r="E66" s="59">
        <v>10962</v>
      </c>
      <c r="F66" s="59">
        <v>11303.0617014821</v>
      </c>
      <c r="G66" s="59">
        <v>10942.726425589201</v>
      </c>
      <c r="H66" s="59">
        <v>10946.7129731435</v>
      </c>
      <c r="I66" s="105">
        <f t="shared" si="0"/>
        <v>5.5627558223206464E-3</v>
      </c>
      <c r="J66" s="105">
        <f t="shared" si="1"/>
        <v>-3.145432055133416E-2</v>
      </c>
      <c r="K66" s="102">
        <f t="shared" si="2"/>
        <v>-356</v>
      </c>
      <c r="L66" s="106">
        <f t="shared" si="4"/>
        <v>6.4087562332355219E-3</v>
      </c>
      <c r="M66" s="103">
        <f t="shared" si="3"/>
        <v>-21</v>
      </c>
      <c r="N66" s="103">
        <f t="shared" si="5"/>
        <v>3.9865475542992499</v>
      </c>
    </row>
    <row r="67" spans="1:14">
      <c r="A67" s="44">
        <v>65</v>
      </c>
      <c r="B67" s="108" t="s">
        <v>156</v>
      </c>
      <c r="C67" s="59">
        <v>12304</v>
      </c>
      <c r="D67" s="59">
        <v>12340</v>
      </c>
      <c r="E67" s="59">
        <v>12344</v>
      </c>
      <c r="F67" s="59">
        <v>12230.3271254546</v>
      </c>
      <c r="G67" s="59">
        <v>12206.124301817699</v>
      </c>
      <c r="H67" s="59">
        <v>12247.6856816495</v>
      </c>
      <c r="I67" s="105">
        <f t="shared" ref="I67:I84" si="6">E67/$E$84</f>
        <v>6.2640629329252014E-3</v>
      </c>
      <c r="J67" s="105">
        <f t="shared" ref="J67:J84" si="7">(E67-C67)/C67</f>
        <v>3.2509752925877762E-3</v>
      </c>
      <c r="K67" s="102">
        <f t="shared" ref="K67:K84" si="8">E67-C67</f>
        <v>40</v>
      </c>
      <c r="L67" s="106">
        <f t="shared" si="4"/>
        <v>-7.2008497002646308E-4</v>
      </c>
      <c r="M67" s="103">
        <f t="shared" ref="M67:M84" si="9">E67-D67</f>
        <v>4</v>
      </c>
      <c r="N67" s="103">
        <f t="shared" si="5"/>
        <v>41.561379831800878</v>
      </c>
    </row>
    <row r="68" spans="1:14">
      <c r="A68" s="44">
        <v>66</v>
      </c>
      <c r="B68" s="108" t="s">
        <v>157</v>
      </c>
      <c r="C68" s="59">
        <v>9930</v>
      </c>
      <c r="D68" s="59">
        <v>9730</v>
      </c>
      <c r="E68" s="59">
        <v>9744</v>
      </c>
      <c r="F68" s="59">
        <v>9930</v>
      </c>
      <c r="G68" s="59">
        <v>9729.9999999999909</v>
      </c>
      <c r="H68" s="59">
        <v>9744</v>
      </c>
      <c r="I68" s="105">
        <f t="shared" si="6"/>
        <v>4.9446718420627965E-3</v>
      </c>
      <c r="J68" s="105">
        <f t="shared" si="7"/>
        <v>-1.8731117824773415E-2</v>
      </c>
      <c r="K68" s="102">
        <f t="shared" si="8"/>
        <v>-186</v>
      </c>
      <c r="L68" s="106">
        <f t="shared" ref="L68:L84" si="10">K68/$K$84</f>
        <v>3.3483951106230534E-3</v>
      </c>
      <c r="M68" s="103">
        <f t="shared" si="9"/>
        <v>14</v>
      </c>
      <c r="N68" s="103">
        <f t="shared" ref="N68:N84" si="11">H68-G68</f>
        <v>14.000000000009095</v>
      </c>
    </row>
    <row r="69" spans="1:14">
      <c r="A69" s="44">
        <v>67</v>
      </c>
      <c r="B69" s="108" t="s">
        <v>158</v>
      </c>
      <c r="C69" s="59">
        <v>11325</v>
      </c>
      <c r="D69" s="59">
        <v>10528</v>
      </c>
      <c r="E69" s="59">
        <v>10530</v>
      </c>
      <c r="F69" s="59">
        <v>11295.1092933522</v>
      </c>
      <c r="G69" s="59">
        <v>10544.105462170601</v>
      </c>
      <c r="H69" s="59">
        <v>10506.368779445</v>
      </c>
      <c r="I69" s="105">
        <f t="shared" si="6"/>
        <v>5.3435339179927393E-3</v>
      </c>
      <c r="J69" s="105">
        <f t="shared" si="7"/>
        <v>-7.0198675496688748E-2</v>
      </c>
      <c r="K69" s="102">
        <f t="shared" si="8"/>
        <v>-795</v>
      </c>
      <c r="L69" s="106">
        <f t="shared" si="10"/>
        <v>1.4311688779275954E-2</v>
      </c>
      <c r="M69" s="103">
        <f t="shared" si="9"/>
        <v>2</v>
      </c>
      <c r="N69" s="103">
        <f t="shared" si="11"/>
        <v>-37.736682725600986</v>
      </c>
    </row>
    <row r="70" spans="1:14">
      <c r="A70" s="44">
        <v>68</v>
      </c>
      <c r="B70" s="108" t="s">
        <v>159</v>
      </c>
      <c r="C70" s="59">
        <v>10405</v>
      </c>
      <c r="D70" s="59">
        <v>10214</v>
      </c>
      <c r="E70" s="59">
        <v>10067</v>
      </c>
      <c r="F70" s="59">
        <v>10405</v>
      </c>
      <c r="G70" s="59">
        <v>10214</v>
      </c>
      <c r="H70" s="59">
        <v>10067</v>
      </c>
      <c r="I70" s="105">
        <f t="shared" si="6"/>
        <v>5.1085808121968572E-3</v>
      </c>
      <c r="J70" s="105">
        <f t="shared" si="7"/>
        <v>-3.2484382508409418E-2</v>
      </c>
      <c r="K70" s="102">
        <f t="shared" si="8"/>
        <v>-338</v>
      </c>
      <c r="L70" s="106">
        <f t="shared" si="10"/>
        <v>6.0847179967236133E-3</v>
      </c>
      <c r="M70" s="103">
        <f t="shared" si="9"/>
        <v>-147</v>
      </c>
      <c r="N70" s="103">
        <f t="shared" si="11"/>
        <v>-147</v>
      </c>
    </row>
    <row r="71" spans="1:14">
      <c r="A71" s="44">
        <v>69</v>
      </c>
      <c r="B71" s="108" t="s">
        <v>160</v>
      </c>
      <c r="C71" s="59">
        <v>1627</v>
      </c>
      <c r="D71" s="59">
        <v>1549</v>
      </c>
      <c r="E71" s="59">
        <v>1549</v>
      </c>
      <c r="F71" s="59">
        <v>1627</v>
      </c>
      <c r="G71" s="59">
        <v>1549</v>
      </c>
      <c r="H71" s="59">
        <v>1549</v>
      </c>
      <c r="I71" s="105">
        <f t="shared" si="6"/>
        <v>7.8605261528687112E-4</v>
      </c>
      <c r="J71" s="105">
        <f t="shared" si="7"/>
        <v>-4.7940995697602948E-2</v>
      </c>
      <c r="K71" s="102">
        <f t="shared" si="8"/>
        <v>-78</v>
      </c>
      <c r="L71" s="106">
        <f t="shared" si="10"/>
        <v>1.4041656915516031E-3</v>
      </c>
      <c r="M71" s="103">
        <f t="shared" si="9"/>
        <v>0</v>
      </c>
      <c r="N71" s="103">
        <f t="shared" si="11"/>
        <v>0</v>
      </c>
    </row>
    <row r="72" spans="1:14">
      <c r="A72" s="44">
        <v>70</v>
      </c>
      <c r="B72" s="108" t="s">
        <v>161</v>
      </c>
      <c r="C72" s="59">
        <v>6656</v>
      </c>
      <c r="D72" s="59">
        <v>6542</v>
      </c>
      <c r="E72" s="59">
        <v>6565</v>
      </c>
      <c r="F72" s="59">
        <v>6656</v>
      </c>
      <c r="G72" s="59">
        <v>6542</v>
      </c>
      <c r="H72" s="59">
        <v>6565</v>
      </c>
      <c r="I72" s="105">
        <f t="shared" si="6"/>
        <v>3.3314625044275721E-3</v>
      </c>
      <c r="J72" s="105">
        <f t="shared" si="7"/>
        <v>-1.3671875E-2</v>
      </c>
      <c r="K72" s="102">
        <f t="shared" si="8"/>
        <v>-91</v>
      </c>
      <c r="L72" s="106">
        <f t="shared" si="10"/>
        <v>1.6381933068102036E-3</v>
      </c>
      <c r="M72" s="103">
        <f t="shared" si="9"/>
        <v>23</v>
      </c>
      <c r="N72" s="103">
        <f t="shared" si="11"/>
        <v>23</v>
      </c>
    </row>
    <row r="73" spans="1:14">
      <c r="A73" s="44">
        <v>71</v>
      </c>
      <c r="B73" s="108" t="s">
        <v>162</v>
      </c>
      <c r="C73" s="59">
        <v>5705</v>
      </c>
      <c r="D73" s="59">
        <v>5420</v>
      </c>
      <c r="E73" s="59">
        <v>5417</v>
      </c>
      <c r="F73" s="59">
        <v>5714.1015286805005</v>
      </c>
      <c r="G73" s="59">
        <v>5431.0911299810796</v>
      </c>
      <c r="H73" s="59">
        <v>5407.7994551288102</v>
      </c>
      <c r="I73" s="105">
        <f t="shared" si="6"/>
        <v>2.7489005920006333E-3</v>
      </c>
      <c r="J73" s="105">
        <f t="shared" si="7"/>
        <v>-5.0482033304119191E-2</v>
      </c>
      <c r="K73" s="102">
        <f t="shared" si="8"/>
        <v>-288</v>
      </c>
      <c r="L73" s="106">
        <f t="shared" si="10"/>
        <v>5.1846117841905341E-3</v>
      </c>
      <c r="M73" s="103">
        <f t="shared" si="9"/>
        <v>-3</v>
      </c>
      <c r="N73" s="103">
        <f t="shared" si="11"/>
        <v>-23.291674852269352</v>
      </c>
    </row>
    <row r="74" spans="1:14">
      <c r="A74" s="44">
        <v>72</v>
      </c>
      <c r="B74" s="108" t="s">
        <v>163</v>
      </c>
      <c r="C74" s="59">
        <v>5887</v>
      </c>
      <c r="D74" s="59">
        <v>5556</v>
      </c>
      <c r="E74" s="59">
        <v>5520</v>
      </c>
      <c r="F74" s="59">
        <v>5887</v>
      </c>
      <c r="G74" s="59">
        <v>5556</v>
      </c>
      <c r="H74" s="59">
        <v>5520</v>
      </c>
      <c r="I74" s="105">
        <f t="shared" si="6"/>
        <v>2.8011687775232595E-3</v>
      </c>
      <c r="J74" s="105">
        <f t="shared" si="7"/>
        <v>-6.2340750806862577E-2</v>
      </c>
      <c r="K74" s="102">
        <f t="shared" si="8"/>
        <v>-367</v>
      </c>
      <c r="L74" s="106">
        <f t="shared" si="10"/>
        <v>6.6067795999927995E-3</v>
      </c>
      <c r="M74" s="103">
        <f t="shared" si="9"/>
        <v>-36</v>
      </c>
      <c r="N74" s="103">
        <f t="shared" si="11"/>
        <v>-36</v>
      </c>
    </row>
    <row r="75" spans="1:14">
      <c r="A75" s="44">
        <v>73</v>
      </c>
      <c r="B75" s="108" t="s">
        <v>164</v>
      </c>
      <c r="C75" s="59">
        <v>4879</v>
      </c>
      <c r="D75" s="59">
        <v>4372</v>
      </c>
      <c r="E75" s="59">
        <v>4337</v>
      </c>
      <c r="F75" s="59">
        <v>4879</v>
      </c>
      <c r="G75" s="59">
        <v>4372</v>
      </c>
      <c r="H75" s="59">
        <v>4337</v>
      </c>
      <c r="I75" s="105">
        <f t="shared" si="6"/>
        <v>2.2008458311808653E-3</v>
      </c>
      <c r="J75" s="105">
        <f t="shared" si="7"/>
        <v>-0.11108833777413404</v>
      </c>
      <c r="K75" s="102">
        <f t="shared" si="8"/>
        <v>-542</v>
      </c>
      <c r="L75" s="106">
        <f t="shared" si="10"/>
        <v>9.7571513438585757E-3</v>
      </c>
      <c r="M75" s="103">
        <f t="shared" si="9"/>
        <v>-35</v>
      </c>
      <c r="N75" s="103">
        <f t="shared" si="11"/>
        <v>-35</v>
      </c>
    </row>
    <row r="76" spans="1:14">
      <c r="A76" s="44">
        <v>74</v>
      </c>
      <c r="B76" s="108" t="s">
        <v>165</v>
      </c>
      <c r="C76" s="59">
        <v>4063</v>
      </c>
      <c r="D76" s="59">
        <v>3963</v>
      </c>
      <c r="E76" s="59">
        <v>3979</v>
      </c>
      <c r="F76" s="59">
        <v>4063</v>
      </c>
      <c r="G76" s="59">
        <v>3963</v>
      </c>
      <c r="H76" s="59">
        <v>3979</v>
      </c>
      <c r="I76" s="105">
        <f t="shared" si="6"/>
        <v>2.0191758271313493E-3</v>
      </c>
      <c r="J76" s="105">
        <f t="shared" si="7"/>
        <v>-2.0674378538026089E-2</v>
      </c>
      <c r="K76" s="102">
        <f t="shared" si="8"/>
        <v>-84</v>
      </c>
      <c r="L76" s="106">
        <f t="shared" si="10"/>
        <v>1.5121784370555726E-3</v>
      </c>
      <c r="M76" s="103">
        <f t="shared" si="9"/>
        <v>16</v>
      </c>
      <c r="N76" s="103">
        <f t="shared" si="11"/>
        <v>16</v>
      </c>
    </row>
    <row r="77" spans="1:14">
      <c r="A77" s="44">
        <v>75</v>
      </c>
      <c r="B77" s="108" t="s">
        <v>166</v>
      </c>
      <c r="C77" s="59">
        <v>1978</v>
      </c>
      <c r="D77" s="59">
        <v>1888</v>
      </c>
      <c r="E77" s="59">
        <v>1890</v>
      </c>
      <c r="F77" s="59">
        <v>1978</v>
      </c>
      <c r="G77" s="59">
        <v>1888</v>
      </c>
      <c r="H77" s="59">
        <v>1890</v>
      </c>
      <c r="I77" s="105">
        <f t="shared" si="6"/>
        <v>9.5909583143459422E-4</v>
      </c>
      <c r="J77" s="105">
        <f t="shared" si="7"/>
        <v>-4.4489383215369056E-2</v>
      </c>
      <c r="K77" s="102">
        <f t="shared" si="8"/>
        <v>-88</v>
      </c>
      <c r="L77" s="106">
        <f t="shared" si="10"/>
        <v>1.5841869340582188E-3</v>
      </c>
      <c r="M77" s="103">
        <f t="shared" si="9"/>
        <v>2</v>
      </c>
      <c r="N77" s="103">
        <f t="shared" si="11"/>
        <v>2</v>
      </c>
    </row>
    <row r="78" spans="1:14">
      <c r="A78" s="44">
        <v>76</v>
      </c>
      <c r="B78" s="108" t="s">
        <v>167</v>
      </c>
      <c r="C78" s="59">
        <v>3491</v>
      </c>
      <c r="D78" s="59">
        <v>3376</v>
      </c>
      <c r="E78" s="59">
        <v>3388</v>
      </c>
      <c r="F78" s="59">
        <v>3491</v>
      </c>
      <c r="G78" s="59">
        <v>3376</v>
      </c>
      <c r="H78" s="59">
        <v>3388</v>
      </c>
      <c r="I78" s="105">
        <f t="shared" si="6"/>
        <v>1.7192680830160874E-3</v>
      </c>
      <c r="J78" s="105">
        <f t="shared" si="7"/>
        <v>-2.9504439988541964E-2</v>
      </c>
      <c r="K78" s="102">
        <f t="shared" si="8"/>
        <v>-103</v>
      </c>
      <c r="L78" s="106">
        <f t="shared" si="10"/>
        <v>1.8542187978181426E-3</v>
      </c>
      <c r="M78" s="103">
        <f t="shared" si="9"/>
        <v>12</v>
      </c>
      <c r="N78" s="103">
        <f t="shared" si="11"/>
        <v>12</v>
      </c>
    </row>
    <row r="79" spans="1:14">
      <c r="A79" s="44">
        <v>77</v>
      </c>
      <c r="B79" s="108" t="s">
        <v>168</v>
      </c>
      <c r="C79" s="59">
        <v>6931</v>
      </c>
      <c r="D79" s="59">
        <v>6823</v>
      </c>
      <c r="E79" s="59">
        <v>6828</v>
      </c>
      <c r="F79" s="59">
        <v>6931</v>
      </c>
      <c r="G79" s="59">
        <v>6823</v>
      </c>
      <c r="H79" s="59">
        <v>6828</v>
      </c>
      <c r="I79" s="105">
        <f t="shared" si="6"/>
        <v>3.4649239878494229E-3</v>
      </c>
      <c r="J79" s="105">
        <f t="shared" si="7"/>
        <v>-1.4860770451594287E-2</v>
      </c>
      <c r="K79" s="102">
        <f t="shared" si="8"/>
        <v>-103</v>
      </c>
      <c r="L79" s="106">
        <f t="shared" si="10"/>
        <v>1.8542187978181426E-3</v>
      </c>
      <c r="M79" s="103">
        <f t="shared" si="9"/>
        <v>5</v>
      </c>
      <c r="N79" s="103">
        <f t="shared" si="11"/>
        <v>5</v>
      </c>
    </row>
    <row r="80" spans="1:14">
      <c r="A80" s="44">
        <v>78</v>
      </c>
      <c r="B80" s="108" t="s">
        <v>169</v>
      </c>
      <c r="C80" s="59">
        <v>4689</v>
      </c>
      <c r="D80" s="59">
        <v>4574</v>
      </c>
      <c r="E80" s="59">
        <v>4564</v>
      </c>
      <c r="F80" s="59">
        <v>4682.1612253799203</v>
      </c>
      <c r="G80" s="59">
        <v>4588.2093432353704</v>
      </c>
      <c r="H80" s="59">
        <v>4556.8443373157097</v>
      </c>
      <c r="I80" s="105">
        <f t="shared" si="6"/>
        <v>2.3160388225753905E-3</v>
      </c>
      <c r="J80" s="105">
        <f t="shared" si="7"/>
        <v>-2.6658136063126465E-2</v>
      </c>
      <c r="K80" s="102">
        <f t="shared" si="8"/>
        <v>-125</v>
      </c>
      <c r="L80" s="106">
        <f t="shared" si="10"/>
        <v>2.2502655313326974E-3</v>
      </c>
      <c r="M80" s="103">
        <f t="shared" si="9"/>
        <v>-10</v>
      </c>
      <c r="N80" s="103">
        <f t="shared" si="11"/>
        <v>-31.365005919660689</v>
      </c>
    </row>
    <row r="81" spans="1:14">
      <c r="A81" s="44">
        <v>79</v>
      </c>
      <c r="B81" s="108" t="s">
        <v>170</v>
      </c>
      <c r="C81" s="59">
        <v>3497</v>
      </c>
      <c r="D81" s="59">
        <v>3322</v>
      </c>
      <c r="E81" s="59">
        <v>3295</v>
      </c>
      <c r="F81" s="59">
        <v>3497</v>
      </c>
      <c r="G81" s="59">
        <v>3322</v>
      </c>
      <c r="H81" s="59">
        <v>3295</v>
      </c>
      <c r="I81" s="105">
        <f t="shared" si="6"/>
        <v>1.6720744786121629E-3</v>
      </c>
      <c r="J81" s="105">
        <f t="shared" si="7"/>
        <v>-5.7763797540749215E-2</v>
      </c>
      <c r="K81" s="102">
        <f t="shared" si="8"/>
        <v>-202</v>
      </c>
      <c r="L81" s="106">
        <f t="shared" si="10"/>
        <v>3.6364290986336386E-3</v>
      </c>
      <c r="M81" s="103">
        <f t="shared" si="9"/>
        <v>-27</v>
      </c>
      <c r="N81" s="103">
        <f t="shared" si="11"/>
        <v>-27</v>
      </c>
    </row>
    <row r="82" spans="1:14">
      <c r="A82" s="44">
        <v>80</v>
      </c>
      <c r="B82" s="108" t="s">
        <v>171</v>
      </c>
      <c r="C82" s="59">
        <v>11054</v>
      </c>
      <c r="D82" s="59">
        <v>10872</v>
      </c>
      <c r="E82" s="59">
        <v>10921</v>
      </c>
      <c r="F82" s="59">
        <v>11054</v>
      </c>
      <c r="G82" s="59">
        <v>10872</v>
      </c>
      <c r="H82" s="59">
        <v>10921</v>
      </c>
      <c r="I82" s="105">
        <f t="shared" si="6"/>
        <v>5.5419500397339699E-3</v>
      </c>
      <c r="J82" s="105">
        <f t="shared" si="7"/>
        <v>-1.2031843676497195E-2</v>
      </c>
      <c r="K82" s="102">
        <f t="shared" si="8"/>
        <v>-133</v>
      </c>
      <c r="L82" s="106">
        <f t="shared" si="10"/>
        <v>2.3942825253379899E-3</v>
      </c>
      <c r="M82" s="103">
        <f t="shared" si="9"/>
        <v>49</v>
      </c>
      <c r="N82" s="103">
        <f t="shared" si="11"/>
        <v>49</v>
      </c>
    </row>
    <row r="83" spans="1:14">
      <c r="A83" s="44">
        <v>81</v>
      </c>
      <c r="B83" s="108" t="s">
        <v>172</v>
      </c>
      <c r="C83" s="59">
        <v>8888</v>
      </c>
      <c r="D83" s="59">
        <v>8945</v>
      </c>
      <c r="E83" s="59">
        <v>8959</v>
      </c>
      <c r="F83" s="59">
        <v>8888</v>
      </c>
      <c r="G83" s="59">
        <v>8945</v>
      </c>
      <c r="H83" s="59">
        <v>8958.9999999999909</v>
      </c>
      <c r="I83" s="105">
        <f t="shared" si="6"/>
        <v>4.5463172242447246E-3</v>
      </c>
      <c r="J83" s="105">
        <f t="shared" si="7"/>
        <v>7.9882988298829883E-3</v>
      </c>
      <c r="K83" s="102">
        <f t="shared" si="8"/>
        <v>71</v>
      </c>
      <c r="L83" s="106">
        <f t="shared" si="10"/>
        <v>-1.2781508217969721E-3</v>
      </c>
      <c r="M83" s="103">
        <f t="shared" si="9"/>
        <v>14</v>
      </c>
      <c r="N83" s="103">
        <f t="shared" si="11"/>
        <v>13.999999999990905</v>
      </c>
    </row>
    <row r="84" spans="1:14" s="115" customFormat="1">
      <c r="A84" s="181" t="s">
        <v>173</v>
      </c>
      <c r="B84" s="181"/>
      <c r="C84" s="68">
        <v>2026155</v>
      </c>
      <c r="D84" s="68">
        <v>1967273</v>
      </c>
      <c r="E84" s="68">
        <v>1970606</v>
      </c>
      <c r="F84" s="68">
        <v>2024721.11930085</v>
      </c>
      <c r="G84" s="68">
        <v>1968159.4464104101</v>
      </c>
      <c r="H84" s="68">
        <v>1968866.5241384599</v>
      </c>
      <c r="I84" s="105">
        <f t="shared" si="6"/>
        <v>1</v>
      </c>
      <c r="J84" s="105">
        <f t="shared" si="7"/>
        <v>-2.74159676826304E-2</v>
      </c>
      <c r="K84" s="102">
        <f t="shared" si="8"/>
        <v>-55549</v>
      </c>
      <c r="L84" s="106">
        <f t="shared" si="10"/>
        <v>1</v>
      </c>
      <c r="M84" s="102">
        <f t="shared" si="9"/>
        <v>3333</v>
      </c>
      <c r="N84" s="103">
        <f t="shared" si="11"/>
        <v>707.0777280498296</v>
      </c>
    </row>
    <row r="85" spans="1:14">
      <c r="C85" s="137"/>
      <c r="D85" s="135"/>
      <c r="E85" s="136"/>
      <c r="F85" s="145"/>
      <c r="G85" s="145"/>
      <c r="H85" s="145"/>
      <c r="L85" s="14"/>
    </row>
    <row r="86" spans="1:14">
      <c r="C86" s="137"/>
      <c r="D86" s="135"/>
      <c r="E86" s="136"/>
      <c r="F86" s="145"/>
      <c r="G86" s="145"/>
      <c r="H86" s="145"/>
    </row>
    <row r="87" spans="1:14">
      <c r="E87" s="145"/>
      <c r="F87" s="145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zoomScale="80" zoomScaleNormal="80" workbookViewId="0">
      <pane ySplit="2" topLeftCell="A3" activePane="bottomLeft" state="frozen"/>
      <selection activeCell="W1" sqref="W1"/>
      <selection pane="bottomLeft" activeCell="K89" sqref="K89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2" style="7" customWidth="1"/>
    <col min="9" max="9" width="18.1796875" style="7" customWidth="1"/>
    <col min="10" max="10" width="30.453125" style="7" customWidth="1"/>
    <col min="11" max="11" width="27.453125" style="7" customWidth="1"/>
    <col min="12" max="12" width="22.26953125" style="7" customWidth="1"/>
    <col min="13" max="14" width="25.1796875" style="7" customWidth="1"/>
    <col min="15" max="15" width="11" style="7" bestFit="1" customWidth="1"/>
    <col min="16" max="16384" width="9.1796875" style="7"/>
  </cols>
  <sheetData>
    <row r="1" spans="1:15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5" ht="29">
      <c r="A2" s="98" t="s">
        <v>91</v>
      </c>
      <c r="B2" s="98" t="s">
        <v>174</v>
      </c>
      <c r="C2" s="98">
        <v>42278</v>
      </c>
      <c r="D2" s="98">
        <v>42614</v>
      </c>
      <c r="E2" s="98">
        <v>42644</v>
      </c>
      <c r="F2" s="20">
        <v>42278</v>
      </c>
      <c r="G2" s="20">
        <v>42614</v>
      </c>
      <c r="H2" s="20">
        <v>42644</v>
      </c>
      <c r="I2" s="97" t="s">
        <v>306</v>
      </c>
      <c r="J2" s="97" t="s">
        <v>312</v>
      </c>
      <c r="K2" s="97" t="s">
        <v>313</v>
      </c>
      <c r="L2" s="97" t="s">
        <v>307</v>
      </c>
      <c r="M2" s="45" t="s">
        <v>314</v>
      </c>
      <c r="N2" s="170" t="s">
        <v>315</v>
      </c>
      <c r="O2" s="5"/>
    </row>
    <row r="3" spans="1:15">
      <c r="A3" s="44">
        <v>1</v>
      </c>
      <c r="B3" s="108" t="s">
        <v>92</v>
      </c>
      <c r="C3" s="60">
        <v>17850</v>
      </c>
      <c r="D3" s="60">
        <v>16228</v>
      </c>
      <c r="E3" s="60">
        <v>16106</v>
      </c>
      <c r="F3" s="60">
        <v>17850</v>
      </c>
      <c r="G3" s="60">
        <v>16228</v>
      </c>
      <c r="H3" s="60">
        <v>16106</v>
      </c>
      <c r="I3" s="105">
        <f>E3/$E$84</f>
        <v>2.2232590498487092E-2</v>
      </c>
      <c r="J3" s="105">
        <f t="shared" ref="J3:J66" si="0">(E3-C3)/C3</f>
        <v>-9.7703081232492994E-2</v>
      </c>
      <c r="K3" s="102">
        <f t="shared" ref="K3:K66" si="1">E3-C3</f>
        <v>-1744</v>
      </c>
      <c r="L3" s="106">
        <f>K3/$K$84</f>
        <v>2.0841051134666173E-2</v>
      </c>
      <c r="M3" s="103">
        <f t="shared" ref="M3:M66" si="2">E3-D3</f>
        <v>-122</v>
      </c>
      <c r="N3" s="103">
        <f>H3-G3</f>
        <v>-122</v>
      </c>
    </row>
    <row r="4" spans="1:15">
      <c r="A4" s="44">
        <v>2</v>
      </c>
      <c r="B4" s="108" t="s">
        <v>93</v>
      </c>
      <c r="C4" s="60">
        <v>5969</v>
      </c>
      <c r="D4" s="60">
        <v>5043</v>
      </c>
      <c r="E4" s="60">
        <v>5017</v>
      </c>
      <c r="F4" s="60">
        <v>5969</v>
      </c>
      <c r="G4" s="60">
        <v>5043</v>
      </c>
      <c r="H4" s="60">
        <v>5017</v>
      </c>
      <c r="I4" s="105">
        <f t="shared" ref="I4:I67" si="3">E4/$E$84</f>
        <v>6.9254257128343313E-3</v>
      </c>
      <c r="J4" s="105">
        <f t="shared" si="0"/>
        <v>-0.15949070196012732</v>
      </c>
      <c r="K4" s="102">
        <f t="shared" si="1"/>
        <v>-952</v>
      </c>
      <c r="L4" s="106">
        <f t="shared" ref="L4:L67" si="4">K4/$K$84</f>
        <v>1.1376537087271902E-2</v>
      </c>
      <c r="M4" s="103">
        <f t="shared" si="2"/>
        <v>-26</v>
      </c>
      <c r="N4" s="103">
        <f t="shared" ref="N4:N67" si="5">H4-G4</f>
        <v>-26</v>
      </c>
    </row>
    <row r="5" spans="1:15">
      <c r="A5" s="44">
        <v>3</v>
      </c>
      <c r="B5" s="108" t="s">
        <v>94</v>
      </c>
      <c r="C5" s="60">
        <v>18718</v>
      </c>
      <c r="D5" s="60">
        <v>17266</v>
      </c>
      <c r="E5" s="60">
        <v>17268</v>
      </c>
      <c r="F5" s="60">
        <v>18608.1376120389</v>
      </c>
      <c r="G5" s="60">
        <v>17263.0338047773</v>
      </c>
      <c r="H5" s="60">
        <v>17191.3310163397</v>
      </c>
      <c r="I5" s="105">
        <f t="shared" si="3"/>
        <v>2.3836605782185216E-2</v>
      </c>
      <c r="J5" s="105">
        <f t="shared" si="0"/>
        <v>-7.7465541190298109E-2</v>
      </c>
      <c r="K5" s="102">
        <f t="shared" si="1"/>
        <v>-1450</v>
      </c>
      <c r="L5" s="106">
        <f t="shared" si="4"/>
        <v>1.7327708798891027E-2</v>
      </c>
      <c r="M5" s="103">
        <f t="shared" si="2"/>
        <v>2</v>
      </c>
      <c r="N5" s="103">
        <f t="shared" si="5"/>
        <v>-71.702788437600248</v>
      </c>
    </row>
    <row r="6" spans="1:15">
      <c r="A6" s="44">
        <v>4</v>
      </c>
      <c r="B6" s="108" t="s">
        <v>95</v>
      </c>
      <c r="C6" s="60">
        <v>3544</v>
      </c>
      <c r="D6" s="60">
        <v>3256</v>
      </c>
      <c r="E6" s="60">
        <v>3213</v>
      </c>
      <c r="F6" s="60">
        <v>3544</v>
      </c>
      <c r="G6" s="60">
        <v>3256</v>
      </c>
      <c r="H6" s="60">
        <v>3213</v>
      </c>
      <c r="I6" s="105">
        <f t="shared" si="3"/>
        <v>4.4351988868520445E-3</v>
      </c>
      <c r="J6" s="105">
        <f t="shared" si="0"/>
        <v>-9.339729119638826E-2</v>
      </c>
      <c r="K6" s="102">
        <f t="shared" si="1"/>
        <v>-331</v>
      </c>
      <c r="L6" s="106">
        <f t="shared" si="4"/>
        <v>3.9554976637468479E-3</v>
      </c>
      <c r="M6" s="103">
        <f t="shared" si="2"/>
        <v>-43</v>
      </c>
      <c r="N6" s="103">
        <f t="shared" si="5"/>
        <v>-43</v>
      </c>
    </row>
    <row r="7" spans="1:15">
      <c r="A7" s="44">
        <v>5</v>
      </c>
      <c r="B7" s="108" t="s">
        <v>96</v>
      </c>
      <c r="C7" s="60">
        <v>5560</v>
      </c>
      <c r="D7" s="60">
        <v>4990</v>
      </c>
      <c r="E7" s="60">
        <v>5052</v>
      </c>
      <c r="F7" s="60">
        <v>5560</v>
      </c>
      <c r="G7" s="60">
        <v>4990</v>
      </c>
      <c r="H7" s="60">
        <v>5052</v>
      </c>
      <c r="I7" s="105">
        <f t="shared" si="3"/>
        <v>6.9737394261987322E-3</v>
      </c>
      <c r="J7" s="105">
        <f t="shared" si="0"/>
        <v>-9.1366906474820139E-2</v>
      </c>
      <c r="K7" s="102">
        <f t="shared" si="1"/>
        <v>-508</v>
      </c>
      <c r="L7" s="106">
        <f t="shared" si="4"/>
        <v>6.0706731516114772E-3</v>
      </c>
      <c r="M7" s="103">
        <f t="shared" si="2"/>
        <v>62</v>
      </c>
      <c r="N7" s="103">
        <f t="shared" si="5"/>
        <v>62</v>
      </c>
    </row>
    <row r="8" spans="1:15">
      <c r="A8" s="44">
        <v>6</v>
      </c>
      <c r="B8" s="108" t="s">
        <v>97</v>
      </c>
      <c r="C8" s="60">
        <v>16730</v>
      </c>
      <c r="D8" s="60">
        <v>15460</v>
      </c>
      <c r="E8" s="60">
        <v>15489</v>
      </c>
      <c r="F8" s="60">
        <v>16723.915136437601</v>
      </c>
      <c r="G8" s="60">
        <v>15438.8462904355</v>
      </c>
      <c r="H8" s="60">
        <v>15482.906866375401</v>
      </c>
      <c r="I8" s="105">
        <f t="shared" si="3"/>
        <v>2.1380888751463215E-2</v>
      </c>
      <c r="J8" s="105">
        <f t="shared" si="0"/>
        <v>-7.4178123132098026E-2</v>
      </c>
      <c r="K8" s="102">
        <f t="shared" si="1"/>
        <v>-1241</v>
      </c>
      <c r="L8" s="106">
        <f t="shared" si="4"/>
        <v>1.4830128703050872E-2</v>
      </c>
      <c r="M8" s="103">
        <f t="shared" si="2"/>
        <v>29</v>
      </c>
      <c r="N8" s="103">
        <f t="shared" si="5"/>
        <v>44.060575939900446</v>
      </c>
    </row>
    <row r="9" spans="1:15">
      <c r="A9" s="44">
        <v>7</v>
      </c>
      <c r="B9" s="108" t="s">
        <v>98</v>
      </c>
      <c r="C9" s="60">
        <v>41567</v>
      </c>
      <c r="D9" s="60">
        <v>38228</v>
      </c>
      <c r="E9" s="60">
        <v>38176</v>
      </c>
      <c r="F9" s="60">
        <v>41567</v>
      </c>
      <c r="G9" s="60">
        <v>38228</v>
      </c>
      <c r="H9" s="60">
        <v>38176</v>
      </c>
      <c r="I9" s="105">
        <f t="shared" si="3"/>
        <v>5.2697837754268173E-2</v>
      </c>
      <c r="J9" s="105">
        <f t="shared" si="0"/>
        <v>-8.1579137296413015E-2</v>
      </c>
      <c r="K9" s="102">
        <f t="shared" si="1"/>
        <v>-3391</v>
      </c>
      <c r="L9" s="106">
        <f t="shared" si="4"/>
        <v>4.0522938301406533E-2</v>
      </c>
      <c r="M9" s="103">
        <f t="shared" si="2"/>
        <v>-52</v>
      </c>
      <c r="N9" s="103">
        <f t="shared" si="5"/>
        <v>-52</v>
      </c>
    </row>
    <row r="10" spans="1:15">
      <c r="A10" s="44">
        <v>8</v>
      </c>
      <c r="B10" s="108" t="s">
        <v>99</v>
      </c>
      <c r="C10" s="60">
        <v>1513</v>
      </c>
      <c r="D10" s="60">
        <v>1267</v>
      </c>
      <c r="E10" s="60">
        <v>1263</v>
      </c>
      <c r="F10" s="60">
        <v>1489.51574773125</v>
      </c>
      <c r="G10" s="60">
        <v>1261.1826208986399</v>
      </c>
      <c r="H10" s="60">
        <v>1237.82214120394</v>
      </c>
      <c r="I10" s="105">
        <f t="shared" si="3"/>
        <v>1.743434856549683E-3</v>
      </c>
      <c r="J10" s="105">
        <f t="shared" si="0"/>
        <v>-0.16523463317911435</v>
      </c>
      <c r="K10" s="102">
        <f t="shared" si="1"/>
        <v>-250</v>
      </c>
      <c r="L10" s="106">
        <f t="shared" si="4"/>
        <v>2.9875359998087977E-3</v>
      </c>
      <c r="M10" s="103">
        <f t="shared" si="2"/>
        <v>-4</v>
      </c>
      <c r="N10" s="103">
        <f t="shared" si="5"/>
        <v>-23.360479694699961</v>
      </c>
    </row>
    <row r="11" spans="1:15">
      <c r="A11" s="44">
        <v>9</v>
      </c>
      <c r="B11" s="108" t="s">
        <v>100</v>
      </c>
      <c r="C11" s="60">
        <v>22985</v>
      </c>
      <c r="D11" s="60">
        <v>21379</v>
      </c>
      <c r="E11" s="60">
        <v>21315</v>
      </c>
      <c r="F11" s="60">
        <v>22985</v>
      </c>
      <c r="G11" s="60">
        <v>21379</v>
      </c>
      <c r="H11" s="60">
        <v>21315</v>
      </c>
      <c r="I11" s="105">
        <f t="shared" si="3"/>
        <v>2.9423051438920423E-2</v>
      </c>
      <c r="J11" s="105">
        <f t="shared" si="0"/>
        <v>-7.2656080052207958E-2</v>
      </c>
      <c r="K11" s="102">
        <f t="shared" si="1"/>
        <v>-1670</v>
      </c>
      <c r="L11" s="106">
        <f t="shared" si="4"/>
        <v>1.9956740478722767E-2</v>
      </c>
      <c r="M11" s="103">
        <f t="shared" si="2"/>
        <v>-64</v>
      </c>
      <c r="N11" s="103">
        <f t="shared" si="5"/>
        <v>-64</v>
      </c>
    </row>
    <row r="12" spans="1:15">
      <c r="A12" s="44">
        <v>10</v>
      </c>
      <c r="B12" s="108" t="s">
        <v>101</v>
      </c>
      <c r="C12" s="60">
        <v>26366</v>
      </c>
      <c r="D12" s="60">
        <v>23880</v>
      </c>
      <c r="E12" s="60">
        <v>23826</v>
      </c>
      <c r="F12" s="60">
        <v>26366</v>
      </c>
      <c r="G12" s="60">
        <v>23880</v>
      </c>
      <c r="H12" s="60">
        <v>23826</v>
      </c>
      <c r="I12" s="105">
        <f t="shared" si="3"/>
        <v>3.2889215274863617E-2</v>
      </c>
      <c r="J12" s="105">
        <f t="shared" si="0"/>
        <v>-9.6336190548433592E-2</v>
      </c>
      <c r="K12" s="102">
        <f t="shared" si="1"/>
        <v>-2540</v>
      </c>
      <c r="L12" s="106">
        <f t="shared" si="4"/>
        <v>3.0353365758057384E-2</v>
      </c>
      <c r="M12" s="103">
        <f t="shared" si="2"/>
        <v>-54</v>
      </c>
      <c r="N12" s="103">
        <f t="shared" si="5"/>
        <v>-54</v>
      </c>
    </row>
    <row r="13" spans="1:15">
      <c r="A13" s="44">
        <v>11</v>
      </c>
      <c r="B13" s="108" t="s">
        <v>102</v>
      </c>
      <c r="C13" s="60">
        <v>2331</v>
      </c>
      <c r="D13" s="60">
        <v>2093</v>
      </c>
      <c r="E13" s="60">
        <v>2078</v>
      </c>
      <c r="F13" s="60">
        <v>2295.7437677678499</v>
      </c>
      <c r="G13" s="60">
        <v>2080.76819155661</v>
      </c>
      <c r="H13" s="60">
        <v>2054.6051886073301</v>
      </c>
      <c r="I13" s="105">
        <f t="shared" si="3"/>
        <v>2.8684541820350289E-3</v>
      </c>
      <c r="J13" s="105">
        <f t="shared" si="0"/>
        <v>-0.10853710853710853</v>
      </c>
      <c r="K13" s="102">
        <f t="shared" si="1"/>
        <v>-253</v>
      </c>
      <c r="L13" s="106">
        <f t="shared" si="4"/>
        <v>3.0233864318065032E-3</v>
      </c>
      <c r="M13" s="103">
        <f t="shared" si="2"/>
        <v>-15</v>
      </c>
      <c r="N13" s="103">
        <f t="shared" si="5"/>
        <v>-26.163002949279871</v>
      </c>
    </row>
    <row r="14" spans="1:15">
      <c r="A14" s="44">
        <v>12</v>
      </c>
      <c r="B14" s="108" t="s">
        <v>103</v>
      </c>
      <c r="C14" s="60">
        <v>992</v>
      </c>
      <c r="D14" s="60">
        <v>764</v>
      </c>
      <c r="E14" s="60">
        <v>796</v>
      </c>
      <c r="F14" s="60">
        <v>992</v>
      </c>
      <c r="G14" s="60">
        <v>764.00000000000102</v>
      </c>
      <c r="H14" s="60">
        <v>796</v>
      </c>
      <c r="I14" s="105">
        <f t="shared" si="3"/>
        <v>1.0987918810875278E-3</v>
      </c>
      <c r="J14" s="105">
        <f t="shared" si="0"/>
        <v>-0.19758064516129031</v>
      </c>
      <c r="K14" s="102">
        <f t="shared" si="1"/>
        <v>-196</v>
      </c>
      <c r="L14" s="106">
        <f t="shared" si="4"/>
        <v>2.3422282238500973E-3</v>
      </c>
      <c r="M14" s="103">
        <f t="shared" si="2"/>
        <v>32</v>
      </c>
      <c r="N14" s="103">
        <f t="shared" si="5"/>
        <v>31.999999999998977</v>
      </c>
    </row>
    <row r="15" spans="1:15">
      <c r="A15" s="44">
        <v>13</v>
      </c>
      <c r="B15" s="108" t="s">
        <v>104</v>
      </c>
      <c r="C15" s="60">
        <v>3180</v>
      </c>
      <c r="D15" s="60">
        <v>2741</v>
      </c>
      <c r="E15" s="60">
        <v>2765</v>
      </c>
      <c r="F15" s="60">
        <v>3145.0300199906601</v>
      </c>
      <c r="G15" s="60">
        <v>2739.76140556883</v>
      </c>
      <c r="H15" s="60">
        <v>2734.0044758394001</v>
      </c>
      <c r="I15" s="105">
        <f t="shared" si="3"/>
        <v>3.8167833557877068E-3</v>
      </c>
      <c r="J15" s="105">
        <f t="shared" si="0"/>
        <v>-0.13050314465408805</v>
      </c>
      <c r="K15" s="102">
        <f t="shared" si="1"/>
        <v>-415</v>
      </c>
      <c r="L15" s="106">
        <f t="shared" si="4"/>
        <v>4.9593097596826044E-3</v>
      </c>
      <c r="M15" s="103">
        <f t="shared" si="2"/>
        <v>24</v>
      </c>
      <c r="N15" s="103">
        <f t="shared" si="5"/>
        <v>-5.7569297294298849</v>
      </c>
    </row>
    <row r="16" spans="1:15">
      <c r="A16" s="44">
        <v>14</v>
      </c>
      <c r="B16" s="108" t="s">
        <v>105</v>
      </c>
      <c r="C16" s="60">
        <v>4050</v>
      </c>
      <c r="D16" s="60">
        <v>3441</v>
      </c>
      <c r="E16" s="60">
        <v>3444</v>
      </c>
      <c r="F16" s="60">
        <v>4035.6352508660402</v>
      </c>
      <c r="G16" s="60">
        <v>3439.7468184313202</v>
      </c>
      <c r="H16" s="60">
        <v>3429.32442538346</v>
      </c>
      <c r="I16" s="105">
        <f t="shared" si="3"/>
        <v>4.7540693950570926E-3</v>
      </c>
      <c r="J16" s="105">
        <f t="shared" si="0"/>
        <v>-0.14962962962962964</v>
      </c>
      <c r="K16" s="102">
        <f t="shared" si="1"/>
        <v>-606</v>
      </c>
      <c r="L16" s="106">
        <f t="shared" si="4"/>
        <v>7.2417872635365255E-3</v>
      </c>
      <c r="M16" s="103">
        <f t="shared" si="2"/>
        <v>3</v>
      </c>
      <c r="N16" s="103">
        <f t="shared" si="5"/>
        <v>-10.422393047860169</v>
      </c>
    </row>
    <row r="17" spans="1:15">
      <c r="A17" s="44">
        <v>15</v>
      </c>
      <c r="B17" s="108" t="s">
        <v>106</v>
      </c>
      <c r="C17" s="60">
        <v>7730</v>
      </c>
      <c r="D17" s="60">
        <v>7069</v>
      </c>
      <c r="E17" s="60">
        <v>7044</v>
      </c>
      <c r="F17" s="60">
        <v>7666.93070936192</v>
      </c>
      <c r="G17" s="60">
        <v>7045.2142015957797</v>
      </c>
      <c r="H17" s="60">
        <v>6968.3583553684302</v>
      </c>
      <c r="I17" s="105">
        <f t="shared" si="3"/>
        <v>9.7234799125383749E-3</v>
      </c>
      <c r="J17" s="105">
        <f t="shared" si="0"/>
        <v>-8.8745148771021992E-2</v>
      </c>
      <c r="K17" s="102">
        <f t="shared" si="1"/>
        <v>-686</v>
      </c>
      <c r="L17" s="106">
        <f t="shared" si="4"/>
        <v>8.1977987834753411E-3</v>
      </c>
      <c r="M17" s="103">
        <f t="shared" si="2"/>
        <v>-25</v>
      </c>
      <c r="N17" s="103">
        <f t="shared" si="5"/>
        <v>-76.855846227349502</v>
      </c>
    </row>
    <row r="18" spans="1:15">
      <c r="A18" s="44">
        <v>16</v>
      </c>
      <c r="B18" s="108" t="s">
        <v>107</v>
      </c>
      <c r="C18" s="60">
        <v>20489</v>
      </c>
      <c r="D18" s="60">
        <v>18644</v>
      </c>
      <c r="E18" s="60">
        <v>18637</v>
      </c>
      <c r="F18" s="60">
        <v>20494.363808868198</v>
      </c>
      <c r="G18" s="60">
        <v>18601.269960668302</v>
      </c>
      <c r="H18" s="60">
        <v>18642.358172013701</v>
      </c>
      <c r="I18" s="105">
        <f t="shared" si="3"/>
        <v>2.5726362170638513E-2</v>
      </c>
      <c r="J18" s="105">
        <f t="shared" si="0"/>
        <v>-9.0389965347259502E-2</v>
      </c>
      <c r="K18" s="102">
        <f t="shared" si="1"/>
        <v>-1852</v>
      </c>
      <c r="L18" s="106">
        <f t="shared" si="4"/>
        <v>2.2131666686583572E-2</v>
      </c>
      <c r="M18" s="103">
        <f t="shared" si="2"/>
        <v>-7</v>
      </c>
      <c r="N18" s="103">
        <f t="shared" si="5"/>
        <v>41.088211345399031</v>
      </c>
    </row>
    <row r="19" spans="1:15">
      <c r="A19" s="44">
        <v>17</v>
      </c>
      <c r="B19" s="108" t="s">
        <v>108</v>
      </c>
      <c r="C19" s="60">
        <v>12087</v>
      </c>
      <c r="D19" s="60">
        <v>11307</v>
      </c>
      <c r="E19" s="60">
        <v>11302</v>
      </c>
      <c r="F19" s="60">
        <v>12066.825582117899</v>
      </c>
      <c r="G19" s="60">
        <v>11268.3966718384</v>
      </c>
      <c r="H19" s="60">
        <v>11280.512999107101</v>
      </c>
      <c r="I19" s="105">
        <f t="shared" si="3"/>
        <v>1.5601188241270401E-2</v>
      </c>
      <c r="J19" s="105">
        <f t="shared" si="0"/>
        <v>-6.4945809547447678E-2</v>
      </c>
      <c r="K19" s="102">
        <f t="shared" si="1"/>
        <v>-785</v>
      </c>
      <c r="L19" s="106">
        <f t="shared" si="4"/>
        <v>9.3808630393996256E-3</v>
      </c>
      <c r="M19" s="103">
        <f t="shared" si="2"/>
        <v>-5</v>
      </c>
      <c r="N19" s="103">
        <f t="shared" si="5"/>
        <v>12.116327268700843</v>
      </c>
    </row>
    <row r="20" spans="1:15">
      <c r="A20" s="44">
        <v>18</v>
      </c>
      <c r="B20" s="108" t="s">
        <v>109</v>
      </c>
      <c r="C20" s="60">
        <v>4480</v>
      </c>
      <c r="D20" s="60">
        <v>3866</v>
      </c>
      <c r="E20" s="60">
        <v>3838</v>
      </c>
      <c r="F20" s="60">
        <v>4448.4595778842104</v>
      </c>
      <c r="G20" s="60">
        <v>3844.32837100183</v>
      </c>
      <c r="H20" s="60">
        <v>3816.0852985696001</v>
      </c>
      <c r="I20" s="105">
        <f t="shared" si="3"/>
        <v>5.2979437683592107E-3</v>
      </c>
      <c r="J20" s="105">
        <f t="shared" si="0"/>
        <v>-0.14330357142857142</v>
      </c>
      <c r="K20" s="102">
        <f t="shared" si="1"/>
        <v>-642</v>
      </c>
      <c r="L20" s="106">
        <f t="shared" si="4"/>
        <v>7.6719924475089924E-3</v>
      </c>
      <c r="M20" s="103">
        <f t="shared" si="2"/>
        <v>-28</v>
      </c>
      <c r="N20" s="103">
        <f t="shared" si="5"/>
        <v>-28.243072432229837</v>
      </c>
    </row>
    <row r="21" spans="1:15">
      <c r="A21" s="44">
        <v>19</v>
      </c>
      <c r="B21" s="108" t="s">
        <v>110</v>
      </c>
      <c r="C21" s="60">
        <v>8320</v>
      </c>
      <c r="D21" s="60">
        <v>6897</v>
      </c>
      <c r="E21" s="60">
        <v>6815</v>
      </c>
      <c r="F21" s="60">
        <v>8270.1379751215409</v>
      </c>
      <c r="G21" s="60">
        <v>6877.3327740046298</v>
      </c>
      <c r="H21" s="60">
        <v>6758.8464198829097</v>
      </c>
      <c r="I21" s="105">
        <f t="shared" si="3"/>
        <v>9.4073701879541487E-3</v>
      </c>
      <c r="J21" s="105">
        <f t="shared" si="0"/>
        <v>-0.18088942307692307</v>
      </c>
      <c r="K21" s="102">
        <f t="shared" si="1"/>
        <v>-1505</v>
      </c>
      <c r="L21" s="106">
        <f t="shared" si="4"/>
        <v>1.7984966718848961E-2</v>
      </c>
      <c r="M21" s="103">
        <f t="shared" si="2"/>
        <v>-82</v>
      </c>
      <c r="N21" s="103">
        <f t="shared" si="5"/>
        <v>-118.48635412172007</v>
      </c>
      <c r="O21" s="3"/>
    </row>
    <row r="22" spans="1:15">
      <c r="A22" s="44">
        <v>20</v>
      </c>
      <c r="B22" s="108" t="s">
        <v>111</v>
      </c>
      <c r="C22" s="60">
        <v>17600</v>
      </c>
      <c r="D22" s="60">
        <v>16524</v>
      </c>
      <c r="E22" s="60">
        <v>16276</v>
      </c>
      <c r="F22" s="60">
        <v>17508.8633190285</v>
      </c>
      <c r="G22" s="60">
        <v>16419.377497961399</v>
      </c>
      <c r="H22" s="60">
        <v>16229.517175466601</v>
      </c>
      <c r="I22" s="105">
        <f t="shared" si="3"/>
        <v>2.2467257106257039E-2</v>
      </c>
      <c r="J22" s="105">
        <f t="shared" si="0"/>
        <v>-7.5227272727272726E-2</v>
      </c>
      <c r="K22" s="102">
        <f t="shared" si="1"/>
        <v>-1324</v>
      </c>
      <c r="L22" s="106">
        <f t="shared" si="4"/>
        <v>1.5821990654987392E-2</v>
      </c>
      <c r="M22" s="103">
        <f t="shared" si="2"/>
        <v>-248</v>
      </c>
      <c r="N22" s="103">
        <f t="shared" si="5"/>
        <v>-189.86032249479831</v>
      </c>
      <c r="O22" s="3"/>
    </row>
    <row r="23" spans="1:15">
      <c r="A23" s="44">
        <v>21</v>
      </c>
      <c r="B23" s="108" t="s">
        <v>112</v>
      </c>
      <c r="C23" s="60">
        <v>7457</v>
      </c>
      <c r="D23" s="60">
        <v>6529</v>
      </c>
      <c r="E23" s="60">
        <v>6455</v>
      </c>
      <c r="F23" s="60">
        <v>7457</v>
      </c>
      <c r="G23" s="60">
        <v>6528.99999999999</v>
      </c>
      <c r="H23" s="60">
        <v>6455</v>
      </c>
      <c r="I23" s="105">
        <f t="shared" si="3"/>
        <v>8.9104291362060214E-3</v>
      </c>
      <c r="J23" s="105">
        <f t="shared" si="0"/>
        <v>-0.13437039023736086</v>
      </c>
      <c r="K23" s="102">
        <f t="shared" si="1"/>
        <v>-1002</v>
      </c>
      <c r="L23" s="106">
        <f t="shared" si="4"/>
        <v>1.1974044287233662E-2</v>
      </c>
      <c r="M23" s="103">
        <f t="shared" si="2"/>
        <v>-74</v>
      </c>
      <c r="N23" s="103">
        <f t="shared" si="5"/>
        <v>-73.999999999989996</v>
      </c>
      <c r="O23" s="3"/>
    </row>
    <row r="24" spans="1:15">
      <c r="A24" s="44">
        <v>22</v>
      </c>
      <c r="B24" s="108" t="s">
        <v>113</v>
      </c>
      <c r="C24" s="60">
        <v>10039</v>
      </c>
      <c r="D24" s="60">
        <v>9104</v>
      </c>
      <c r="E24" s="60">
        <v>9112</v>
      </c>
      <c r="F24" s="60">
        <v>9907.2675512614805</v>
      </c>
      <c r="G24" s="60">
        <v>8983.9260115468896</v>
      </c>
      <c r="H24" s="60">
        <v>8980.2682247661396</v>
      </c>
      <c r="I24" s="105">
        <f t="shared" si="3"/>
        <v>1.2578130176469289E-2</v>
      </c>
      <c r="J24" s="105">
        <f t="shared" si="0"/>
        <v>-9.2339874489490992E-2</v>
      </c>
      <c r="K24" s="102">
        <f t="shared" si="1"/>
        <v>-927</v>
      </c>
      <c r="L24" s="106">
        <f t="shared" si="4"/>
        <v>1.1077783487291023E-2</v>
      </c>
      <c r="M24" s="103">
        <f t="shared" si="2"/>
        <v>8</v>
      </c>
      <c r="N24" s="103">
        <f t="shared" si="5"/>
        <v>-3.6577867807500297</v>
      </c>
      <c r="O24" s="3"/>
    </row>
    <row r="25" spans="1:15">
      <c r="A25" s="44">
        <v>23</v>
      </c>
      <c r="B25" s="108" t="s">
        <v>114</v>
      </c>
      <c r="C25" s="60">
        <v>6366</v>
      </c>
      <c r="D25" s="60">
        <v>5442</v>
      </c>
      <c r="E25" s="60">
        <v>5398</v>
      </c>
      <c r="F25" s="60">
        <v>6293.21094754154</v>
      </c>
      <c r="G25" s="60">
        <v>5365.27618754375</v>
      </c>
      <c r="H25" s="60">
        <v>5303.7005341396098</v>
      </c>
      <c r="I25" s="105">
        <f t="shared" si="3"/>
        <v>7.4513549926010997E-3</v>
      </c>
      <c r="J25" s="105">
        <f t="shared" si="0"/>
        <v>-0.1520578071002199</v>
      </c>
      <c r="K25" s="102">
        <f t="shared" si="1"/>
        <v>-968</v>
      </c>
      <c r="L25" s="106">
        <f t="shared" si="4"/>
        <v>1.1567739391259664E-2</v>
      </c>
      <c r="M25" s="103">
        <f t="shared" si="2"/>
        <v>-44</v>
      </c>
      <c r="N25" s="103">
        <f t="shared" si="5"/>
        <v>-61.575653404140212</v>
      </c>
      <c r="O25" s="3"/>
    </row>
    <row r="26" spans="1:15">
      <c r="A26" s="44">
        <v>24</v>
      </c>
      <c r="B26" s="108" t="s">
        <v>115</v>
      </c>
      <c r="C26" s="60">
        <v>4631</v>
      </c>
      <c r="D26" s="60">
        <v>3985</v>
      </c>
      <c r="E26" s="60">
        <v>3973</v>
      </c>
      <c r="F26" s="60">
        <v>4631</v>
      </c>
      <c r="G26" s="60">
        <v>3985</v>
      </c>
      <c r="H26" s="60">
        <v>3973</v>
      </c>
      <c r="I26" s="105">
        <f t="shared" si="3"/>
        <v>5.4842966627647594E-3</v>
      </c>
      <c r="J26" s="105">
        <f t="shared" si="0"/>
        <v>-0.14208594256100193</v>
      </c>
      <c r="K26" s="102">
        <f t="shared" si="1"/>
        <v>-658</v>
      </c>
      <c r="L26" s="106">
        <f t="shared" si="4"/>
        <v>7.8631947514967559E-3</v>
      </c>
      <c r="M26" s="103">
        <f t="shared" si="2"/>
        <v>-12</v>
      </c>
      <c r="N26" s="103">
        <f t="shared" si="5"/>
        <v>-12</v>
      </c>
      <c r="O26" s="3"/>
    </row>
    <row r="27" spans="1:15">
      <c r="A27" s="44">
        <v>25</v>
      </c>
      <c r="B27" s="108" t="s">
        <v>116</v>
      </c>
      <c r="C27" s="60">
        <v>7637</v>
      </c>
      <c r="D27" s="60">
        <v>6708</v>
      </c>
      <c r="E27" s="60">
        <v>6736</v>
      </c>
      <c r="F27" s="60">
        <v>7583.43908468476</v>
      </c>
      <c r="G27" s="60">
        <v>6705.1964704403799</v>
      </c>
      <c r="H27" s="60">
        <v>6669.2416151695697</v>
      </c>
      <c r="I27" s="105">
        <f t="shared" si="3"/>
        <v>9.2983192349316429E-3</v>
      </c>
      <c r="J27" s="105">
        <f t="shared" si="0"/>
        <v>-0.1179782637161189</v>
      </c>
      <c r="K27" s="102">
        <f t="shared" si="1"/>
        <v>-901</v>
      </c>
      <c r="L27" s="106">
        <f t="shared" si="4"/>
        <v>1.0767079743310906E-2</v>
      </c>
      <c r="M27" s="103">
        <f t="shared" si="2"/>
        <v>28</v>
      </c>
      <c r="N27" s="103">
        <f t="shared" si="5"/>
        <v>-35.954855270810185</v>
      </c>
      <c r="O27" s="3"/>
    </row>
    <row r="28" spans="1:15">
      <c r="A28" s="44">
        <v>26</v>
      </c>
      <c r="B28" s="108" t="s">
        <v>117</v>
      </c>
      <c r="C28" s="60">
        <v>7116</v>
      </c>
      <c r="D28" s="60">
        <v>6803</v>
      </c>
      <c r="E28" s="60">
        <v>6821</v>
      </c>
      <c r="F28" s="60">
        <v>7116</v>
      </c>
      <c r="G28" s="60">
        <v>6803</v>
      </c>
      <c r="H28" s="60">
        <v>6821</v>
      </c>
      <c r="I28" s="105">
        <f t="shared" si="3"/>
        <v>9.4156525388166181E-3</v>
      </c>
      <c r="J28" s="105">
        <f t="shared" si="0"/>
        <v>-4.1455874086565488E-2</v>
      </c>
      <c r="K28" s="102">
        <f t="shared" si="1"/>
        <v>-295</v>
      </c>
      <c r="L28" s="106">
        <f t="shared" si="4"/>
        <v>3.5252924797743814E-3</v>
      </c>
      <c r="M28" s="103">
        <f t="shared" si="2"/>
        <v>18</v>
      </c>
      <c r="N28" s="103">
        <f t="shared" si="5"/>
        <v>18</v>
      </c>
      <c r="O28" s="3"/>
    </row>
    <row r="29" spans="1:15">
      <c r="A29" s="44">
        <v>27</v>
      </c>
      <c r="B29" s="108" t="s">
        <v>118</v>
      </c>
      <c r="C29" s="60">
        <v>17041</v>
      </c>
      <c r="D29" s="60">
        <v>15829</v>
      </c>
      <c r="E29" s="60">
        <v>15798</v>
      </c>
      <c r="F29" s="60">
        <v>17041</v>
      </c>
      <c r="G29" s="60">
        <v>15829</v>
      </c>
      <c r="H29" s="60">
        <v>15798</v>
      </c>
      <c r="I29" s="105">
        <f t="shared" si="3"/>
        <v>2.180742982088036E-2</v>
      </c>
      <c r="J29" s="105">
        <f t="shared" si="0"/>
        <v>-7.2941728771785688E-2</v>
      </c>
      <c r="K29" s="102">
        <f t="shared" si="1"/>
        <v>-1243</v>
      </c>
      <c r="L29" s="106">
        <f t="shared" si="4"/>
        <v>1.4854028991049342E-2</v>
      </c>
      <c r="M29" s="103">
        <f t="shared" si="2"/>
        <v>-31</v>
      </c>
      <c r="N29" s="103">
        <f t="shared" si="5"/>
        <v>-31</v>
      </c>
      <c r="O29" s="3"/>
    </row>
    <row r="30" spans="1:15">
      <c r="A30" s="44">
        <v>28</v>
      </c>
      <c r="B30" s="108" t="s">
        <v>119</v>
      </c>
      <c r="C30" s="60">
        <v>8572</v>
      </c>
      <c r="D30" s="60">
        <v>7166</v>
      </c>
      <c r="E30" s="60">
        <v>7127</v>
      </c>
      <c r="F30" s="60">
        <v>8463.8726955968905</v>
      </c>
      <c r="G30" s="60">
        <v>7057.7064770319002</v>
      </c>
      <c r="H30" s="60">
        <v>7018.87304915001</v>
      </c>
      <c r="I30" s="105">
        <f t="shared" si="3"/>
        <v>9.8380524328025264E-3</v>
      </c>
      <c r="J30" s="105">
        <f t="shared" si="0"/>
        <v>-0.16857209519365376</v>
      </c>
      <c r="K30" s="102">
        <f t="shared" si="1"/>
        <v>-1445</v>
      </c>
      <c r="L30" s="106">
        <f t="shared" si="4"/>
        <v>1.7267958078894852E-2</v>
      </c>
      <c r="M30" s="103">
        <f t="shared" si="2"/>
        <v>-39</v>
      </c>
      <c r="N30" s="103">
        <f t="shared" si="5"/>
        <v>-38.833427881890202</v>
      </c>
      <c r="O30" s="3"/>
    </row>
    <row r="31" spans="1:15">
      <c r="A31" s="44">
        <v>29</v>
      </c>
      <c r="B31" s="108" t="s">
        <v>120</v>
      </c>
      <c r="C31" s="60">
        <v>2631</v>
      </c>
      <c r="D31" s="60">
        <v>2131</v>
      </c>
      <c r="E31" s="60">
        <v>2133</v>
      </c>
      <c r="F31" s="60">
        <v>2631</v>
      </c>
      <c r="G31" s="60">
        <v>2131</v>
      </c>
      <c r="H31" s="60">
        <v>2133</v>
      </c>
      <c r="I31" s="105">
        <f t="shared" si="3"/>
        <v>2.9443757316076594E-3</v>
      </c>
      <c r="J31" s="105">
        <f t="shared" si="0"/>
        <v>-0.18928164196123148</v>
      </c>
      <c r="K31" s="102">
        <f t="shared" si="1"/>
        <v>-498</v>
      </c>
      <c r="L31" s="106">
        <f t="shared" si="4"/>
        <v>5.9511717116191246E-3</v>
      </c>
      <c r="M31" s="103">
        <f t="shared" si="2"/>
        <v>2</v>
      </c>
      <c r="N31" s="103">
        <f t="shared" si="5"/>
        <v>2</v>
      </c>
      <c r="O31" s="3"/>
    </row>
    <row r="32" spans="1:15">
      <c r="A32" s="44">
        <v>30</v>
      </c>
      <c r="B32" s="108" t="s">
        <v>121</v>
      </c>
      <c r="C32" s="60">
        <v>1669</v>
      </c>
      <c r="D32" s="60">
        <v>1150</v>
      </c>
      <c r="E32" s="60">
        <v>1698</v>
      </c>
      <c r="F32" s="60">
        <v>1708.4785201494301</v>
      </c>
      <c r="G32" s="60">
        <v>1029.14796727212</v>
      </c>
      <c r="H32" s="60">
        <v>1728.61383653639</v>
      </c>
      <c r="I32" s="105">
        <f t="shared" si="3"/>
        <v>2.3439052940786714E-3</v>
      </c>
      <c r="J32" s="105">
        <f t="shared" si="0"/>
        <v>1.737567405632115E-2</v>
      </c>
      <c r="K32" s="102">
        <f t="shared" si="1"/>
        <v>29</v>
      </c>
      <c r="L32" s="106">
        <f t="shared" si="4"/>
        <v>-3.4655417597782053E-4</v>
      </c>
      <c r="M32" s="103">
        <f t="shared" si="2"/>
        <v>548</v>
      </c>
      <c r="N32" s="103">
        <f t="shared" si="5"/>
        <v>699.46586926426994</v>
      </c>
      <c r="O32" s="3"/>
    </row>
    <row r="33" spans="1:15">
      <c r="A33" s="44">
        <v>31</v>
      </c>
      <c r="B33" s="108" t="s">
        <v>122</v>
      </c>
      <c r="C33" s="60">
        <v>23388</v>
      </c>
      <c r="D33" s="60">
        <v>19138</v>
      </c>
      <c r="E33" s="60">
        <v>18885</v>
      </c>
      <c r="F33" s="60">
        <v>23460.667609796899</v>
      </c>
      <c r="G33" s="60">
        <v>19312.7709167414</v>
      </c>
      <c r="H33" s="60">
        <v>19014.6196599836</v>
      </c>
      <c r="I33" s="105">
        <f t="shared" si="3"/>
        <v>2.6068699339620558E-2</v>
      </c>
      <c r="J33" s="105">
        <f t="shared" si="0"/>
        <v>-0.19253463314520267</v>
      </c>
      <c r="K33" s="102">
        <f t="shared" si="1"/>
        <v>-4503</v>
      </c>
      <c r="L33" s="106">
        <f t="shared" si="4"/>
        <v>5.3811498428556065E-2</v>
      </c>
      <c r="M33" s="103">
        <f t="shared" si="2"/>
        <v>-253</v>
      </c>
      <c r="N33" s="103">
        <f t="shared" si="5"/>
        <v>-298.15125675779927</v>
      </c>
      <c r="O33" s="3"/>
    </row>
    <row r="34" spans="1:15">
      <c r="A34" s="44">
        <v>32</v>
      </c>
      <c r="B34" s="108" t="s">
        <v>123</v>
      </c>
      <c r="C34" s="60">
        <v>6726</v>
      </c>
      <c r="D34" s="60">
        <v>5921</v>
      </c>
      <c r="E34" s="60">
        <v>5974</v>
      </c>
      <c r="F34" s="60">
        <v>6726</v>
      </c>
      <c r="G34" s="60">
        <v>5921</v>
      </c>
      <c r="H34" s="60">
        <v>5974</v>
      </c>
      <c r="I34" s="105">
        <f t="shared" si="3"/>
        <v>8.2464606753981044E-3</v>
      </c>
      <c r="J34" s="105">
        <f t="shared" si="0"/>
        <v>-0.11180493606898602</v>
      </c>
      <c r="K34" s="102">
        <f t="shared" si="1"/>
        <v>-752</v>
      </c>
      <c r="L34" s="106">
        <f t="shared" si="4"/>
        <v>8.9865082874248641E-3</v>
      </c>
      <c r="M34" s="103">
        <f t="shared" si="2"/>
        <v>53</v>
      </c>
      <c r="N34" s="103">
        <f t="shared" si="5"/>
        <v>53</v>
      </c>
      <c r="O34" s="3"/>
    </row>
    <row r="35" spans="1:15">
      <c r="A35" s="44">
        <v>33</v>
      </c>
      <c r="B35" s="108" t="s">
        <v>124</v>
      </c>
      <c r="C35" s="60">
        <v>32189</v>
      </c>
      <c r="D35" s="60">
        <v>29004</v>
      </c>
      <c r="E35" s="60">
        <v>28958</v>
      </c>
      <c r="F35" s="60">
        <v>32258.2017344421</v>
      </c>
      <c r="G35" s="60">
        <v>29182.8242602879</v>
      </c>
      <c r="H35" s="60">
        <v>29023.766094825201</v>
      </c>
      <c r="I35" s="105">
        <f t="shared" si="3"/>
        <v>3.9973386045895266E-2</v>
      </c>
      <c r="J35" s="105">
        <f t="shared" si="0"/>
        <v>-0.10037590481220293</v>
      </c>
      <c r="K35" s="102">
        <f t="shared" si="1"/>
        <v>-3231</v>
      </c>
      <c r="L35" s="106">
        <f t="shared" si="4"/>
        <v>3.8610915261528898E-2</v>
      </c>
      <c r="M35" s="103">
        <f t="shared" si="2"/>
        <v>-46</v>
      </c>
      <c r="N35" s="103">
        <f t="shared" si="5"/>
        <v>-159.05816546269853</v>
      </c>
      <c r="O35" s="3"/>
    </row>
    <row r="36" spans="1:15">
      <c r="A36" s="44">
        <v>34</v>
      </c>
      <c r="B36" s="108" t="s">
        <v>125</v>
      </c>
      <c r="C36" s="60">
        <v>5967</v>
      </c>
      <c r="D36" s="60">
        <v>5285</v>
      </c>
      <c r="E36" s="60">
        <v>5253</v>
      </c>
      <c r="F36" s="60">
        <v>5967.00000000001</v>
      </c>
      <c r="G36" s="60">
        <v>5285</v>
      </c>
      <c r="H36" s="60">
        <v>5253</v>
      </c>
      <c r="I36" s="105">
        <f t="shared" si="3"/>
        <v>7.2511981800914369E-3</v>
      </c>
      <c r="J36" s="105">
        <f t="shared" si="0"/>
        <v>-0.11965811965811966</v>
      </c>
      <c r="K36" s="102">
        <f t="shared" si="1"/>
        <v>-714</v>
      </c>
      <c r="L36" s="106">
        <f t="shared" si="4"/>
        <v>8.5324028154539263E-3</v>
      </c>
      <c r="M36" s="103">
        <f t="shared" si="2"/>
        <v>-32</v>
      </c>
      <c r="N36" s="103">
        <f t="shared" si="5"/>
        <v>-32</v>
      </c>
    </row>
    <row r="37" spans="1:15" ht="15.75" customHeight="1">
      <c r="A37" s="44">
        <v>35</v>
      </c>
      <c r="B37" s="108" t="s">
        <v>126</v>
      </c>
      <c r="C37" s="60">
        <v>28565</v>
      </c>
      <c r="D37" s="60">
        <v>27213</v>
      </c>
      <c r="E37" s="60">
        <v>27209</v>
      </c>
      <c r="F37" s="60">
        <v>28565</v>
      </c>
      <c r="G37" s="60">
        <v>27213</v>
      </c>
      <c r="H37" s="60">
        <v>27209</v>
      </c>
      <c r="I37" s="105">
        <f t="shared" si="3"/>
        <v>3.7559080769485609E-2</v>
      </c>
      <c r="J37" s="105">
        <f t="shared" si="0"/>
        <v>-4.7470680903203222E-2</v>
      </c>
      <c r="K37" s="102">
        <f t="shared" si="1"/>
        <v>-1356</v>
      </c>
      <c r="L37" s="106">
        <f t="shared" si="4"/>
        <v>1.6204395262962919E-2</v>
      </c>
      <c r="M37" s="103">
        <f t="shared" si="2"/>
        <v>-4</v>
      </c>
      <c r="N37" s="103">
        <f t="shared" si="5"/>
        <v>-4</v>
      </c>
    </row>
    <row r="38" spans="1:15">
      <c r="A38" s="44">
        <v>36</v>
      </c>
      <c r="B38" s="108" t="s">
        <v>127</v>
      </c>
      <c r="C38" s="60">
        <v>4748</v>
      </c>
      <c r="D38" s="60">
        <v>4266</v>
      </c>
      <c r="E38" s="60">
        <v>4306</v>
      </c>
      <c r="F38" s="60">
        <v>4718.9386102225199</v>
      </c>
      <c r="G38" s="60">
        <v>4254.0388465271599</v>
      </c>
      <c r="H38" s="60">
        <v>4272.2094152094296</v>
      </c>
      <c r="I38" s="105">
        <f t="shared" si="3"/>
        <v>5.943967135631778E-3</v>
      </c>
      <c r="J38" s="105">
        <f t="shared" si="0"/>
        <v>-9.309182813816344E-2</v>
      </c>
      <c r="K38" s="102">
        <f t="shared" si="1"/>
        <v>-442</v>
      </c>
      <c r="L38" s="106">
        <f t="shared" si="4"/>
        <v>5.2819636476619542E-3</v>
      </c>
      <c r="M38" s="103">
        <f t="shared" si="2"/>
        <v>40</v>
      </c>
      <c r="N38" s="103">
        <f t="shared" si="5"/>
        <v>18.170568682269732</v>
      </c>
    </row>
    <row r="39" spans="1:15">
      <c r="A39" s="44">
        <v>37</v>
      </c>
      <c r="B39" s="108" t="s">
        <v>128</v>
      </c>
      <c r="C39" s="60">
        <v>9622</v>
      </c>
      <c r="D39" s="60">
        <v>8649</v>
      </c>
      <c r="E39" s="60">
        <v>8560</v>
      </c>
      <c r="F39" s="60">
        <v>9622</v>
      </c>
      <c r="G39" s="60">
        <v>8649</v>
      </c>
      <c r="H39" s="60">
        <v>8560</v>
      </c>
      <c r="I39" s="105">
        <f t="shared" si="3"/>
        <v>1.1816153897122159E-2</v>
      </c>
      <c r="J39" s="105">
        <f t="shared" si="0"/>
        <v>-0.11037206401995427</v>
      </c>
      <c r="K39" s="102">
        <f t="shared" si="1"/>
        <v>-1062</v>
      </c>
      <c r="L39" s="106">
        <f t="shared" si="4"/>
        <v>1.2691052927187772E-2</v>
      </c>
      <c r="M39" s="103">
        <f t="shared" si="2"/>
        <v>-89</v>
      </c>
      <c r="N39" s="103">
        <f t="shared" si="5"/>
        <v>-89</v>
      </c>
    </row>
    <row r="40" spans="1:15">
      <c r="A40" s="44">
        <v>38</v>
      </c>
      <c r="B40" s="108" t="s">
        <v>129</v>
      </c>
      <c r="C40" s="60">
        <v>12221</v>
      </c>
      <c r="D40" s="60">
        <v>11283</v>
      </c>
      <c r="E40" s="60">
        <v>11297</v>
      </c>
      <c r="F40" s="60">
        <v>12212.1505600974</v>
      </c>
      <c r="G40" s="60">
        <v>11295.5404500569</v>
      </c>
      <c r="H40" s="60">
        <v>11274.0151963424</v>
      </c>
      <c r="I40" s="105">
        <f t="shared" si="3"/>
        <v>1.5594286282218345E-2</v>
      </c>
      <c r="J40" s="105">
        <f t="shared" si="0"/>
        <v>-7.5607560756075609E-2</v>
      </c>
      <c r="K40" s="102">
        <f t="shared" si="1"/>
        <v>-924</v>
      </c>
      <c r="L40" s="106">
        <f t="shared" si="4"/>
        <v>1.1041933055293317E-2</v>
      </c>
      <c r="M40" s="103">
        <f t="shared" si="2"/>
        <v>14</v>
      </c>
      <c r="N40" s="103">
        <f t="shared" si="5"/>
        <v>-21.52525371450065</v>
      </c>
    </row>
    <row r="41" spans="1:15">
      <c r="A41" s="44">
        <v>39</v>
      </c>
      <c r="B41" s="108" t="s">
        <v>130</v>
      </c>
      <c r="C41" s="60">
        <v>5207</v>
      </c>
      <c r="D41" s="60">
        <v>4769</v>
      </c>
      <c r="E41" s="60">
        <v>4749</v>
      </c>
      <c r="F41" s="60">
        <v>5207</v>
      </c>
      <c r="G41" s="60">
        <v>4769</v>
      </c>
      <c r="H41" s="60">
        <v>4749</v>
      </c>
      <c r="I41" s="105">
        <f t="shared" si="3"/>
        <v>6.5554807076440577E-3</v>
      </c>
      <c r="J41" s="105">
        <f t="shared" si="0"/>
        <v>-8.7958517380449394E-2</v>
      </c>
      <c r="K41" s="102">
        <f t="shared" si="1"/>
        <v>-458</v>
      </c>
      <c r="L41" s="106">
        <f t="shared" si="4"/>
        <v>5.4731659516497177E-3</v>
      </c>
      <c r="M41" s="103">
        <f t="shared" si="2"/>
        <v>-20</v>
      </c>
      <c r="N41" s="103">
        <f t="shared" si="5"/>
        <v>-20</v>
      </c>
    </row>
    <row r="42" spans="1:15">
      <c r="A42" s="44">
        <v>40</v>
      </c>
      <c r="B42" s="108" t="s">
        <v>131</v>
      </c>
      <c r="C42" s="60">
        <v>4161</v>
      </c>
      <c r="D42" s="60">
        <v>3619</v>
      </c>
      <c r="E42" s="60">
        <v>3677</v>
      </c>
      <c r="F42" s="60">
        <v>4152.7692561874301</v>
      </c>
      <c r="G42" s="60">
        <v>3605.4853288627501</v>
      </c>
      <c r="H42" s="60">
        <v>3668.7663724078602</v>
      </c>
      <c r="I42" s="105">
        <f t="shared" si="3"/>
        <v>5.0757006868829653E-3</v>
      </c>
      <c r="J42" s="105">
        <f t="shared" si="0"/>
        <v>-0.11631819274212929</v>
      </c>
      <c r="K42" s="102">
        <f t="shared" si="1"/>
        <v>-484</v>
      </c>
      <c r="L42" s="106">
        <f t="shared" si="4"/>
        <v>5.783869695629832E-3</v>
      </c>
      <c r="M42" s="103">
        <f t="shared" si="2"/>
        <v>58</v>
      </c>
      <c r="N42" s="103">
        <f t="shared" si="5"/>
        <v>63.281043545110151</v>
      </c>
    </row>
    <row r="43" spans="1:15">
      <c r="A43" s="44">
        <v>41</v>
      </c>
      <c r="B43" s="108" t="s">
        <v>132</v>
      </c>
      <c r="C43" s="60">
        <v>2950</v>
      </c>
      <c r="D43" s="60">
        <v>2599</v>
      </c>
      <c r="E43" s="60">
        <v>2578</v>
      </c>
      <c r="F43" s="60">
        <v>2932.7140027878199</v>
      </c>
      <c r="G43" s="60">
        <v>2614.6258002449499</v>
      </c>
      <c r="H43" s="60">
        <v>2562.89351293564</v>
      </c>
      <c r="I43" s="105">
        <f t="shared" si="3"/>
        <v>3.5586500872407624E-3</v>
      </c>
      <c r="J43" s="105">
        <f t="shared" si="0"/>
        <v>-0.12610169491525425</v>
      </c>
      <c r="K43" s="102">
        <f t="shared" si="1"/>
        <v>-372</v>
      </c>
      <c r="L43" s="106">
        <f t="shared" si="4"/>
        <v>4.4454535677154912E-3</v>
      </c>
      <c r="M43" s="103">
        <f t="shared" si="2"/>
        <v>-21</v>
      </c>
      <c r="N43" s="103">
        <f t="shared" si="5"/>
        <v>-51.732287309309868</v>
      </c>
    </row>
    <row r="44" spans="1:15">
      <c r="A44" s="44">
        <v>42</v>
      </c>
      <c r="B44" s="108" t="s">
        <v>133</v>
      </c>
      <c r="C44" s="60">
        <v>45413</v>
      </c>
      <c r="D44" s="60">
        <v>41576</v>
      </c>
      <c r="E44" s="60">
        <v>41526</v>
      </c>
      <c r="F44" s="60">
        <v>45281.0265427962</v>
      </c>
      <c r="G44" s="60">
        <v>41383.514825523504</v>
      </c>
      <c r="H44" s="60">
        <v>41393.9078762352</v>
      </c>
      <c r="I44" s="105">
        <f t="shared" si="3"/>
        <v>5.7322150319146586E-2</v>
      </c>
      <c r="J44" s="105">
        <f t="shared" si="0"/>
        <v>-8.5592231299407656E-2</v>
      </c>
      <c r="K44" s="102">
        <f t="shared" si="1"/>
        <v>-3887</v>
      </c>
      <c r="L44" s="106">
        <f t="shared" si="4"/>
        <v>4.6450209725027183E-2</v>
      </c>
      <c r="M44" s="103">
        <f t="shared" si="2"/>
        <v>-50</v>
      </c>
      <c r="N44" s="103">
        <f t="shared" si="5"/>
        <v>10.39305071169656</v>
      </c>
    </row>
    <row r="45" spans="1:15">
      <c r="A45" s="44">
        <v>43</v>
      </c>
      <c r="B45" s="108" t="s">
        <v>134</v>
      </c>
      <c r="C45" s="60">
        <v>8023</v>
      </c>
      <c r="D45" s="60">
        <v>6923</v>
      </c>
      <c r="E45" s="60">
        <v>6897</v>
      </c>
      <c r="F45" s="60">
        <v>7994.8173188885403</v>
      </c>
      <c r="G45" s="60">
        <v>6919.2553184423996</v>
      </c>
      <c r="H45" s="60">
        <v>6871.0749490759999</v>
      </c>
      <c r="I45" s="105">
        <f t="shared" si="3"/>
        <v>9.5205623164078892E-3</v>
      </c>
      <c r="J45" s="105">
        <f t="shared" si="0"/>
        <v>-0.14034650380157049</v>
      </c>
      <c r="K45" s="102">
        <f t="shared" si="1"/>
        <v>-1126</v>
      </c>
      <c r="L45" s="106">
        <f t="shared" si="4"/>
        <v>1.3455862143138824E-2</v>
      </c>
      <c r="M45" s="103">
        <f t="shared" si="2"/>
        <v>-26</v>
      </c>
      <c r="N45" s="103">
        <f t="shared" si="5"/>
        <v>-48.180369366399646</v>
      </c>
    </row>
    <row r="46" spans="1:15">
      <c r="A46" s="44">
        <v>44</v>
      </c>
      <c r="B46" s="108" t="s">
        <v>135</v>
      </c>
      <c r="C46" s="60">
        <v>14333</v>
      </c>
      <c r="D46" s="60">
        <v>12527</v>
      </c>
      <c r="E46" s="60">
        <v>12527</v>
      </c>
      <c r="F46" s="60">
        <v>14333</v>
      </c>
      <c r="G46" s="60">
        <v>12527</v>
      </c>
      <c r="H46" s="60">
        <v>12527</v>
      </c>
      <c r="I46" s="105">
        <f t="shared" si="3"/>
        <v>1.7292168209024451E-2</v>
      </c>
      <c r="J46" s="105">
        <f t="shared" si="0"/>
        <v>-0.12600293030070467</v>
      </c>
      <c r="K46" s="102">
        <f t="shared" si="1"/>
        <v>-1806</v>
      </c>
      <c r="L46" s="106">
        <f t="shared" si="4"/>
        <v>2.1581960062618755E-2</v>
      </c>
      <c r="M46" s="103">
        <f t="shared" si="2"/>
        <v>0</v>
      </c>
      <c r="N46" s="103">
        <f t="shared" si="5"/>
        <v>0</v>
      </c>
    </row>
    <row r="47" spans="1:15">
      <c r="A47" s="44">
        <v>45</v>
      </c>
      <c r="B47" s="108" t="s">
        <v>136</v>
      </c>
      <c r="C47" s="60">
        <v>35646</v>
      </c>
      <c r="D47" s="60">
        <v>33562</v>
      </c>
      <c r="E47" s="60">
        <v>33383</v>
      </c>
      <c r="F47" s="60">
        <v>35646</v>
      </c>
      <c r="G47" s="60">
        <v>33562</v>
      </c>
      <c r="H47" s="60">
        <v>33383</v>
      </c>
      <c r="I47" s="105">
        <f t="shared" si="3"/>
        <v>4.6081619806966012E-2</v>
      </c>
      <c r="J47" s="105">
        <f t="shared" si="0"/>
        <v>-6.3485384054311839E-2</v>
      </c>
      <c r="K47" s="102">
        <f t="shared" si="1"/>
        <v>-2263</v>
      </c>
      <c r="L47" s="106">
        <f t="shared" si="4"/>
        <v>2.7043175870269238E-2</v>
      </c>
      <c r="M47" s="103">
        <f t="shared" si="2"/>
        <v>-179</v>
      </c>
      <c r="N47" s="103">
        <f t="shared" si="5"/>
        <v>-179</v>
      </c>
    </row>
    <row r="48" spans="1:15">
      <c r="A48" s="44">
        <v>46</v>
      </c>
      <c r="B48" s="108" t="s">
        <v>137</v>
      </c>
      <c r="C48" s="60">
        <v>11533</v>
      </c>
      <c r="D48" s="60">
        <v>10131</v>
      </c>
      <c r="E48" s="60">
        <v>10013</v>
      </c>
      <c r="F48" s="60">
        <v>11533</v>
      </c>
      <c r="G48" s="60">
        <v>10131</v>
      </c>
      <c r="H48" s="60">
        <v>10013</v>
      </c>
      <c r="I48" s="105">
        <f t="shared" si="3"/>
        <v>1.3821863197650022E-2</v>
      </c>
      <c r="J48" s="105">
        <f t="shared" si="0"/>
        <v>-0.13179571663920922</v>
      </c>
      <c r="K48" s="102">
        <f t="shared" si="1"/>
        <v>-1520</v>
      </c>
      <c r="L48" s="106">
        <f t="shared" si="4"/>
        <v>1.8164218878837492E-2</v>
      </c>
      <c r="M48" s="103">
        <f t="shared" si="2"/>
        <v>-118</v>
      </c>
      <c r="N48" s="103">
        <f t="shared" si="5"/>
        <v>-118</v>
      </c>
    </row>
    <row r="49" spans="1:14">
      <c r="A49" s="44">
        <v>47</v>
      </c>
      <c r="B49" s="108" t="s">
        <v>138</v>
      </c>
      <c r="C49" s="60">
        <v>9651</v>
      </c>
      <c r="D49" s="60">
        <v>7664</v>
      </c>
      <c r="E49" s="60">
        <v>7639</v>
      </c>
      <c r="F49" s="60">
        <v>9651</v>
      </c>
      <c r="G49" s="60">
        <v>7664</v>
      </c>
      <c r="H49" s="60">
        <v>7639</v>
      </c>
      <c r="I49" s="105">
        <f t="shared" si="3"/>
        <v>1.0544813039733198E-2</v>
      </c>
      <c r="J49" s="105">
        <f t="shared" si="0"/>
        <v>-0.20847580561599835</v>
      </c>
      <c r="K49" s="102">
        <f t="shared" si="1"/>
        <v>-2012</v>
      </c>
      <c r="L49" s="106">
        <f t="shared" si="4"/>
        <v>2.4043689726461204E-2</v>
      </c>
      <c r="M49" s="103">
        <f t="shared" si="2"/>
        <v>-25</v>
      </c>
      <c r="N49" s="103">
        <f t="shared" si="5"/>
        <v>-25</v>
      </c>
    </row>
    <row r="50" spans="1:14">
      <c r="A50" s="44">
        <v>48</v>
      </c>
      <c r="B50" s="108" t="s">
        <v>139</v>
      </c>
      <c r="C50" s="60">
        <v>13317</v>
      </c>
      <c r="D50" s="60">
        <v>12046</v>
      </c>
      <c r="E50" s="60">
        <v>12022</v>
      </c>
      <c r="F50" s="60">
        <v>13317</v>
      </c>
      <c r="G50" s="60">
        <v>12046</v>
      </c>
      <c r="H50" s="60">
        <v>12022</v>
      </c>
      <c r="I50" s="105">
        <f t="shared" si="3"/>
        <v>1.659507034476666E-2</v>
      </c>
      <c r="J50" s="105">
        <f t="shared" si="0"/>
        <v>-9.7244124051963657E-2</v>
      </c>
      <c r="K50" s="102">
        <f t="shared" si="1"/>
        <v>-1295</v>
      </c>
      <c r="L50" s="106">
        <f t="shared" si="4"/>
        <v>1.5475436479009572E-2</v>
      </c>
      <c r="M50" s="103">
        <f t="shared" si="2"/>
        <v>-24</v>
      </c>
      <c r="N50" s="103">
        <f t="shared" si="5"/>
        <v>-24</v>
      </c>
    </row>
    <row r="51" spans="1:14">
      <c r="A51" s="44">
        <v>49</v>
      </c>
      <c r="B51" s="108" t="s">
        <v>140</v>
      </c>
      <c r="C51" s="60">
        <v>2602</v>
      </c>
      <c r="D51" s="60">
        <v>2156</v>
      </c>
      <c r="E51" s="60">
        <v>2152</v>
      </c>
      <c r="F51" s="60">
        <v>2579.0257239377702</v>
      </c>
      <c r="G51" s="60">
        <v>2148.8153649272099</v>
      </c>
      <c r="H51" s="60">
        <v>2128.6275980325699</v>
      </c>
      <c r="I51" s="105">
        <f t="shared" si="3"/>
        <v>2.9706031760054776E-3</v>
      </c>
      <c r="J51" s="105">
        <f t="shared" si="0"/>
        <v>-0.17294388931591084</v>
      </c>
      <c r="K51" s="102">
        <f t="shared" si="1"/>
        <v>-450</v>
      </c>
      <c r="L51" s="106">
        <f t="shared" si="4"/>
        <v>5.3775647996558359E-3</v>
      </c>
      <c r="M51" s="103">
        <f t="shared" si="2"/>
        <v>-4</v>
      </c>
      <c r="N51" s="103">
        <f t="shared" si="5"/>
        <v>-20.187766894639935</v>
      </c>
    </row>
    <row r="52" spans="1:14">
      <c r="A52" s="44">
        <v>50</v>
      </c>
      <c r="B52" s="108" t="s">
        <v>141</v>
      </c>
      <c r="C52" s="60">
        <v>8635</v>
      </c>
      <c r="D52" s="60">
        <v>7734</v>
      </c>
      <c r="E52" s="60">
        <v>7762</v>
      </c>
      <c r="F52" s="60">
        <v>8565.6143948865902</v>
      </c>
      <c r="G52" s="60">
        <v>7749.3020111385204</v>
      </c>
      <c r="H52" s="60">
        <v>7692.6731158776502</v>
      </c>
      <c r="I52" s="105">
        <f t="shared" si="3"/>
        <v>1.0714601232413808E-2</v>
      </c>
      <c r="J52" s="105">
        <f t="shared" si="0"/>
        <v>-0.10110017371163868</v>
      </c>
      <c r="K52" s="102">
        <f t="shared" si="1"/>
        <v>-873</v>
      </c>
      <c r="L52" s="106">
        <f t="shared" si="4"/>
        <v>1.0432475711332321E-2</v>
      </c>
      <c r="M52" s="103">
        <f t="shared" si="2"/>
        <v>28</v>
      </c>
      <c r="N52" s="103">
        <f t="shared" si="5"/>
        <v>-56.628895260870195</v>
      </c>
    </row>
    <row r="53" spans="1:14">
      <c r="A53" s="44">
        <v>51</v>
      </c>
      <c r="B53" s="108" t="s">
        <v>142</v>
      </c>
      <c r="C53" s="60">
        <v>13282</v>
      </c>
      <c r="D53" s="60">
        <v>12522</v>
      </c>
      <c r="E53" s="60">
        <v>12509</v>
      </c>
      <c r="F53" s="60">
        <v>13247.854608813799</v>
      </c>
      <c r="G53" s="60">
        <v>12508.375969810801</v>
      </c>
      <c r="H53" s="60">
        <v>12474.854602548499</v>
      </c>
      <c r="I53" s="105">
        <f t="shared" si="3"/>
        <v>1.7267321156437043E-2</v>
      </c>
      <c r="J53" s="105">
        <f t="shared" si="0"/>
        <v>-5.8199066405661797E-2</v>
      </c>
      <c r="K53" s="102">
        <f t="shared" si="1"/>
        <v>-773</v>
      </c>
      <c r="L53" s="106">
        <f t="shared" si="4"/>
        <v>9.2374613114088022E-3</v>
      </c>
      <c r="M53" s="103">
        <f t="shared" si="2"/>
        <v>-13</v>
      </c>
      <c r="N53" s="103">
        <f t="shared" si="5"/>
        <v>-33.521367262301283</v>
      </c>
    </row>
    <row r="54" spans="1:14">
      <c r="A54" s="44">
        <v>52</v>
      </c>
      <c r="B54" s="108" t="s">
        <v>143</v>
      </c>
      <c r="C54" s="60">
        <v>12152</v>
      </c>
      <c r="D54" s="60">
        <v>10202</v>
      </c>
      <c r="E54" s="60">
        <v>10197</v>
      </c>
      <c r="F54" s="60">
        <v>12152</v>
      </c>
      <c r="G54" s="60">
        <v>10202</v>
      </c>
      <c r="H54" s="60">
        <v>10197</v>
      </c>
      <c r="I54" s="105">
        <f t="shared" si="3"/>
        <v>1.4075855290765731E-2</v>
      </c>
      <c r="J54" s="105">
        <f t="shared" si="0"/>
        <v>-0.16087886767610271</v>
      </c>
      <c r="K54" s="102">
        <f t="shared" si="1"/>
        <v>-1955</v>
      </c>
      <c r="L54" s="106">
        <f t="shared" si="4"/>
        <v>2.3362531518504797E-2</v>
      </c>
      <c r="M54" s="103">
        <f t="shared" si="2"/>
        <v>-5</v>
      </c>
      <c r="N54" s="103">
        <f t="shared" si="5"/>
        <v>-5</v>
      </c>
    </row>
    <row r="55" spans="1:14">
      <c r="A55" s="44">
        <v>53</v>
      </c>
      <c r="B55" s="108" t="s">
        <v>144</v>
      </c>
      <c r="C55" s="60">
        <v>9004</v>
      </c>
      <c r="D55" s="60">
        <v>7841</v>
      </c>
      <c r="E55" s="60">
        <v>7819</v>
      </c>
      <c r="F55" s="60">
        <v>9004</v>
      </c>
      <c r="G55" s="60">
        <v>7841</v>
      </c>
      <c r="H55" s="60">
        <v>7819</v>
      </c>
      <c r="I55" s="105">
        <f t="shared" si="3"/>
        <v>1.0793283565607261E-2</v>
      </c>
      <c r="J55" s="105">
        <f t="shared" si="0"/>
        <v>-0.13160817414482454</v>
      </c>
      <c r="K55" s="102">
        <f t="shared" si="1"/>
        <v>-1185</v>
      </c>
      <c r="L55" s="106">
        <f t="shared" si="4"/>
        <v>1.41609206390937E-2</v>
      </c>
      <c r="M55" s="103">
        <f t="shared" si="2"/>
        <v>-22</v>
      </c>
      <c r="N55" s="103">
        <f t="shared" si="5"/>
        <v>-22</v>
      </c>
    </row>
    <row r="56" spans="1:14">
      <c r="A56" s="44">
        <v>54</v>
      </c>
      <c r="B56" s="108" t="s">
        <v>145</v>
      </c>
      <c r="C56" s="60">
        <v>10720</v>
      </c>
      <c r="D56" s="60">
        <v>9342</v>
      </c>
      <c r="E56" s="60">
        <v>9299</v>
      </c>
      <c r="F56" s="60">
        <v>10602.7116792911</v>
      </c>
      <c r="G56" s="60">
        <v>9266.0980416137299</v>
      </c>
      <c r="H56" s="60">
        <v>9186.5084886266104</v>
      </c>
      <c r="I56" s="105">
        <f t="shared" si="3"/>
        <v>1.2836263445016233E-2</v>
      </c>
      <c r="J56" s="105">
        <f t="shared" si="0"/>
        <v>-0.13255597014925374</v>
      </c>
      <c r="K56" s="102">
        <f t="shared" si="1"/>
        <v>-1421</v>
      </c>
      <c r="L56" s="106">
        <f t="shared" si="4"/>
        <v>1.6981154622913205E-2</v>
      </c>
      <c r="M56" s="103">
        <f t="shared" si="2"/>
        <v>-43</v>
      </c>
      <c r="N56" s="103">
        <f t="shared" si="5"/>
        <v>-79.589552987119532</v>
      </c>
    </row>
    <row r="57" spans="1:14">
      <c r="A57" s="44">
        <v>55</v>
      </c>
      <c r="B57" s="108" t="s">
        <v>146</v>
      </c>
      <c r="C57" s="60">
        <v>23920</v>
      </c>
      <c r="D57" s="60">
        <v>20709</v>
      </c>
      <c r="E57" s="60">
        <v>20643</v>
      </c>
      <c r="F57" s="60">
        <v>23665.541031619501</v>
      </c>
      <c r="G57" s="60">
        <v>20463.930175212899</v>
      </c>
      <c r="H57" s="60">
        <v>20388.634445446802</v>
      </c>
      <c r="I57" s="105">
        <f t="shared" si="3"/>
        <v>2.8495428142323916E-2</v>
      </c>
      <c r="J57" s="105">
        <f t="shared" si="0"/>
        <v>-0.13699832775919732</v>
      </c>
      <c r="K57" s="102">
        <f t="shared" si="1"/>
        <v>-3277</v>
      </c>
      <c r="L57" s="106">
        <f t="shared" si="4"/>
        <v>3.916062188549372E-2</v>
      </c>
      <c r="M57" s="103">
        <f t="shared" si="2"/>
        <v>-66</v>
      </c>
      <c r="N57" s="103">
        <f t="shared" si="5"/>
        <v>-75.295729766097793</v>
      </c>
    </row>
    <row r="58" spans="1:14">
      <c r="A58" s="44">
        <v>56</v>
      </c>
      <c r="B58" s="108" t="s">
        <v>147</v>
      </c>
      <c r="C58" s="60">
        <v>2062</v>
      </c>
      <c r="D58" s="60">
        <v>1845</v>
      </c>
      <c r="E58" s="60">
        <v>1807</v>
      </c>
      <c r="F58" s="60">
        <v>2062.0675635351699</v>
      </c>
      <c r="G58" s="60">
        <v>1849.82968558261</v>
      </c>
      <c r="H58" s="60">
        <v>1806.82886368652</v>
      </c>
      <c r="I58" s="105">
        <f t="shared" si="3"/>
        <v>2.4943680014135211E-3</v>
      </c>
      <c r="J58" s="105">
        <f t="shared" si="0"/>
        <v>-0.12366634335596509</v>
      </c>
      <c r="K58" s="102">
        <f t="shared" si="1"/>
        <v>-255</v>
      </c>
      <c r="L58" s="106">
        <f t="shared" si="4"/>
        <v>3.0472867198049736E-3</v>
      </c>
      <c r="M58" s="103">
        <f t="shared" si="2"/>
        <v>-38</v>
      </c>
      <c r="N58" s="103">
        <f t="shared" si="5"/>
        <v>-43.000821896089974</v>
      </c>
    </row>
    <row r="59" spans="1:14">
      <c r="A59" s="44">
        <v>57</v>
      </c>
      <c r="B59" s="108" t="s">
        <v>148</v>
      </c>
      <c r="C59" s="60">
        <v>3652</v>
      </c>
      <c r="D59" s="60">
        <v>3153</v>
      </c>
      <c r="E59" s="60">
        <v>3137</v>
      </c>
      <c r="F59" s="60">
        <v>3652</v>
      </c>
      <c r="G59" s="60">
        <v>3153</v>
      </c>
      <c r="H59" s="60">
        <v>3137</v>
      </c>
      <c r="I59" s="105">
        <f t="shared" si="3"/>
        <v>4.3302891092607725E-3</v>
      </c>
      <c r="J59" s="105">
        <f t="shared" si="0"/>
        <v>-0.14101861993428258</v>
      </c>
      <c r="K59" s="102">
        <f t="shared" si="1"/>
        <v>-515</v>
      </c>
      <c r="L59" s="106">
        <f t="shared" si="4"/>
        <v>6.1543241596061235E-3</v>
      </c>
      <c r="M59" s="103">
        <f t="shared" si="2"/>
        <v>-16</v>
      </c>
      <c r="N59" s="103">
        <f t="shared" si="5"/>
        <v>-16</v>
      </c>
    </row>
    <row r="60" spans="1:14">
      <c r="A60" s="44">
        <v>58</v>
      </c>
      <c r="B60" s="108" t="s">
        <v>149</v>
      </c>
      <c r="C60" s="60">
        <v>14105</v>
      </c>
      <c r="D60" s="60">
        <v>12475</v>
      </c>
      <c r="E60" s="60">
        <v>12523</v>
      </c>
      <c r="F60" s="60">
        <v>14174.135802253601</v>
      </c>
      <c r="G60" s="60">
        <v>12513.2765708554</v>
      </c>
      <c r="H60" s="60">
        <v>12591.921755924401</v>
      </c>
      <c r="I60" s="105">
        <f t="shared" si="3"/>
        <v>1.7286646641782803E-2</v>
      </c>
      <c r="J60" s="105">
        <f t="shared" si="0"/>
        <v>-0.11215880893300248</v>
      </c>
      <c r="K60" s="102">
        <f t="shared" si="1"/>
        <v>-1582</v>
      </c>
      <c r="L60" s="106">
        <f t="shared" si="4"/>
        <v>1.8905127806790073E-2</v>
      </c>
      <c r="M60" s="103">
        <f t="shared" si="2"/>
        <v>48</v>
      </c>
      <c r="N60" s="103">
        <f t="shared" si="5"/>
        <v>78.645185069000945</v>
      </c>
    </row>
    <row r="61" spans="1:14">
      <c r="A61" s="44">
        <v>59</v>
      </c>
      <c r="B61" s="108" t="s">
        <v>150</v>
      </c>
      <c r="C61" s="60">
        <v>8029</v>
      </c>
      <c r="D61" s="60">
        <v>7427</v>
      </c>
      <c r="E61" s="60">
        <v>7421</v>
      </c>
      <c r="F61" s="60">
        <v>7951.86477885779</v>
      </c>
      <c r="G61" s="60">
        <v>7376.7688912129097</v>
      </c>
      <c r="H61" s="60">
        <v>7344.2515954966402</v>
      </c>
      <c r="I61" s="105">
        <f t="shared" si="3"/>
        <v>1.0243887625063498E-2</v>
      </c>
      <c r="J61" s="105">
        <f t="shared" si="0"/>
        <v>-7.5725495080333785E-2</v>
      </c>
      <c r="K61" s="102">
        <f t="shared" si="1"/>
        <v>-608</v>
      </c>
      <c r="L61" s="106">
        <f t="shared" si="4"/>
        <v>7.2656875515349963E-3</v>
      </c>
      <c r="M61" s="103">
        <f t="shared" si="2"/>
        <v>-6</v>
      </c>
      <c r="N61" s="103">
        <f t="shared" si="5"/>
        <v>-32.517295716269473</v>
      </c>
    </row>
    <row r="62" spans="1:14">
      <c r="A62" s="44">
        <v>60</v>
      </c>
      <c r="B62" s="108" t="s">
        <v>151</v>
      </c>
      <c r="C62" s="60">
        <v>10437</v>
      </c>
      <c r="D62" s="60">
        <v>9137</v>
      </c>
      <c r="E62" s="60">
        <v>9078</v>
      </c>
      <c r="F62" s="60">
        <v>10437</v>
      </c>
      <c r="G62" s="60">
        <v>9137</v>
      </c>
      <c r="H62" s="60">
        <v>9078</v>
      </c>
      <c r="I62" s="105">
        <f t="shared" si="3"/>
        <v>1.25311968549153E-2</v>
      </c>
      <c r="J62" s="105">
        <f t="shared" si="0"/>
        <v>-0.13020983041103765</v>
      </c>
      <c r="K62" s="102">
        <f t="shared" si="1"/>
        <v>-1359</v>
      </c>
      <c r="L62" s="106">
        <f t="shared" si="4"/>
        <v>1.6240245694960624E-2</v>
      </c>
      <c r="M62" s="103">
        <f t="shared" si="2"/>
        <v>-59</v>
      </c>
      <c r="N62" s="103">
        <f t="shared" si="5"/>
        <v>-59</v>
      </c>
    </row>
    <row r="63" spans="1:14">
      <c r="A63" s="44">
        <v>61</v>
      </c>
      <c r="B63" s="108" t="s">
        <v>152</v>
      </c>
      <c r="C63" s="60">
        <v>6254</v>
      </c>
      <c r="D63" s="60">
        <v>5161</v>
      </c>
      <c r="E63" s="60">
        <v>5155</v>
      </c>
      <c r="F63" s="60">
        <v>6254</v>
      </c>
      <c r="G63" s="60">
        <v>5161</v>
      </c>
      <c r="H63" s="60">
        <v>5155</v>
      </c>
      <c r="I63" s="105">
        <f t="shared" si="3"/>
        <v>7.1159197826711137E-3</v>
      </c>
      <c r="J63" s="105">
        <f t="shared" si="0"/>
        <v>-0.17572753437799807</v>
      </c>
      <c r="K63" s="102">
        <f t="shared" si="1"/>
        <v>-1099</v>
      </c>
      <c r="L63" s="106">
        <f t="shared" si="4"/>
        <v>1.3133208255159476E-2</v>
      </c>
      <c r="M63" s="103">
        <f t="shared" si="2"/>
        <v>-6</v>
      </c>
      <c r="N63" s="103">
        <f t="shared" si="5"/>
        <v>-6</v>
      </c>
    </row>
    <row r="64" spans="1:14">
      <c r="A64" s="44">
        <v>62</v>
      </c>
      <c r="B64" s="108" t="s">
        <v>153</v>
      </c>
      <c r="C64" s="60">
        <v>1262</v>
      </c>
      <c r="D64" s="60">
        <v>1036</v>
      </c>
      <c r="E64" s="60">
        <v>1030</v>
      </c>
      <c r="F64" s="60">
        <v>1264.4614311130099</v>
      </c>
      <c r="G64" s="60">
        <v>1038.4294346495301</v>
      </c>
      <c r="H64" s="60">
        <v>1031.1519918880699</v>
      </c>
      <c r="I64" s="105">
        <f t="shared" si="3"/>
        <v>1.4218035647238112E-3</v>
      </c>
      <c r="J64" s="105">
        <f t="shared" si="0"/>
        <v>-0.18383518225039619</v>
      </c>
      <c r="K64" s="102">
        <f t="shared" si="1"/>
        <v>-232</v>
      </c>
      <c r="L64" s="106">
        <f t="shared" si="4"/>
        <v>2.7724334078225643E-3</v>
      </c>
      <c r="M64" s="103">
        <f t="shared" si="2"/>
        <v>-6</v>
      </c>
      <c r="N64" s="103">
        <f t="shared" si="5"/>
        <v>-7.2774427614601791</v>
      </c>
    </row>
    <row r="65" spans="1:14">
      <c r="A65" s="44">
        <v>63</v>
      </c>
      <c r="B65" s="108" t="s">
        <v>154</v>
      </c>
      <c r="C65" s="60">
        <v>20823</v>
      </c>
      <c r="D65" s="60">
        <v>18796</v>
      </c>
      <c r="E65" s="60">
        <v>18637</v>
      </c>
      <c r="F65" s="60">
        <v>20821.959951362402</v>
      </c>
      <c r="G65" s="60">
        <v>18787.244078177198</v>
      </c>
      <c r="H65" s="60">
        <v>18625.3071234899</v>
      </c>
      <c r="I65" s="105">
        <f t="shared" si="3"/>
        <v>2.5726362170638513E-2</v>
      </c>
      <c r="J65" s="105">
        <f t="shared" si="0"/>
        <v>-0.10498007011477693</v>
      </c>
      <c r="K65" s="102">
        <f t="shared" si="1"/>
        <v>-2186</v>
      </c>
      <c r="L65" s="106">
        <f t="shared" si="4"/>
        <v>2.6123014782328126E-2</v>
      </c>
      <c r="M65" s="103">
        <f t="shared" si="2"/>
        <v>-159</v>
      </c>
      <c r="N65" s="103">
        <f t="shared" si="5"/>
        <v>-161.93695468729857</v>
      </c>
    </row>
    <row r="66" spans="1:14">
      <c r="A66" s="44">
        <v>64</v>
      </c>
      <c r="B66" s="108" t="s">
        <v>155</v>
      </c>
      <c r="C66" s="60">
        <v>7740</v>
      </c>
      <c r="D66" s="60">
        <v>7260</v>
      </c>
      <c r="E66" s="60">
        <v>7270</v>
      </c>
      <c r="F66" s="60">
        <v>7740</v>
      </c>
      <c r="G66" s="60">
        <v>7260</v>
      </c>
      <c r="H66" s="60">
        <v>7270</v>
      </c>
      <c r="I66" s="105">
        <f t="shared" si="3"/>
        <v>1.0035448461691366E-2</v>
      </c>
      <c r="J66" s="105">
        <f t="shared" si="0"/>
        <v>-6.0723514211886306E-2</v>
      </c>
      <c r="K66" s="102">
        <f t="shared" si="1"/>
        <v>-470</v>
      </c>
      <c r="L66" s="106">
        <f t="shared" si="4"/>
        <v>5.6165676796405394E-3</v>
      </c>
      <c r="M66" s="103">
        <f t="shared" si="2"/>
        <v>10</v>
      </c>
      <c r="N66" s="103">
        <f t="shared" si="5"/>
        <v>10</v>
      </c>
    </row>
    <row r="67" spans="1:14">
      <c r="A67" s="44">
        <v>65</v>
      </c>
      <c r="B67" s="108" t="s">
        <v>156</v>
      </c>
      <c r="C67" s="60">
        <v>3392</v>
      </c>
      <c r="D67" s="60">
        <v>2695</v>
      </c>
      <c r="E67" s="60">
        <v>2675</v>
      </c>
      <c r="F67" s="60">
        <v>3368.9289375548001</v>
      </c>
      <c r="G67" s="60">
        <v>2683.1917463453101</v>
      </c>
      <c r="H67" s="60">
        <v>2656.6086940066998</v>
      </c>
      <c r="I67" s="105">
        <f t="shared" si="3"/>
        <v>3.6925480928506746E-3</v>
      </c>
      <c r="J67" s="105">
        <f t="shared" ref="J67:J84" si="6">(E67-C67)/C67</f>
        <v>-0.21137971698113209</v>
      </c>
      <c r="K67" s="102">
        <f t="shared" ref="K67:K83" si="7">E67-C67</f>
        <v>-717</v>
      </c>
      <c r="L67" s="106">
        <f t="shared" si="4"/>
        <v>8.5682532474516317E-3</v>
      </c>
      <c r="M67" s="103">
        <f t="shared" ref="M67:M83" si="8">E67-D67</f>
        <v>-20</v>
      </c>
      <c r="N67" s="103">
        <f t="shared" si="5"/>
        <v>-26.583052338610287</v>
      </c>
    </row>
    <row r="68" spans="1:14">
      <c r="A68" s="44">
        <v>66</v>
      </c>
      <c r="B68" s="108" t="s">
        <v>157</v>
      </c>
      <c r="C68" s="60">
        <v>13185</v>
      </c>
      <c r="D68" s="60">
        <v>11624</v>
      </c>
      <c r="E68" s="60">
        <v>11690</v>
      </c>
      <c r="F68" s="60">
        <v>13185</v>
      </c>
      <c r="G68" s="60">
        <v>11624</v>
      </c>
      <c r="H68" s="60">
        <v>11690</v>
      </c>
      <c r="I68" s="105">
        <f t="shared" ref="I68:I83" si="9">E68/$E$84</f>
        <v>1.613678026371005E-2</v>
      </c>
      <c r="J68" s="105">
        <f t="shared" si="6"/>
        <v>-0.11338642396662875</v>
      </c>
      <c r="K68" s="102">
        <f t="shared" si="7"/>
        <v>-1495</v>
      </c>
      <c r="L68" s="106">
        <f t="shared" ref="L68:L84" si="10">K68/$K$84</f>
        <v>1.7865465278856612E-2</v>
      </c>
      <c r="M68" s="103">
        <f t="shared" si="8"/>
        <v>66</v>
      </c>
      <c r="N68" s="103">
        <f t="shared" ref="N68:N84" si="11">H68-G68</f>
        <v>66</v>
      </c>
    </row>
    <row r="69" spans="1:14">
      <c r="A69" s="44">
        <v>67</v>
      </c>
      <c r="B69" s="108" t="s">
        <v>158</v>
      </c>
      <c r="C69" s="60">
        <v>1712</v>
      </c>
      <c r="D69" s="60">
        <v>1418</v>
      </c>
      <c r="E69" s="60">
        <v>1412</v>
      </c>
      <c r="F69" s="60">
        <v>1712</v>
      </c>
      <c r="G69" s="60">
        <v>1418</v>
      </c>
      <c r="H69" s="60">
        <v>1412</v>
      </c>
      <c r="I69" s="105">
        <f t="shared" si="9"/>
        <v>1.9491132363009917E-3</v>
      </c>
      <c r="J69" s="105">
        <f t="shared" si="6"/>
        <v>-0.17523364485981308</v>
      </c>
      <c r="K69" s="102">
        <f t="shared" si="7"/>
        <v>-300</v>
      </c>
      <c r="L69" s="106">
        <f t="shared" si="10"/>
        <v>3.5850431997705573E-3</v>
      </c>
      <c r="M69" s="103">
        <f t="shared" si="8"/>
        <v>-6</v>
      </c>
      <c r="N69" s="103">
        <f t="shared" si="11"/>
        <v>-6</v>
      </c>
    </row>
    <row r="70" spans="1:14">
      <c r="A70" s="44">
        <v>68</v>
      </c>
      <c r="B70" s="108" t="s">
        <v>159</v>
      </c>
      <c r="C70" s="60">
        <v>10575</v>
      </c>
      <c r="D70" s="60">
        <v>9666</v>
      </c>
      <c r="E70" s="60">
        <v>9659</v>
      </c>
      <c r="F70" s="60">
        <v>10540.1454138603</v>
      </c>
      <c r="G70" s="60">
        <v>9646.4018863796191</v>
      </c>
      <c r="H70" s="60">
        <v>9626.8566691910291</v>
      </c>
      <c r="I70" s="105">
        <f t="shared" si="9"/>
        <v>1.3333204496764362E-2</v>
      </c>
      <c r="J70" s="105">
        <f t="shared" si="6"/>
        <v>-8.6619385342789595E-2</v>
      </c>
      <c r="K70" s="102">
        <f t="shared" si="7"/>
        <v>-916</v>
      </c>
      <c r="L70" s="106">
        <f t="shared" si="10"/>
        <v>1.0946331903299435E-2</v>
      </c>
      <c r="M70" s="103">
        <f t="shared" si="8"/>
        <v>-7</v>
      </c>
      <c r="N70" s="103">
        <f t="shared" si="11"/>
        <v>-19.545217188589959</v>
      </c>
    </row>
    <row r="71" spans="1:14">
      <c r="A71" s="44">
        <v>69</v>
      </c>
      <c r="B71" s="108" t="s">
        <v>160</v>
      </c>
      <c r="C71" s="60">
        <v>1749</v>
      </c>
      <c r="D71" s="60">
        <v>1608</v>
      </c>
      <c r="E71" s="60">
        <v>1611</v>
      </c>
      <c r="F71" s="60">
        <v>1718.9584131915699</v>
      </c>
      <c r="G71" s="60">
        <v>1587.2854252324701</v>
      </c>
      <c r="H71" s="60">
        <v>1578.7377922149401</v>
      </c>
      <c r="I71" s="105">
        <f t="shared" si="9"/>
        <v>2.2238112065728738E-3</v>
      </c>
      <c r="J71" s="105">
        <f t="shared" si="6"/>
        <v>-7.8902229845626073E-2</v>
      </c>
      <c r="K71" s="102">
        <f t="shared" si="7"/>
        <v>-138</v>
      </c>
      <c r="L71" s="106">
        <f t="shared" si="10"/>
        <v>1.6491198718944563E-3</v>
      </c>
      <c r="M71" s="103">
        <f t="shared" si="8"/>
        <v>3</v>
      </c>
      <c r="N71" s="103">
        <f t="shared" si="11"/>
        <v>-8.5476330175299609</v>
      </c>
    </row>
    <row r="72" spans="1:14">
      <c r="A72" s="44">
        <v>70</v>
      </c>
      <c r="B72" s="108" t="s">
        <v>161</v>
      </c>
      <c r="C72" s="60">
        <v>6156</v>
      </c>
      <c r="D72" s="60">
        <v>5619</v>
      </c>
      <c r="E72" s="60">
        <v>5595</v>
      </c>
      <c r="F72" s="60">
        <v>6156</v>
      </c>
      <c r="G72" s="60">
        <v>5619</v>
      </c>
      <c r="H72" s="60">
        <v>5595</v>
      </c>
      <c r="I72" s="105">
        <f t="shared" si="9"/>
        <v>7.7232921792521588E-3</v>
      </c>
      <c r="J72" s="105">
        <f t="shared" si="6"/>
        <v>-9.113060428849902E-2</v>
      </c>
      <c r="K72" s="102">
        <f t="shared" si="7"/>
        <v>-561</v>
      </c>
      <c r="L72" s="106">
        <f t="shared" si="10"/>
        <v>6.7040307835709422E-3</v>
      </c>
      <c r="M72" s="103">
        <f t="shared" si="8"/>
        <v>-24</v>
      </c>
      <c r="N72" s="103">
        <f t="shared" si="11"/>
        <v>-24</v>
      </c>
    </row>
    <row r="73" spans="1:14">
      <c r="A73" s="44">
        <v>71</v>
      </c>
      <c r="B73" s="108" t="s">
        <v>162</v>
      </c>
      <c r="C73" s="60">
        <v>3547</v>
      </c>
      <c r="D73" s="60">
        <v>3171</v>
      </c>
      <c r="E73" s="60">
        <v>3139</v>
      </c>
      <c r="F73" s="60">
        <v>3547</v>
      </c>
      <c r="G73" s="60">
        <v>3171</v>
      </c>
      <c r="H73" s="60">
        <v>3139</v>
      </c>
      <c r="I73" s="105">
        <f t="shared" si="9"/>
        <v>4.3330498928815953E-3</v>
      </c>
      <c r="J73" s="105">
        <f t="shared" si="6"/>
        <v>-0.11502678319706794</v>
      </c>
      <c r="K73" s="102">
        <f t="shared" si="7"/>
        <v>-408</v>
      </c>
      <c r="L73" s="106">
        <f t="shared" si="10"/>
        <v>4.8756587516879581E-3</v>
      </c>
      <c r="M73" s="103">
        <f t="shared" si="8"/>
        <v>-32</v>
      </c>
      <c r="N73" s="103">
        <f t="shared" si="11"/>
        <v>-32</v>
      </c>
    </row>
    <row r="74" spans="1:14">
      <c r="A74" s="44">
        <v>72</v>
      </c>
      <c r="B74" s="108" t="s">
        <v>163</v>
      </c>
      <c r="C74" s="60">
        <v>1226</v>
      </c>
      <c r="D74" s="60">
        <v>972</v>
      </c>
      <c r="E74" s="60">
        <v>964</v>
      </c>
      <c r="F74" s="60">
        <v>1226</v>
      </c>
      <c r="G74" s="60">
        <v>972</v>
      </c>
      <c r="H74" s="60">
        <v>964</v>
      </c>
      <c r="I74" s="105">
        <f t="shared" si="9"/>
        <v>1.3306977052366543E-3</v>
      </c>
      <c r="J74" s="105">
        <f t="shared" si="6"/>
        <v>-0.21370309951060359</v>
      </c>
      <c r="K74" s="102">
        <f t="shared" si="7"/>
        <v>-262</v>
      </c>
      <c r="L74" s="106">
        <f t="shared" si="10"/>
        <v>3.1309377277996199E-3</v>
      </c>
      <c r="M74" s="103">
        <f t="shared" si="8"/>
        <v>-8</v>
      </c>
      <c r="N74" s="103">
        <f t="shared" si="11"/>
        <v>-8</v>
      </c>
    </row>
    <row r="75" spans="1:14">
      <c r="A75" s="44">
        <v>73</v>
      </c>
      <c r="B75" s="108" t="s">
        <v>164</v>
      </c>
      <c r="C75" s="60">
        <v>931</v>
      </c>
      <c r="D75" s="60">
        <v>863</v>
      </c>
      <c r="E75" s="60">
        <v>1196</v>
      </c>
      <c r="F75" s="60">
        <v>931</v>
      </c>
      <c r="G75" s="60">
        <v>863</v>
      </c>
      <c r="H75" s="60">
        <v>1196</v>
      </c>
      <c r="I75" s="105">
        <f t="shared" si="9"/>
        <v>1.6509486052521147E-3</v>
      </c>
      <c r="J75" s="105">
        <f t="shared" si="6"/>
        <v>0.28464017185821699</v>
      </c>
      <c r="K75" s="102">
        <f t="shared" si="7"/>
        <v>265</v>
      </c>
      <c r="L75" s="106">
        <f t="shared" si="10"/>
        <v>-3.1667881597973254E-3</v>
      </c>
      <c r="M75" s="103">
        <f t="shared" si="8"/>
        <v>333</v>
      </c>
      <c r="N75" s="103">
        <f t="shared" si="11"/>
        <v>333</v>
      </c>
    </row>
    <row r="76" spans="1:14">
      <c r="A76" s="44">
        <v>74</v>
      </c>
      <c r="B76" s="108" t="s">
        <v>165</v>
      </c>
      <c r="C76" s="60">
        <v>740</v>
      </c>
      <c r="D76" s="60">
        <v>652</v>
      </c>
      <c r="E76" s="60">
        <v>694</v>
      </c>
      <c r="F76" s="60">
        <v>740</v>
      </c>
      <c r="G76" s="60">
        <v>652</v>
      </c>
      <c r="H76" s="60">
        <v>694</v>
      </c>
      <c r="I76" s="105">
        <f t="shared" si="9"/>
        <v>9.5799191642555821E-4</v>
      </c>
      <c r="J76" s="105">
        <f t="shared" si="6"/>
        <v>-6.2162162162162166E-2</v>
      </c>
      <c r="K76" s="102">
        <f t="shared" si="7"/>
        <v>-46</v>
      </c>
      <c r="L76" s="106">
        <f t="shared" si="10"/>
        <v>5.4970662396481879E-4</v>
      </c>
      <c r="M76" s="103">
        <f t="shared" si="8"/>
        <v>42</v>
      </c>
      <c r="N76" s="103">
        <f t="shared" si="11"/>
        <v>42</v>
      </c>
    </row>
    <row r="77" spans="1:14">
      <c r="A77" s="44">
        <v>75</v>
      </c>
      <c r="B77" s="108" t="s">
        <v>166</v>
      </c>
      <c r="C77" s="60">
        <v>3449</v>
      </c>
      <c r="D77" s="60">
        <v>3102</v>
      </c>
      <c r="E77" s="60">
        <v>3107</v>
      </c>
      <c r="F77" s="60">
        <v>3425.2833490990502</v>
      </c>
      <c r="G77" s="60">
        <v>3097.7965227689401</v>
      </c>
      <c r="H77" s="60">
        <v>3082.5490241314301</v>
      </c>
      <c r="I77" s="105">
        <f t="shared" si="9"/>
        <v>4.2888773549484283E-3</v>
      </c>
      <c r="J77" s="105">
        <f t="shared" si="6"/>
        <v>-9.9159176572919686E-2</v>
      </c>
      <c r="K77" s="102">
        <f t="shared" si="7"/>
        <v>-342</v>
      </c>
      <c r="L77" s="106">
        <f t="shared" si="10"/>
        <v>4.0869492477384351E-3</v>
      </c>
      <c r="M77" s="103">
        <f t="shared" si="8"/>
        <v>5</v>
      </c>
      <c r="N77" s="103">
        <f t="shared" si="11"/>
        <v>-15.247498637510034</v>
      </c>
    </row>
    <row r="78" spans="1:14">
      <c r="A78" s="44">
        <v>76</v>
      </c>
      <c r="B78" s="108" t="s">
        <v>167</v>
      </c>
      <c r="C78" s="60">
        <v>1997</v>
      </c>
      <c r="D78" s="60">
        <v>1724</v>
      </c>
      <c r="E78" s="60">
        <v>1720</v>
      </c>
      <c r="F78" s="60">
        <v>1997</v>
      </c>
      <c r="G78" s="60">
        <v>1724</v>
      </c>
      <c r="H78" s="60">
        <v>1720</v>
      </c>
      <c r="I78" s="105">
        <f t="shared" si="9"/>
        <v>2.3742739139077235E-3</v>
      </c>
      <c r="J78" s="105">
        <f t="shared" si="6"/>
        <v>-0.13870806209313971</v>
      </c>
      <c r="K78" s="102">
        <f t="shared" si="7"/>
        <v>-277</v>
      </c>
      <c r="L78" s="106">
        <f t="shared" si="10"/>
        <v>3.310189887788148E-3</v>
      </c>
      <c r="M78" s="103">
        <f t="shared" si="8"/>
        <v>-4</v>
      </c>
      <c r="N78" s="103">
        <f t="shared" si="11"/>
        <v>-4</v>
      </c>
    </row>
    <row r="79" spans="1:14">
      <c r="A79" s="44">
        <v>77</v>
      </c>
      <c r="B79" s="108" t="s">
        <v>168</v>
      </c>
      <c r="C79" s="60">
        <v>1590</v>
      </c>
      <c r="D79" s="60">
        <v>1414</v>
      </c>
      <c r="E79" s="60">
        <v>1416</v>
      </c>
      <c r="F79" s="60">
        <v>1590</v>
      </c>
      <c r="G79" s="60">
        <v>1414</v>
      </c>
      <c r="H79" s="60">
        <v>1416</v>
      </c>
      <c r="I79" s="105">
        <f t="shared" si="9"/>
        <v>1.9546348035426376E-3</v>
      </c>
      <c r="J79" s="105">
        <f t="shared" si="6"/>
        <v>-0.10943396226415095</v>
      </c>
      <c r="K79" s="102">
        <f t="shared" si="7"/>
        <v>-174</v>
      </c>
      <c r="L79" s="106">
        <f t="shared" si="10"/>
        <v>2.079325055866923E-3</v>
      </c>
      <c r="M79" s="103">
        <f t="shared" si="8"/>
        <v>2</v>
      </c>
      <c r="N79" s="103">
        <f t="shared" si="11"/>
        <v>2</v>
      </c>
    </row>
    <row r="80" spans="1:14">
      <c r="A80" s="44">
        <v>78</v>
      </c>
      <c r="B80" s="108" t="s">
        <v>169</v>
      </c>
      <c r="C80" s="60">
        <v>1259</v>
      </c>
      <c r="D80" s="60">
        <v>1113</v>
      </c>
      <c r="E80" s="60">
        <v>1114</v>
      </c>
      <c r="F80" s="60">
        <v>1256.6544834768599</v>
      </c>
      <c r="G80" s="60">
        <v>1127.62695214581</v>
      </c>
      <c r="H80" s="60">
        <v>1121.8293516491999</v>
      </c>
      <c r="I80" s="105">
        <f t="shared" si="9"/>
        <v>1.5377564767983744E-3</v>
      </c>
      <c r="J80" s="105">
        <f t="shared" si="6"/>
        <v>-0.11517077045274027</v>
      </c>
      <c r="K80" s="102">
        <f t="shared" si="7"/>
        <v>-145</v>
      </c>
      <c r="L80" s="106">
        <f t="shared" si="10"/>
        <v>1.7327708798891026E-3</v>
      </c>
      <c r="M80" s="103">
        <f t="shared" si="8"/>
        <v>1</v>
      </c>
      <c r="N80" s="103">
        <f t="shared" si="11"/>
        <v>-5.79760049661013</v>
      </c>
    </row>
    <row r="81" spans="1:14">
      <c r="A81" s="44">
        <v>79</v>
      </c>
      <c r="B81" s="108" t="s">
        <v>170</v>
      </c>
      <c r="C81" s="60">
        <v>2378</v>
      </c>
      <c r="D81" s="60">
        <v>2251</v>
      </c>
      <c r="E81" s="60">
        <v>2284</v>
      </c>
      <c r="F81" s="60">
        <v>2378</v>
      </c>
      <c r="G81" s="60">
        <v>2251</v>
      </c>
      <c r="H81" s="60">
        <v>2284</v>
      </c>
      <c r="I81" s="105">
        <f t="shared" si="9"/>
        <v>3.1528148949797911E-3</v>
      </c>
      <c r="J81" s="105">
        <f t="shared" si="6"/>
        <v>-3.9529015979814973E-2</v>
      </c>
      <c r="K81" s="102">
        <f t="shared" si="7"/>
        <v>-94</v>
      </c>
      <c r="L81" s="106">
        <f t="shared" si="10"/>
        <v>1.123313535928108E-3</v>
      </c>
      <c r="M81" s="103">
        <f t="shared" si="8"/>
        <v>33</v>
      </c>
      <c r="N81" s="103">
        <f t="shared" si="11"/>
        <v>33</v>
      </c>
    </row>
    <row r="82" spans="1:14">
      <c r="A82" s="44">
        <v>80</v>
      </c>
      <c r="B82" s="108" t="s">
        <v>171</v>
      </c>
      <c r="C82" s="60">
        <v>6017</v>
      </c>
      <c r="D82" s="60">
        <v>5321</v>
      </c>
      <c r="E82" s="60">
        <v>5313</v>
      </c>
      <c r="F82" s="60">
        <v>5973.2238422498003</v>
      </c>
      <c r="G82" s="60">
        <v>5330.2573171649401</v>
      </c>
      <c r="H82" s="60">
        <v>5269.2191954605096</v>
      </c>
      <c r="I82" s="105">
        <f t="shared" si="9"/>
        <v>7.3340216887161254E-3</v>
      </c>
      <c r="J82" s="105">
        <f t="shared" si="6"/>
        <v>-0.1170018281535649</v>
      </c>
      <c r="K82" s="102">
        <f t="shared" si="7"/>
        <v>-704</v>
      </c>
      <c r="L82" s="106">
        <f t="shared" si="10"/>
        <v>8.4129013754615737E-3</v>
      </c>
      <c r="M82" s="103">
        <f t="shared" si="8"/>
        <v>-8</v>
      </c>
      <c r="N82" s="103">
        <f t="shared" si="11"/>
        <v>-61.038121704430523</v>
      </c>
    </row>
    <row r="83" spans="1:14">
      <c r="A83" s="44">
        <v>81</v>
      </c>
      <c r="B83" s="108" t="s">
        <v>172</v>
      </c>
      <c r="C83" s="60">
        <v>4651</v>
      </c>
      <c r="D83" s="60">
        <v>4019</v>
      </c>
      <c r="E83" s="60">
        <v>3980</v>
      </c>
      <c r="F83" s="60">
        <v>4651</v>
      </c>
      <c r="G83" s="60">
        <v>4019</v>
      </c>
      <c r="H83" s="60">
        <v>3980</v>
      </c>
      <c r="I83" s="105">
        <f t="shared" si="9"/>
        <v>5.4939594054376397E-3</v>
      </c>
      <c r="J83" s="105">
        <f t="shared" si="6"/>
        <v>-0.1442700494517308</v>
      </c>
      <c r="K83" s="102">
        <f t="shared" si="7"/>
        <v>-671</v>
      </c>
      <c r="L83" s="106">
        <f t="shared" si="10"/>
        <v>8.0185466234868122E-3</v>
      </c>
      <c r="M83" s="103">
        <f t="shared" si="8"/>
        <v>-39</v>
      </c>
      <c r="N83" s="103">
        <f t="shared" si="11"/>
        <v>-39</v>
      </c>
    </row>
    <row r="84" spans="1:14" s="115" customFormat="1">
      <c r="A84" s="181" t="s">
        <v>173</v>
      </c>
      <c r="B84" s="181"/>
      <c r="C84" s="70">
        <v>808113</v>
      </c>
      <c r="D84" s="70">
        <v>725393</v>
      </c>
      <c r="E84" s="70">
        <v>724432</v>
      </c>
      <c r="F84" s="70">
        <v>808113</v>
      </c>
      <c r="G84" s="70">
        <v>725393</v>
      </c>
      <c r="H84" s="70">
        <v>724432</v>
      </c>
      <c r="I84" s="105">
        <f>SUM(I3:I83)</f>
        <v>1.0000000000000002</v>
      </c>
      <c r="J84" s="105">
        <f t="shared" si="6"/>
        <v>-0.10355111228256444</v>
      </c>
      <c r="K84" s="102">
        <f>SUM(K3:K83)</f>
        <v>-83681</v>
      </c>
      <c r="L84" s="106">
        <f t="shared" si="10"/>
        <v>1</v>
      </c>
      <c r="M84" s="102">
        <f>SUM(M3:M83)</f>
        <v>-961</v>
      </c>
      <c r="N84" s="103">
        <f t="shared" si="11"/>
        <v>-961</v>
      </c>
    </row>
    <row r="85" spans="1:14">
      <c r="C85" s="138"/>
      <c r="D85" s="137"/>
      <c r="E85" s="139"/>
      <c r="F85" s="145"/>
      <c r="G85" s="145"/>
      <c r="H85" s="145"/>
      <c r="L85" s="14"/>
    </row>
    <row r="86" spans="1:14">
      <c r="E86" s="145"/>
      <c r="F86" s="145"/>
    </row>
    <row r="87" spans="1:14">
      <c r="C87" s="138"/>
      <c r="D87" s="137"/>
      <c r="E87" s="139"/>
      <c r="F87" s="145"/>
      <c r="G87" s="145"/>
      <c r="H87" s="145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P7" sqref="P7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2" style="7" customWidth="1"/>
    <col min="9" max="9" width="18.1796875" style="7" customWidth="1"/>
    <col min="10" max="10" width="30.453125" style="7" customWidth="1"/>
    <col min="11" max="11" width="27.453125" style="7" customWidth="1"/>
    <col min="12" max="12" width="22.26953125" style="7" customWidth="1"/>
    <col min="13" max="14" width="27.54296875" style="7" customWidth="1"/>
    <col min="15" max="16384" width="9.1796875" style="7"/>
  </cols>
  <sheetData>
    <row r="1" spans="1:14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4" ht="29">
      <c r="A2" s="20" t="s">
        <v>91</v>
      </c>
      <c r="B2" s="20" t="s">
        <v>174</v>
      </c>
      <c r="C2" s="20">
        <v>42278</v>
      </c>
      <c r="D2" s="20">
        <v>42614</v>
      </c>
      <c r="E2" s="20">
        <v>42644</v>
      </c>
      <c r="F2" s="20">
        <v>42278</v>
      </c>
      <c r="G2" s="20">
        <v>42614</v>
      </c>
      <c r="H2" s="20">
        <v>42644</v>
      </c>
      <c r="I2" s="66" t="s">
        <v>306</v>
      </c>
      <c r="J2" s="15" t="s">
        <v>316</v>
      </c>
      <c r="K2" s="97" t="s">
        <v>317</v>
      </c>
      <c r="L2" s="97" t="s">
        <v>307</v>
      </c>
      <c r="M2" s="101" t="s">
        <v>299</v>
      </c>
      <c r="N2" s="168" t="s">
        <v>300</v>
      </c>
    </row>
    <row r="3" spans="1:14">
      <c r="A3" s="44">
        <v>1</v>
      </c>
      <c r="B3" s="108" t="s">
        <v>92</v>
      </c>
      <c r="C3" s="33">
        <v>73871</v>
      </c>
      <c r="D3" s="33">
        <v>72978</v>
      </c>
      <c r="E3" s="33">
        <v>73716</v>
      </c>
      <c r="F3" s="33">
        <v>73871</v>
      </c>
      <c r="G3" s="33">
        <v>72978</v>
      </c>
      <c r="H3" s="33">
        <v>73716</v>
      </c>
      <c r="I3" s="105">
        <f t="shared" ref="I3:I66" si="0">E3/$E$84</f>
        <v>2.4619885677643016E-2</v>
      </c>
      <c r="J3" s="105">
        <f t="shared" ref="J3:J66" si="1">(E3-C3)/C3</f>
        <v>-2.0982523588417646E-3</v>
      </c>
      <c r="K3" s="102">
        <f t="shared" ref="K3:K66" si="2">E3-C3</f>
        <v>-155</v>
      </c>
      <c r="L3" s="106">
        <f>K3/$K$84</f>
        <v>2.016784854596318E-3</v>
      </c>
      <c r="M3" s="46">
        <f t="shared" ref="M3:M66" si="3">E3-D3</f>
        <v>738</v>
      </c>
      <c r="N3" s="46">
        <f>H3-G3</f>
        <v>738</v>
      </c>
    </row>
    <row r="4" spans="1:14">
      <c r="A4" s="44">
        <v>2</v>
      </c>
      <c r="B4" s="108" t="s">
        <v>93</v>
      </c>
      <c r="C4" s="33">
        <v>22550</v>
      </c>
      <c r="D4" s="33">
        <v>22953</v>
      </c>
      <c r="E4" s="33">
        <v>23054</v>
      </c>
      <c r="F4" s="33">
        <v>22390.300260135002</v>
      </c>
      <c r="G4" s="33">
        <v>22946.706513707199</v>
      </c>
      <c r="H4" s="33">
        <v>22947.8818964727</v>
      </c>
      <c r="I4" s="105">
        <f t="shared" si="0"/>
        <v>7.6996424712732934E-3</v>
      </c>
      <c r="J4" s="105">
        <f t="shared" si="1"/>
        <v>2.2350332594235033E-2</v>
      </c>
      <c r="K4" s="102">
        <f t="shared" si="2"/>
        <v>504</v>
      </c>
      <c r="L4" s="106">
        <f t="shared" ref="L4:L67" si="4">K4/$K$84</f>
        <v>-6.5578036562357689E-3</v>
      </c>
      <c r="M4" s="46">
        <f t="shared" si="3"/>
        <v>101</v>
      </c>
      <c r="N4" s="46">
        <f t="shared" ref="N4:N67" si="5">H4-G4</f>
        <v>1.1753827655011264</v>
      </c>
    </row>
    <row r="5" spans="1:14">
      <c r="A5" s="44">
        <v>3</v>
      </c>
      <c r="B5" s="108" t="s">
        <v>94</v>
      </c>
      <c r="C5" s="33">
        <v>28980</v>
      </c>
      <c r="D5" s="33">
        <v>27809</v>
      </c>
      <c r="E5" s="33">
        <v>27657</v>
      </c>
      <c r="F5" s="33">
        <v>28980</v>
      </c>
      <c r="G5" s="33">
        <v>27809</v>
      </c>
      <c r="H5" s="33">
        <v>27657</v>
      </c>
      <c r="I5" s="105">
        <f t="shared" si="0"/>
        <v>9.2369658986729188E-3</v>
      </c>
      <c r="J5" s="105">
        <f t="shared" si="1"/>
        <v>-4.5652173913043478E-2</v>
      </c>
      <c r="K5" s="102">
        <f t="shared" si="2"/>
        <v>-1323</v>
      </c>
      <c r="L5" s="106">
        <f t="shared" si="4"/>
        <v>1.7214234597618894E-2</v>
      </c>
      <c r="M5" s="46">
        <f t="shared" si="3"/>
        <v>-152</v>
      </c>
      <c r="N5" s="46">
        <f t="shared" si="5"/>
        <v>-152</v>
      </c>
    </row>
    <row r="6" spans="1:14" ht="14.25" customHeight="1">
      <c r="A6" s="44">
        <v>4</v>
      </c>
      <c r="B6" s="108" t="s">
        <v>95</v>
      </c>
      <c r="C6" s="33">
        <v>21301</v>
      </c>
      <c r="D6" s="33">
        <v>19124</v>
      </c>
      <c r="E6" s="33">
        <v>18385</v>
      </c>
      <c r="F6" s="33">
        <v>20388.6869626232</v>
      </c>
      <c r="G6" s="33">
        <v>19924.033043638599</v>
      </c>
      <c r="H6" s="33">
        <v>17590.888786499901</v>
      </c>
      <c r="I6" s="105">
        <f t="shared" si="0"/>
        <v>6.1402761704849266E-3</v>
      </c>
      <c r="J6" s="105">
        <f t="shared" si="1"/>
        <v>-0.13689498145626966</v>
      </c>
      <c r="K6" s="102">
        <f t="shared" si="2"/>
        <v>-2916</v>
      </c>
      <c r="L6" s="106">
        <f t="shared" si="4"/>
        <v>3.7941578296792663E-2</v>
      </c>
      <c r="M6" s="46">
        <f t="shared" si="3"/>
        <v>-739</v>
      </c>
      <c r="N6" s="46">
        <f t="shared" si="5"/>
        <v>-2333.1442571386979</v>
      </c>
    </row>
    <row r="7" spans="1:14">
      <c r="A7" s="44">
        <v>5</v>
      </c>
      <c r="B7" s="108" t="s">
        <v>96</v>
      </c>
      <c r="C7" s="33">
        <v>16998</v>
      </c>
      <c r="D7" s="33">
        <v>17094</v>
      </c>
      <c r="E7" s="33">
        <v>17517</v>
      </c>
      <c r="F7" s="33">
        <v>16998</v>
      </c>
      <c r="G7" s="33">
        <v>17094</v>
      </c>
      <c r="H7" s="33">
        <v>17517</v>
      </c>
      <c r="I7" s="105">
        <f t="shared" si="0"/>
        <v>5.8503789871299679E-3</v>
      </c>
      <c r="J7" s="105">
        <f t="shared" si="1"/>
        <v>3.0533003882809742E-2</v>
      </c>
      <c r="K7" s="102">
        <f t="shared" si="2"/>
        <v>519</v>
      </c>
      <c r="L7" s="106">
        <f t="shared" si="4"/>
        <v>-6.752976384099928E-3</v>
      </c>
      <c r="M7" s="46">
        <f t="shared" si="3"/>
        <v>423</v>
      </c>
      <c r="N7" s="46">
        <f t="shared" si="5"/>
        <v>423</v>
      </c>
    </row>
    <row r="8" spans="1:14">
      <c r="A8" s="44">
        <v>6</v>
      </c>
      <c r="B8" s="108" t="s">
        <v>97</v>
      </c>
      <c r="C8" s="33">
        <v>407187</v>
      </c>
      <c r="D8" s="33">
        <v>388191</v>
      </c>
      <c r="E8" s="33">
        <v>390738</v>
      </c>
      <c r="F8" s="33">
        <v>403603.40236028499</v>
      </c>
      <c r="G8" s="33">
        <v>387966.651811524</v>
      </c>
      <c r="H8" s="33">
        <v>387315.35869156802</v>
      </c>
      <c r="I8" s="105">
        <f t="shared" si="0"/>
        <v>0.1304998221540897</v>
      </c>
      <c r="J8" s="105">
        <f t="shared" si="1"/>
        <v>-4.0396672781793132E-2</v>
      </c>
      <c r="K8" s="102">
        <f t="shared" si="2"/>
        <v>-16449</v>
      </c>
      <c r="L8" s="106">
        <f t="shared" si="4"/>
        <v>0.21402641337583761</v>
      </c>
      <c r="M8" s="46">
        <f t="shared" si="3"/>
        <v>2547</v>
      </c>
      <c r="N8" s="46">
        <f t="shared" si="5"/>
        <v>-651.29311995598255</v>
      </c>
    </row>
    <row r="9" spans="1:14">
      <c r="A9" s="44">
        <v>7</v>
      </c>
      <c r="B9" s="108" t="s">
        <v>98</v>
      </c>
      <c r="C9" s="33">
        <v>72518</v>
      </c>
      <c r="D9" s="33">
        <v>72683</v>
      </c>
      <c r="E9" s="33">
        <v>73160</v>
      </c>
      <c r="F9" s="33">
        <v>71490.554626377299</v>
      </c>
      <c r="G9" s="33">
        <v>72160.389198230099</v>
      </c>
      <c r="H9" s="33">
        <v>72237.858805962795</v>
      </c>
      <c r="I9" s="105">
        <f t="shared" si="0"/>
        <v>2.443419116848938E-2</v>
      </c>
      <c r="J9" s="105">
        <f t="shared" si="1"/>
        <v>8.8529744339336438E-3</v>
      </c>
      <c r="K9" s="102">
        <f t="shared" si="2"/>
        <v>642</v>
      </c>
      <c r="L9" s="106">
        <f t="shared" si="4"/>
        <v>-8.353392752586038E-3</v>
      </c>
      <c r="M9" s="46">
        <f t="shared" si="3"/>
        <v>477</v>
      </c>
      <c r="N9" s="46">
        <f t="shared" si="5"/>
        <v>77.469607732695295</v>
      </c>
    </row>
    <row r="10" spans="1:14">
      <c r="A10" s="44">
        <v>8</v>
      </c>
      <c r="B10" s="108" t="s">
        <v>99</v>
      </c>
      <c r="C10" s="33">
        <v>9689</v>
      </c>
      <c r="D10" s="33">
        <v>9652</v>
      </c>
      <c r="E10" s="33">
        <v>9545</v>
      </c>
      <c r="F10" s="33">
        <v>9689.00000000002</v>
      </c>
      <c r="G10" s="33">
        <v>9651.9999999999909</v>
      </c>
      <c r="H10" s="33">
        <v>9544.9999999999909</v>
      </c>
      <c r="I10" s="105">
        <f t="shared" si="0"/>
        <v>3.1878670681141485E-3</v>
      </c>
      <c r="J10" s="105">
        <f t="shared" si="1"/>
        <v>-1.4862214882856849E-2</v>
      </c>
      <c r="K10" s="102">
        <f t="shared" si="2"/>
        <v>-144</v>
      </c>
      <c r="L10" s="106">
        <f t="shared" si="4"/>
        <v>1.873658187495934E-3</v>
      </c>
      <c r="M10" s="46">
        <f t="shared" si="3"/>
        <v>-107</v>
      </c>
      <c r="N10" s="46">
        <f t="shared" si="5"/>
        <v>-107</v>
      </c>
    </row>
    <row r="11" spans="1:14">
      <c r="A11" s="44">
        <v>9</v>
      </c>
      <c r="B11" s="108" t="s">
        <v>100</v>
      </c>
      <c r="C11" s="33">
        <v>38719</v>
      </c>
      <c r="D11" s="33">
        <v>37906</v>
      </c>
      <c r="E11" s="33">
        <v>38069</v>
      </c>
      <c r="F11" s="33">
        <v>38566.327099181202</v>
      </c>
      <c r="G11" s="33">
        <v>37859.614813208304</v>
      </c>
      <c r="H11" s="33">
        <v>37992.300845183403</v>
      </c>
      <c r="I11" s="105">
        <f t="shared" si="0"/>
        <v>1.2714396167211893E-2</v>
      </c>
      <c r="J11" s="105">
        <f t="shared" si="1"/>
        <v>-1.678762364730494E-2</v>
      </c>
      <c r="K11" s="102">
        <f t="shared" si="2"/>
        <v>-650</v>
      </c>
      <c r="L11" s="106">
        <f t="shared" si="4"/>
        <v>8.45748487411359E-3</v>
      </c>
      <c r="M11" s="46">
        <f t="shared" si="3"/>
        <v>163</v>
      </c>
      <c r="N11" s="46">
        <f t="shared" si="5"/>
        <v>132.68603197509947</v>
      </c>
    </row>
    <row r="12" spans="1:14">
      <c r="A12" s="44">
        <v>10</v>
      </c>
      <c r="B12" s="108" t="s">
        <v>101</v>
      </c>
      <c r="C12" s="33">
        <v>50966</v>
      </c>
      <c r="D12" s="33">
        <v>48547</v>
      </c>
      <c r="E12" s="33">
        <v>48627</v>
      </c>
      <c r="F12" s="33">
        <v>51155.719271873502</v>
      </c>
      <c r="G12" s="33">
        <v>48998.622106319897</v>
      </c>
      <c r="H12" s="33">
        <v>48802.244187926197</v>
      </c>
      <c r="I12" s="105">
        <f t="shared" si="0"/>
        <v>1.6240587943550204E-2</v>
      </c>
      <c r="J12" s="105">
        <f t="shared" si="1"/>
        <v>-4.58933406584782E-2</v>
      </c>
      <c r="K12" s="102">
        <f t="shared" si="2"/>
        <v>-2339</v>
      </c>
      <c r="L12" s="106">
        <f t="shared" si="4"/>
        <v>3.0433934031617982E-2</v>
      </c>
      <c r="M12" s="46">
        <f t="shared" si="3"/>
        <v>80</v>
      </c>
      <c r="N12" s="46">
        <f t="shared" si="5"/>
        <v>-196.37791839370038</v>
      </c>
    </row>
    <row r="13" spans="1:14" ht="15.75" customHeight="1">
      <c r="A13" s="44">
        <v>11</v>
      </c>
      <c r="B13" s="108" t="s">
        <v>102</v>
      </c>
      <c r="C13" s="33">
        <v>9265</v>
      </c>
      <c r="D13" s="33">
        <v>8942</v>
      </c>
      <c r="E13" s="33">
        <v>8918</v>
      </c>
      <c r="F13" s="33">
        <v>9140.7084451043193</v>
      </c>
      <c r="G13" s="33">
        <v>8957.4684461863399</v>
      </c>
      <c r="H13" s="33">
        <v>8919.8748351342892</v>
      </c>
      <c r="I13" s="105">
        <f t="shared" si="0"/>
        <v>2.9784597709211083E-3</v>
      </c>
      <c r="J13" s="105">
        <f t="shared" si="1"/>
        <v>-3.7452779276848355E-2</v>
      </c>
      <c r="K13" s="102">
        <f t="shared" si="2"/>
        <v>-347</v>
      </c>
      <c r="L13" s="106">
        <f t="shared" si="4"/>
        <v>4.514995771257563E-3</v>
      </c>
      <c r="M13" s="46">
        <f t="shared" si="3"/>
        <v>-24</v>
      </c>
      <c r="N13" s="46">
        <f t="shared" si="5"/>
        <v>-37.593611052050619</v>
      </c>
    </row>
    <row r="14" spans="1:14">
      <c r="A14" s="44">
        <v>12</v>
      </c>
      <c r="B14" s="108" t="s">
        <v>103</v>
      </c>
      <c r="C14" s="33">
        <v>15393</v>
      </c>
      <c r="D14" s="33">
        <v>14966</v>
      </c>
      <c r="E14" s="33">
        <v>14869</v>
      </c>
      <c r="F14" s="33">
        <v>14866.4729576513</v>
      </c>
      <c r="G14" s="33">
        <v>15338.014472729599</v>
      </c>
      <c r="H14" s="33">
        <v>14361.718581016199</v>
      </c>
      <c r="I14" s="105">
        <f t="shared" si="0"/>
        <v>4.9659921881392644E-3</v>
      </c>
      <c r="J14" s="105">
        <f t="shared" si="1"/>
        <v>-3.404144741116092E-2</v>
      </c>
      <c r="K14" s="102">
        <f t="shared" si="2"/>
        <v>-524</v>
      </c>
      <c r="L14" s="106">
        <f t="shared" si="4"/>
        <v>6.818033960054648E-3</v>
      </c>
      <c r="M14" s="46">
        <f t="shared" si="3"/>
        <v>-97</v>
      </c>
      <c r="N14" s="46">
        <f t="shared" si="5"/>
        <v>-976.29589171340012</v>
      </c>
    </row>
    <row r="15" spans="1:14">
      <c r="A15" s="44">
        <v>13</v>
      </c>
      <c r="B15" s="108" t="s">
        <v>104</v>
      </c>
      <c r="C15" s="33">
        <v>16034</v>
      </c>
      <c r="D15" s="33">
        <v>15257</v>
      </c>
      <c r="E15" s="33">
        <v>15028</v>
      </c>
      <c r="F15" s="33">
        <v>16276.291574151601</v>
      </c>
      <c r="G15" s="33">
        <v>15431.416345145501</v>
      </c>
      <c r="H15" s="33">
        <v>15282.6410111515</v>
      </c>
      <c r="I15" s="105">
        <f t="shared" si="0"/>
        <v>5.0190954740303223E-3</v>
      </c>
      <c r="J15" s="105">
        <f t="shared" si="1"/>
        <v>-6.2741673942871404E-2</v>
      </c>
      <c r="K15" s="102">
        <f t="shared" si="2"/>
        <v>-1006</v>
      </c>
      <c r="L15" s="106">
        <f t="shared" si="4"/>
        <v>1.308958428208965E-2</v>
      </c>
      <c r="M15" s="46">
        <f t="shared" si="3"/>
        <v>-229</v>
      </c>
      <c r="N15" s="46">
        <f t="shared" si="5"/>
        <v>-148.7753339940009</v>
      </c>
    </row>
    <row r="16" spans="1:14">
      <c r="A16" s="44">
        <v>14</v>
      </c>
      <c r="B16" s="108" t="s">
        <v>105</v>
      </c>
      <c r="C16" s="33">
        <v>15973</v>
      </c>
      <c r="D16" s="33">
        <v>15339</v>
      </c>
      <c r="E16" s="33">
        <v>15412</v>
      </c>
      <c r="F16" s="33">
        <v>15973</v>
      </c>
      <c r="G16" s="33">
        <v>15339</v>
      </c>
      <c r="H16" s="33">
        <v>15412</v>
      </c>
      <c r="I16" s="105">
        <f t="shared" si="0"/>
        <v>5.1473449192011795E-3</v>
      </c>
      <c r="J16" s="105">
        <f t="shared" si="1"/>
        <v>-3.5121767983472107E-2</v>
      </c>
      <c r="K16" s="102">
        <f t="shared" si="2"/>
        <v>-561</v>
      </c>
      <c r="L16" s="106">
        <f t="shared" si="4"/>
        <v>7.2994600221195759E-3</v>
      </c>
      <c r="M16" s="46">
        <f t="shared" si="3"/>
        <v>73</v>
      </c>
      <c r="N16" s="46">
        <f t="shared" si="5"/>
        <v>73</v>
      </c>
    </row>
    <row r="17" spans="1:15">
      <c r="A17" s="44">
        <v>15</v>
      </c>
      <c r="B17" s="108" t="s">
        <v>106</v>
      </c>
      <c r="C17" s="33">
        <v>12771</v>
      </c>
      <c r="D17" s="33">
        <v>12577</v>
      </c>
      <c r="E17" s="33">
        <v>12585</v>
      </c>
      <c r="F17" s="33">
        <v>12771</v>
      </c>
      <c r="G17" s="33">
        <v>12577</v>
      </c>
      <c r="H17" s="33">
        <v>12585</v>
      </c>
      <c r="I17" s="105">
        <f t="shared" si="0"/>
        <v>4.2031751757167692E-3</v>
      </c>
      <c r="J17" s="105">
        <f t="shared" si="1"/>
        <v>-1.4564247122386657E-2</v>
      </c>
      <c r="K17" s="102">
        <f t="shared" si="2"/>
        <v>-186</v>
      </c>
      <c r="L17" s="106">
        <f t="shared" si="4"/>
        <v>2.4201418255155815E-3</v>
      </c>
      <c r="M17" s="46">
        <f t="shared" si="3"/>
        <v>8</v>
      </c>
      <c r="N17" s="46">
        <f t="shared" si="5"/>
        <v>8</v>
      </c>
    </row>
    <row r="18" spans="1:15">
      <c r="A18" s="44">
        <v>16</v>
      </c>
      <c r="B18" s="108" t="s">
        <v>107</v>
      </c>
      <c r="C18" s="33">
        <v>80623</v>
      </c>
      <c r="D18" s="33">
        <v>79088</v>
      </c>
      <c r="E18" s="33">
        <v>79155</v>
      </c>
      <c r="F18" s="33">
        <v>80518.708543657296</v>
      </c>
      <c r="G18" s="33">
        <v>79079.436749774002</v>
      </c>
      <c r="H18" s="33">
        <v>79124.373896003206</v>
      </c>
      <c r="I18" s="105">
        <f t="shared" si="0"/>
        <v>2.6436418834633362E-2</v>
      </c>
      <c r="J18" s="105">
        <f t="shared" si="1"/>
        <v>-1.8208203614353224E-2</v>
      </c>
      <c r="K18" s="102">
        <f t="shared" si="2"/>
        <v>-1468</v>
      </c>
      <c r="L18" s="106">
        <f t="shared" si="4"/>
        <v>1.9100904300305772E-2</v>
      </c>
      <c r="M18" s="46">
        <f t="shared" si="3"/>
        <v>67</v>
      </c>
      <c r="N18" s="46">
        <f t="shared" si="5"/>
        <v>44.93714622920379</v>
      </c>
    </row>
    <row r="19" spans="1:15">
      <c r="A19" s="44">
        <v>17</v>
      </c>
      <c r="B19" s="108" t="s">
        <v>108</v>
      </c>
      <c r="C19" s="33">
        <v>24225</v>
      </c>
      <c r="D19" s="33">
        <v>23962</v>
      </c>
      <c r="E19" s="33">
        <v>24034</v>
      </c>
      <c r="F19" s="33">
        <v>23996.028102669301</v>
      </c>
      <c r="G19" s="33">
        <v>23836.924780201</v>
      </c>
      <c r="H19" s="33">
        <v>23807.769805756499</v>
      </c>
      <c r="I19" s="105">
        <f t="shared" si="0"/>
        <v>8.0269457428030853E-3</v>
      </c>
      <c r="J19" s="105">
        <f t="shared" si="1"/>
        <v>-7.8844169246646018E-3</v>
      </c>
      <c r="K19" s="102">
        <f t="shared" si="2"/>
        <v>-191</v>
      </c>
      <c r="L19" s="106">
        <f t="shared" si="4"/>
        <v>2.485199401470301E-3</v>
      </c>
      <c r="M19" s="46">
        <f t="shared" si="3"/>
        <v>72</v>
      </c>
      <c r="N19" s="46">
        <f t="shared" si="5"/>
        <v>-29.154974444500112</v>
      </c>
    </row>
    <row r="20" spans="1:15">
      <c r="A20" s="44">
        <v>18</v>
      </c>
      <c r="B20" s="108" t="s">
        <v>109</v>
      </c>
      <c r="C20" s="33">
        <v>9786</v>
      </c>
      <c r="D20" s="33">
        <v>9181</v>
      </c>
      <c r="E20" s="33">
        <v>9123</v>
      </c>
      <c r="F20" s="33">
        <v>9786</v>
      </c>
      <c r="G20" s="33">
        <v>9181.0000000000091</v>
      </c>
      <c r="H20" s="33">
        <v>9122.9999999999909</v>
      </c>
      <c r="I20" s="105">
        <f t="shared" si="0"/>
        <v>3.0469262715982588E-3</v>
      </c>
      <c r="J20" s="105">
        <f t="shared" si="1"/>
        <v>-6.7749846719803802E-2</v>
      </c>
      <c r="K20" s="102">
        <f t="shared" si="2"/>
        <v>-663</v>
      </c>
      <c r="L20" s="106">
        <f t="shared" si="4"/>
        <v>8.626634571595862E-3</v>
      </c>
      <c r="M20" s="46">
        <f t="shared" si="3"/>
        <v>-58</v>
      </c>
      <c r="N20" s="46">
        <f t="shared" si="5"/>
        <v>-58.00000000001819</v>
      </c>
      <c r="O20" s="3"/>
    </row>
    <row r="21" spans="1:15">
      <c r="A21" s="44">
        <v>19</v>
      </c>
      <c r="B21" s="108" t="s">
        <v>110</v>
      </c>
      <c r="C21" s="33">
        <v>20768</v>
      </c>
      <c r="D21" s="33">
        <v>20028</v>
      </c>
      <c r="E21" s="33">
        <v>19956</v>
      </c>
      <c r="F21" s="33">
        <v>20704.084486104199</v>
      </c>
      <c r="G21" s="33">
        <v>19992.474419210001</v>
      </c>
      <c r="H21" s="33">
        <v>19894.594957062702</v>
      </c>
      <c r="I21" s="105">
        <f t="shared" si="0"/>
        <v>6.6649633537229913E-3</v>
      </c>
      <c r="J21" s="105">
        <f t="shared" si="1"/>
        <v>-3.9098613251155621E-2</v>
      </c>
      <c r="K21" s="102">
        <f t="shared" si="2"/>
        <v>-812</v>
      </c>
      <c r="L21" s="106">
        <f t="shared" si="4"/>
        <v>1.0565350335046516E-2</v>
      </c>
      <c r="M21" s="46">
        <f t="shared" si="3"/>
        <v>-72</v>
      </c>
      <c r="N21" s="46">
        <f t="shared" si="5"/>
        <v>-97.879462147298909</v>
      </c>
      <c r="O21" s="3"/>
    </row>
    <row r="22" spans="1:15">
      <c r="A22" s="44">
        <v>20</v>
      </c>
      <c r="B22" s="108" t="s">
        <v>111</v>
      </c>
      <c r="C22" s="33">
        <v>37339</v>
      </c>
      <c r="D22" s="33">
        <v>35396</v>
      </c>
      <c r="E22" s="33">
        <v>35630</v>
      </c>
      <c r="F22" s="33">
        <v>37339</v>
      </c>
      <c r="G22" s="33">
        <v>35396</v>
      </c>
      <c r="H22" s="33">
        <v>35630</v>
      </c>
      <c r="I22" s="105">
        <f t="shared" si="0"/>
        <v>1.189981180061887E-2</v>
      </c>
      <c r="J22" s="105">
        <f t="shared" si="1"/>
        <v>-4.5769838506655239E-2</v>
      </c>
      <c r="K22" s="102">
        <f t="shared" si="2"/>
        <v>-1709</v>
      </c>
      <c r="L22" s="106">
        <f t="shared" si="4"/>
        <v>2.223667946132327E-2</v>
      </c>
      <c r="M22" s="46">
        <f t="shared" si="3"/>
        <v>234</v>
      </c>
      <c r="N22" s="46">
        <f t="shared" si="5"/>
        <v>234</v>
      </c>
      <c r="O22" s="3"/>
    </row>
    <row r="23" spans="1:15">
      <c r="A23" s="44">
        <v>21</v>
      </c>
      <c r="B23" s="108" t="s">
        <v>112</v>
      </c>
      <c r="C23" s="33">
        <v>64018</v>
      </c>
      <c r="D23" s="33">
        <v>64854</v>
      </c>
      <c r="E23" s="33">
        <v>65175</v>
      </c>
      <c r="F23" s="33">
        <v>62482.756668396702</v>
      </c>
      <c r="G23" s="33">
        <v>65559.190606336299</v>
      </c>
      <c r="H23" s="33">
        <v>63457.025497467199</v>
      </c>
      <c r="I23" s="105">
        <f t="shared" si="0"/>
        <v>2.1767337471381838E-2</v>
      </c>
      <c r="J23" s="105">
        <f t="shared" si="1"/>
        <v>1.8073041956949608E-2</v>
      </c>
      <c r="K23" s="102">
        <f t="shared" si="2"/>
        <v>1157</v>
      </c>
      <c r="L23" s="106">
        <f t="shared" si="4"/>
        <v>-1.5054323075922192E-2</v>
      </c>
      <c r="M23" s="46">
        <f t="shared" si="3"/>
        <v>321</v>
      </c>
      <c r="N23" s="46">
        <f t="shared" si="5"/>
        <v>-2102.1651088690996</v>
      </c>
      <c r="O23" s="3"/>
    </row>
    <row r="24" spans="1:15">
      <c r="A24" s="44">
        <v>22</v>
      </c>
      <c r="B24" s="108" t="s">
        <v>113</v>
      </c>
      <c r="C24" s="33">
        <v>20456</v>
      </c>
      <c r="D24" s="33">
        <v>19479</v>
      </c>
      <c r="E24" s="33">
        <v>19515</v>
      </c>
      <c r="F24" s="33">
        <v>20456</v>
      </c>
      <c r="G24" s="33">
        <v>19479</v>
      </c>
      <c r="H24" s="33">
        <v>19515</v>
      </c>
      <c r="I24" s="105">
        <f t="shared" si="0"/>
        <v>6.5176768815345849E-3</v>
      </c>
      <c r="J24" s="105">
        <f t="shared" si="1"/>
        <v>-4.600117324990223E-2</v>
      </c>
      <c r="K24" s="102">
        <f t="shared" si="2"/>
        <v>-941</v>
      </c>
      <c r="L24" s="106">
        <f t="shared" si="4"/>
        <v>1.224383579467829E-2</v>
      </c>
      <c r="M24" s="46">
        <f t="shared" si="3"/>
        <v>36</v>
      </c>
      <c r="N24" s="46">
        <f t="shared" si="5"/>
        <v>36</v>
      </c>
      <c r="O24" s="3"/>
    </row>
    <row r="25" spans="1:15">
      <c r="A25" s="44">
        <v>23</v>
      </c>
      <c r="B25" s="108" t="s">
        <v>114</v>
      </c>
      <c r="C25" s="33">
        <v>27500</v>
      </c>
      <c r="D25" s="33">
        <v>28458</v>
      </c>
      <c r="E25" s="33">
        <v>28544</v>
      </c>
      <c r="F25" s="33">
        <v>27424.633701103201</v>
      </c>
      <c r="G25" s="33">
        <v>28718.176952334401</v>
      </c>
      <c r="H25" s="33">
        <v>28471.066822237201</v>
      </c>
      <c r="I25" s="105">
        <f t="shared" si="0"/>
        <v>9.5332087577003934E-3</v>
      </c>
      <c r="J25" s="105">
        <f t="shared" si="1"/>
        <v>3.7963636363636366E-2</v>
      </c>
      <c r="K25" s="102">
        <f t="shared" si="2"/>
        <v>1044</v>
      </c>
      <c r="L25" s="106">
        <f t="shared" si="4"/>
        <v>-1.358402185934552E-2</v>
      </c>
      <c r="M25" s="46">
        <f t="shared" si="3"/>
        <v>86</v>
      </c>
      <c r="N25" s="46">
        <f t="shared" si="5"/>
        <v>-247.11013009720045</v>
      </c>
      <c r="O25" s="3"/>
    </row>
    <row r="26" spans="1:15">
      <c r="A26" s="44">
        <v>24</v>
      </c>
      <c r="B26" s="108" t="s">
        <v>115</v>
      </c>
      <c r="C26" s="33">
        <v>13744</v>
      </c>
      <c r="D26" s="33">
        <v>13782</v>
      </c>
      <c r="E26" s="33">
        <v>13734</v>
      </c>
      <c r="F26" s="33">
        <v>13744</v>
      </c>
      <c r="G26" s="33">
        <v>13782</v>
      </c>
      <c r="H26" s="33">
        <v>13734</v>
      </c>
      <c r="I26" s="105">
        <f t="shared" si="0"/>
        <v>4.5869215624389434E-3</v>
      </c>
      <c r="J26" s="105">
        <f t="shared" si="1"/>
        <v>-7.2759022118742728E-4</v>
      </c>
      <c r="K26" s="102">
        <f t="shared" si="2"/>
        <v>-10</v>
      </c>
      <c r="L26" s="106">
        <f t="shared" si="4"/>
        <v>1.3011515190943984E-4</v>
      </c>
      <c r="M26" s="46">
        <f t="shared" si="3"/>
        <v>-48</v>
      </c>
      <c r="N26" s="46">
        <f t="shared" si="5"/>
        <v>-48</v>
      </c>
      <c r="O26" s="3"/>
    </row>
    <row r="27" spans="1:15">
      <c r="A27" s="44">
        <v>25</v>
      </c>
      <c r="B27" s="108" t="s">
        <v>116</v>
      </c>
      <c r="C27" s="33">
        <v>39618</v>
      </c>
      <c r="D27" s="33">
        <v>38450</v>
      </c>
      <c r="E27" s="33">
        <v>38111</v>
      </c>
      <c r="F27" s="33">
        <v>39807.027222279103</v>
      </c>
      <c r="G27" s="33">
        <v>39088.743692017102</v>
      </c>
      <c r="H27" s="33">
        <v>38300.058275249801</v>
      </c>
      <c r="I27" s="105">
        <f t="shared" si="0"/>
        <v>1.2728423450277457E-2</v>
      </c>
      <c r="J27" s="105">
        <f t="shared" si="1"/>
        <v>-3.8038265434903323E-2</v>
      </c>
      <c r="K27" s="102">
        <f t="shared" si="2"/>
        <v>-1507</v>
      </c>
      <c r="L27" s="106">
        <f t="shared" si="4"/>
        <v>1.9608353392752586E-2</v>
      </c>
      <c r="M27" s="46">
        <f t="shared" si="3"/>
        <v>-339</v>
      </c>
      <c r="N27" s="46">
        <f t="shared" si="5"/>
        <v>-788.68541676730092</v>
      </c>
      <c r="O27" s="3"/>
    </row>
    <row r="28" spans="1:15">
      <c r="A28" s="44">
        <v>26</v>
      </c>
      <c r="B28" s="108" t="s">
        <v>117</v>
      </c>
      <c r="C28" s="33">
        <v>41307</v>
      </c>
      <c r="D28" s="33">
        <v>40648</v>
      </c>
      <c r="E28" s="33">
        <v>41251</v>
      </c>
      <c r="F28" s="33">
        <v>41307</v>
      </c>
      <c r="G28" s="33">
        <v>40648</v>
      </c>
      <c r="H28" s="33">
        <v>41251</v>
      </c>
      <c r="I28" s="105">
        <f t="shared" si="0"/>
        <v>1.377712985089332E-2</v>
      </c>
      <c r="J28" s="105">
        <f t="shared" si="1"/>
        <v>-1.3557024233180816E-3</v>
      </c>
      <c r="K28" s="102">
        <f t="shared" si="2"/>
        <v>-56</v>
      </c>
      <c r="L28" s="106">
        <f t="shared" si="4"/>
        <v>7.2864485069286324E-4</v>
      </c>
      <c r="M28" s="46">
        <f t="shared" si="3"/>
        <v>603</v>
      </c>
      <c r="N28" s="46">
        <f t="shared" si="5"/>
        <v>603</v>
      </c>
      <c r="O28" s="3"/>
    </row>
    <row r="29" spans="1:15">
      <c r="A29" s="44">
        <v>27</v>
      </c>
      <c r="B29" s="108" t="s">
        <v>118</v>
      </c>
      <c r="C29" s="33">
        <v>53046</v>
      </c>
      <c r="D29" s="33">
        <v>53656</v>
      </c>
      <c r="E29" s="33">
        <v>53361</v>
      </c>
      <c r="F29" s="33">
        <v>53046</v>
      </c>
      <c r="G29" s="33">
        <v>53656</v>
      </c>
      <c r="H29" s="33">
        <v>53361</v>
      </c>
      <c r="I29" s="105">
        <f t="shared" si="0"/>
        <v>1.7821663134797182E-2</v>
      </c>
      <c r="J29" s="105">
        <f t="shared" si="1"/>
        <v>5.9382422802850355E-3</v>
      </c>
      <c r="K29" s="102">
        <f t="shared" si="2"/>
        <v>315</v>
      </c>
      <c r="L29" s="106">
        <f t="shared" si="4"/>
        <v>-4.098627285147355E-3</v>
      </c>
      <c r="M29" s="46">
        <f t="shared" si="3"/>
        <v>-295</v>
      </c>
      <c r="N29" s="46">
        <f t="shared" si="5"/>
        <v>-295</v>
      </c>
      <c r="O29" s="3"/>
    </row>
    <row r="30" spans="1:15">
      <c r="A30" s="44">
        <v>28</v>
      </c>
      <c r="B30" s="108" t="s">
        <v>119</v>
      </c>
      <c r="C30" s="33">
        <v>18618</v>
      </c>
      <c r="D30" s="33">
        <v>17980</v>
      </c>
      <c r="E30" s="33">
        <v>17899</v>
      </c>
      <c r="F30" s="33">
        <v>18618</v>
      </c>
      <c r="G30" s="33">
        <v>17980</v>
      </c>
      <c r="H30" s="33">
        <v>17899</v>
      </c>
      <c r="I30" s="105">
        <f t="shared" si="0"/>
        <v>5.9779604664405598E-3</v>
      </c>
      <c r="J30" s="105">
        <f t="shared" si="1"/>
        <v>-3.8618541196691371E-2</v>
      </c>
      <c r="K30" s="102">
        <f t="shared" si="2"/>
        <v>-719</v>
      </c>
      <c r="L30" s="106">
        <f t="shared" si="4"/>
        <v>9.3552794222887259E-3</v>
      </c>
      <c r="M30" s="46">
        <f t="shared" si="3"/>
        <v>-81</v>
      </c>
      <c r="N30" s="46">
        <f t="shared" si="5"/>
        <v>-81</v>
      </c>
      <c r="O30" s="3"/>
    </row>
    <row r="31" spans="1:15">
      <c r="A31" s="44">
        <v>29</v>
      </c>
      <c r="B31" s="108" t="s">
        <v>120</v>
      </c>
      <c r="C31" s="33">
        <v>7553</v>
      </c>
      <c r="D31" s="33">
        <v>7137</v>
      </c>
      <c r="E31" s="33">
        <v>7028</v>
      </c>
      <c r="F31" s="33">
        <v>7553</v>
      </c>
      <c r="G31" s="33">
        <v>7137</v>
      </c>
      <c r="H31" s="33">
        <v>7028</v>
      </c>
      <c r="I31" s="105">
        <f t="shared" si="0"/>
        <v>2.3472320329707948E-3</v>
      </c>
      <c r="J31" s="105">
        <f t="shared" si="1"/>
        <v>-6.9508804448563485E-2</v>
      </c>
      <c r="K31" s="102">
        <f t="shared" si="2"/>
        <v>-525</v>
      </c>
      <c r="L31" s="106">
        <f t="shared" si="4"/>
        <v>6.831045475245592E-3</v>
      </c>
      <c r="M31" s="46">
        <f t="shared" si="3"/>
        <v>-109</v>
      </c>
      <c r="N31" s="46">
        <f t="shared" si="5"/>
        <v>-109</v>
      </c>
      <c r="O31" s="3"/>
    </row>
    <row r="32" spans="1:15">
      <c r="A32" s="44">
        <v>30</v>
      </c>
      <c r="B32" s="108" t="s">
        <v>121</v>
      </c>
      <c r="C32" s="33">
        <v>25151</v>
      </c>
      <c r="D32" s="33">
        <v>24868</v>
      </c>
      <c r="E32" s="33">
        <v>24792</v>
      </c>
      <c r="F32" s="33">
        <v>25599.9802770719</v>
      </c>
      <c r="G32" s="33">
        <v>25496.125398473199</v>
      </c>
      <c r="H32" s="33">
        <v>25545.946705996601</v>
      </c>
      <c r="I32" s="105">
        <f t="shared" si="0"/>
        <v>8.2801048038434761E-3</v>
      </c>
      <c r="J32" s="105">
        <f t="shared" si="1"/>
        <v>-1.4273786330563398E-2</v>
      </c>
      <c r="K32" s="102">
        <f t="shared" si="2"/>
        <v>-359</v>
      </c>
      <c r="L32" s="106">
        <f t="shared" si="4"/>
        <v>4.6711339535488909E-3</v>
      </c>
      <c r="M32" s="46">
        <f t="shared" si="3"/>
        <v>-76</v>
      </c>
      <c r="N32" s="46">
        <f t="shared" si="5"/>
        <v>49.821307523401629</v>
      </c>
      <c r="O32" s="3"/>
    </row>
    <row r="33" spans="1:15">
      <c r="A33" s="44">
        <v>31</v>
      </c>
      <c r="B33" s="108" t="s">
        <v>122</v>
      </c>
      <c r="C33" s="33">
        <v>49246</v>
      </c>
      <c r="D33" s="33">
        <v>49421</v>
      </c>
      <c r="E33" s="33">
        <v>49682</v>
      </c>
      <c r="F33" s="33">
        <v>49233.975966487997</v>
      </c>
      <c r="G33" s="33">
        <v>49989.096689425198</v>
      </c>
      <c r="H33" s="33">
        <v>50032.847075313897</v>
      </c>
      <c r="I33" s="105">
        <f t="shared" si="0"/>
        <v>1.6592939934839929E-2</v>
      </c>
      <c r="J33" s="105">
        <f t="shared" si="1"/>
        <v>8.8535109450513742E-3</v>
      </c>
      <c r="K33" s="102">
        <f t="shared" si="2"/>
        <v>436</v>
      </c>
      <c r="L33" s="106">
        <f t="shared" si="4"/>
        <v>-5.6730206232515779E-3</v>
      </c>
      <c r="M33" s="46">
        <f t="shared" si="3"/>
        <v>261</v>
      </c>
      <c r="N33" s="46">
        <f t="shared" si="5"/>
        <v>43.750385888699384</v>
      </c>
      <c r="O33" s="3"/>
    </row>
    <row r="34" spans="1:15">
      <c r="A34" s="44">
        <v>32</v>
      </c>
      <c r="B34" s="108" t="s">
        <v>123</v>
      </c>
      <c r="C34" s="33">
        <v>26049</v>
      </c>
      <c r="D34" s="33">
        <v>24583</v>
      </c>
      <c r="E34" s="33">
        <v>24520</v>
      </c>
      <c r="F34" s="33">
        <v>26049</v>
      </c>
      <c r="G34" s="33">
        <v>24583</v>
      </c>
      <c r="H34" s="33">
        <v>24520</v>
      </c>
      <c r="I34" s="105">
        <f t="shared" si="0"/>
        <v>8.1892614468474512E-3</v>
      </c>
      <c r="J34" s="105">
        <f t="shared" si="1"/>
        <v>-5.8697070904833198E-2</v>
      </c>
      <c r="K34" s="102">
        <f t="shared" si="2"/>
        <v>-1529</v>
      </c>
      <c r="L34" s="106">
        <f t="shared" si="4"/>
        <v>1.9894606726953354E-2</v>
      </c>
      <c r="M34" s="46">
        <f t="shared" si="3"/>
        <v>-63</v>
      </c>
      <c r="N34" s="46">
        <f t="shared" si="5"/>
        <v>-63</v>
      </c>
      <c r="O34" s="3"/>
    </row>
    <row r="35" spans="1:15">
      <c r="A35" s="44">
        <v>33</v>
      </c>
      <c r="B35" s="108" t="s">
        <v>124</v>
      </c>
      <c r="C35" s="33">
        <v>61523</v>
      </c>
      <c r="D35" s="33">
        <v>62263</v>
      </c>
      <c r="E35" s="33">
        <v>62891</v>
      </c>
      <c r="F35" s="33">
        <v>61295.2237817723</v>
      </c>
      <c r="G35" s="33">
        <v>62384.783952198297</v>
      </c>
      <c r="H35" s="33">
        <v>62668.985017480198</v>
      </c>
      <c r="I35" s="105">
        <f t="shared" si="0"/>
        <v>2.1004520458959342E-2</v>
      </c>
      <c r="J35" s="105">
        <f t="shared" si="1"/>
        <v>2.2235586691156151E-2</v>
      </c>
      <c r="K35" s="102">
        <f t="shared" si="2"/>
        <v>1368</v>
      </c>
      <c r="L35" s="106">
        <f t="shared" si="4"/>
        <v>-1.7799752781211372E-2</v>
      </c>
      <c r="M35" s="46">
        <f t="shared" si="3"/>
        <v>628</v>
      </c>
      <c r="N35" s="46">
        <f t="shared" si="5"/>
        <v>284.20106528190081</v>
      </c>
    </row>
    <row r="36" spans="1:15">
      <c r="A36" s="44">
        <v>34</v>
      </c>
      <c r="B36" s="108" t="s">
        <v>125</v>
      </c>
      <c r="C36" s="33">
        <v>360410</v>
      </c>
      <c r="D36" s="33">
        <v>347730</v>
      </c>
      <c r="E36" s="33">
        <v>346108</v>
      </c>
      <c r="F36" s="33">
        <v>355058.99521550903</v>
      </c>
      <c r="G36" s="33">
        <v>348635.99651025498</v>
      </c>
      <c r="H36" s="33">
        <v>341369.80636285502</v>
      </c>
      <c r="I36" s="105">
        <f t="shared" si="0"/>
        <v>0.11559416398227887</v>
      </c>
      <c r="J36" s="105">
        <f t="shared" si="1"/>
        <v>-3.9682583724092009E-2</v>
      </c>
      <c r="K36" s="102">
        <f t="shared" si="2"/>
        <v>-14302</v>
      </c>
      <c r="L36" s="106">
        <f t="shared" si="4"/>
        <v>0.18609069026088088</v>
      </c>
      <c r="M36" s="46">
        <f t="shared" si="3"/>
        <v>-1622</v>
      </c>
      <c r="N36" s="46">
        <f t="shared" si="5"/>
        <v>-7266.1901473999606</v>
      </c>
    </row>
    <row r="37" spans="1:15">
      <c r="A37" s="44">
        <v>35</v>
      </c>
      <c r="B37" s="108" t="s">
        <v>126</v>
      </c>
      <c r="C37" s="33">
        <v>162188</v>
      </c>
      <c r="D37" s="33">
        <v>160084</v>
      </c>
      <c r="E37" s="33">
        <v>160936</v>
      </c>
      <c r="F37" s="33">
        <v>159845.29050297101</v>
      </c>
      <c r="G37" s="33">
        <v>158997.61807644399</v>
      </c>
      <c r="H37" s="33">
        <v>158673.25856583199</v>
      </c>
      <c r="I37" s="105">
        <f t="shared" si="0"/>
        <v>5.3749876843794515E-2</v>
      </c>
      <c r="J37" s="105">
        <f t="shared" si="1"/>
        <v>-7.7194367030853084E-3</v>
      </c>
      <c r="K37" s="102">
        <f t="shared" si="2"/>
        <v>-1252</v>
      </c>
      <c r="L37" s="106">
        <f t="shared" si="4"/>
        <v>1.6290417019061868E-2</v>
      </c>
      <c r="M37" s="46">
        <f t="shared" si="3"/>
        <v>852</v>
      </c>
      <c r="N37" s="46">
        <f t="shared" si="5"/>
        <v>-324.35951061200467</v>
      </c>
    </row>
    <row r="38" spans="1:15">
      <c r="A38" s="44">
        <v>36</v>
      </c>
      <c r="B38" s="108" t="s">
        <v>127</v>
      </c>
      <c r="C38" s="33">
        <v>15012</v>
      </c>
      <c r="D38" s="33">
        <v>13751</v>
      </c>
      <c r="E38" s="33">
        <v>13488</v>
      </c>
      <c r="F38" s="33">
        <v>15095.724953313</v>
      </c>
      <c r="G38" s="33">
        <v>13885.6955414853</v>
      </c>
      <c r="H38" s="33">
        <v>13571.728133459101</v>
      </c>
      <c r="I38" s="105">
        <f t="shared" si="0"/>
        <v>4.504761761626363E-3</v>
      </c>
      <c r="J38" s="105">
        <f t="shared" si="1"/>
        <v>-0.10151878497202238</v>
      </c>
      <c r="K38" s="102">
        <f t="shared" si="2"/>
        <v>-1524</v>
      </c>
      <c r="L38" s="106">
        <f t="shared" si="4"/>
        <v>1.9829549150998632E-2</v>
      </c>
      <c r="M38" s="46">
        <f t="shared" si="3"/>
        <v>-263</v>
      </c>
      <c r="N38" s="46">
        <f t="shared" si="5"/>
        <v>-313.96740802619934</v>
      </c>
    </row>
    <row r="39" spans="1:15">
      <c r="A39" s="44">
        <v>37</v>
      </c>
      <c r="B39" s="108" t="s">
        <v>128</v>
      </c>
      <c r="C39" s="33">
        <v>18780</v>
      </c>
      <c r="D39" s="33">
        <v>17696</v>
      </c>
      <c r="E39" s="33">
        <v>17870</v>
      </c>
      <c r="F39" s="33">
        <v>18780</v>
      </c>
      <c r="G39" s="33">
        <v>17696</v>
      </c>
      <c r="H39" s="33">
        <v>17870</v>
      </c>
      <c r="I39" s="105">
        <f t="shared" si="0"/>
        <v>5.9682749614667196E-3</v>
      </c>
      <c r="J39" s="105">
        <f t="shared" si="1"/>
        <v>-4.8455804046858363E-2</v>
      </c>
      <c r="K39" s="102">
        <f t="shared" si="2"/>
        <v>-910</v>
      </c>
      <c r="L39" s="106">
        <f t="shared" si="4"/>
        <v>1.1840478823759026E-2</v>
      </c>
      <c r="M39" s="46">
        <f t="shared" si="3"/>
        <v>174</v>
      </c>
      <c r="N39" s="46">
        <f t="shared" si="5"/>
        <v>174</v>
      </c>
    </row>
    <row r="40" spans="1:15">
      <c r="A40" s="44">
        <v>38</v>
      </c>
      <c r="B40" s="108" t="s">
        <v>129</v>
      </c>
      <c r="C40" s="33">
        <v>50976</v>
      </c>
      <c r="D40" s="33">
        <v>50383</v>
      </c>
      <c r="E40" s="33">
        <v>50622</v>
      </c>
      <c r="F40" s="33">
        <v>50976</v>
      </c>
      <c r="G40" s="33">
        <v>50383</v>
      </c>
      <c r="H40" s="33">
        <v>50622</v>
      </c>
      <c r="I40" s="105">
        <f t="shared" si="0"/>
        <v>1.6906883889164424E-2</v>
      </c>
      <c r="J40" s="105">
        <f t="shared" si="1"/>
        <v>-6.9444444444444441E-3</v>
      </c>
      <c r="K40" s="102">
        <f t="shared" si="2"/>
        <v>-354</v>
      </c>
      <c r="L40" s="106">
        <f t="shared" si="4"/>
        <v>4.606076377594171E-3</v>
      </c>
      <c r="M40" s="46">
        <f t="shared" si="3"/>
        <v>239</v>
      </c>
      <c r="N40" s="46">
        <f t="shared" si="5"/>
        <v>239</v>
      </c>
    </row>
    <row r="41" spans="1:15">
      <c r="A41" s="44">
        <v>39</v>
      </c>
      <c r="B41" s="108" t="s">
        <v>130</v>
      </c>
      <c r="C41" s="33">
        <v>14163</v>
      </c>
      <c r="D41" s="33">
        <v>13473</v>
      </c>
      <c r="E41" s="33">
        <v>13434</v>
      </c>
      <c r="F41" s="33">
        <v>14058.4171938582</v>
      </c>
      <c r="G41" s="33">
        <v>13448.5107698261</v>
      </c>
      <c r="H41" s="33">
        <v>13334.828686250899</v>
      </c>
      <c r="I41" s="105">
        <f t="shared" si="0"/>
        <v>4.4867266833992113E-3</v>
      </c>
      <c r="J41" s="105">
        <f t="shared" si="1"/>
        <v>-5.1472145731836477E-2</v>
      </c>
      <c r="K41" s="102">
        <f t="shared" si="2"/>
        <v>-729</v>
      </c>
      <c r="L41" s="106">
        <f t="shared" si="4"/>
        <v>9.4853945741981659E-3</v>
      </c>
      <c r="M41" s="46">
        <f t="shared" si="3"/>
        <v>-39</v>
      </c>
      <c r="N41" s="46">
        <f t="shared" si="5"/>
        <v>-113.68208357520052</v>
      </c>
    </row>
    <row r="42" spans="1:15">
      <c r="A42" s="44">
        <v>40</v>
      </c>
      <c r="B42" s="108" t="s">
        <v>131</v>
      </c>
      <c r="C42" s="33">
        <v>12056</v>
      </c>
      <c r="D42" s="33">
        <v>12180</v>
      </c>
      <c r="E42" s="33">
        <v>12240</v>
      </c>
      <c r="F42" s="33">
        <v>12084.0588849344</v>
      </c>
      <c r="G42" s="33">
        <v>12224.9404650122</v>
      </c>
      <c r="H42" s="33">
        <v>12271.420766273</v>
      </c>
      <c r="I42" s="105">
        <f t="shared" si="0"/>
        <v>4.0879510648210767E-3</v>
      </c>
      <c r="J42" s="105">
        <f t="shared" si="1"/>
        <v>1.5262110152621102E-2</v>
      </c>
      <c r="K42" s="102">
        <f t="shared" si="2"/>
        <v>184</v>
      </c>
      <c r="L42" s="106">
        <f t="shared" si="4"/>
        <v>-2.3941187951336935E-3</v>
      </c>
      <c r="M42" s="46">
        <f t="shared" si="3"/>
        <v>60</v>
      </c>
      <c r="N42" s="46">
        <f t="shared" si="5"/>
        <v>46.480301260800843</v>
      </c>
    </row>
    <row r="43" spans="1:15">
      <c r="A43" s="44">
        <v>41</v>
      </c>
      <c r="B43" s="108" t="s">
        <v>132</v>
      </c>
      <c r="C43" s="33">
        <v>58361</v>
      </c>
      <c r="D43" s="33">
        <v>58644</v>
      </c>
      <c r="E43" s="33">
        <v>58768</v>
      </c>
      <c r="F43" s="33">
        <v>58171.042645740898</v>
      </c>
      <c r="G43" s="33">
        <v>58712.824903962101</v>
      </c>
      <c r="H43" s="33">
        <v>58579.824447252497</v>
      </c>
      <c r="I43" s="105">
        <f t="shared" si="0"/>
        <v>1.9627508838023288E-2</v>
      </c>
      <c r="J43" s="105">
        <f t="shared" si="1"/>
        <v>6.9738352667020782E-3</v>
      </c>
      <c r="K43" s="102">
        <f t="shared" si="2"/>
        <v>407</v>
      </c>
      <c r="L43" s="106">
        <f t="shared" si="4"/>
        <v>-5.295686682714202E-3</v>
      </c>
      <c r="M43" s="46">
        <f t="shared" si="3"/>
        <v>124</v>
      </c>
      <c r="N43" s="46">
        <f t="shared" si="5"/>
        <v>-133.0004567096039</v>
      </c>
    </row>
    <row r="44" spans="1:15">
      <c r="A44" s="44">
        <v>42</v>
      </c>
      <c r="B44" s="108" t="s">
        <v>133</v>
      </c>
      <c r="C44" s="33">
        <v>78264</v>
      </c>
      <c r="D44" s="33">
        <v>77077</v>
      </c>
      <c r="E44" s="33">
        <v>76999</v>
      </c>
      <c r="F44" s="33">
        <v>77217.290152241505</v>
      </c>
      <c r="G44" s="33">
        <v>77285.785638290894</v>
      </c>
      <c r="H44" s="33">
        <v>76049.873260073</v>
      </c>
      <c r="I44" s="105">
        <f t="shared" si="0"/>
        <v>2.571635163726782E-2</v>
      </c>
      <c r="J44" s="105">
        <f t="shared" si="1"/>
        <v>-1.6163242359194523E-2</v>
      </c>
      <c r="K44" s="102">
        <f t="shared" si="2"/>
        <v>-1265</v>
      </c>
      <c r="L44" s="106">
        <f t="shared" si="4"/>
        <v>1.6459566716544142E-2</v>
      </c>
      <c r="M44" s="46">
        <f t="shared" si="3"/>
        <v>-78</v>
      </c>
      <c r="N44" s="46">
        <f t="shared" si="5"/>
        <v>-1235.912378217894</v>
      </c>
    </row>
    <row r="45" spans="1:15">
      <c r="A45" s="44">
        <v>43</v>
      </c>
      <c r="B45" s="108" t="s">
        <v>134</v>
      </c>
      <c r="C45" s="33">
        <v>23877</v>
      </c>
      <c r="D45" s="33">
        <v>22954</v>
      </c>
      <c r="E45" s="33">
        <v>22279</v>
      </c>
      <c r="F45" s="33">
        <v>23877</v>
      </c>
      <c r="G45" s="33">
        <v>22954</v>
      </c>
      <c r="H45" s="33">
        <v>22279</v>
      </c>
      <c r="I45" s="105">
        <f t="shared" si="0"/>
        <v>7.4408057004206512E-3</v>
      </c>
      <c r="J45" s="105">
        <f t="shared" si="1"/>
        <v>-6.6926330778573517E-2</v>
      </c>
      <c r="K45" s="102">
        <f t="shared" si="2"/>
        <v>-1598</v>
      </c>
      <c r="L45" s="106">
        <f t="shared" si="4"/>
        <v>2.0792401275128488E-2</v>
      </c>
      <c r="M45" s="46">
        <f t="shared" si="3"/>
        <v>-675</v>
      </c>
      <c r="N45" s="46">
        <f t="shared" si="5"/>
        <v>-675</v>
      </c>
    </row>
    <row r="46" spans="1:15">
      <c r="A46" s="44">
        <v>44</v>
      </c>
      <c r="B46" s="108" t="s">
        <v>135</v>
      </c>
      <c r="C46" s="33">
        <v>39398</v>
      </c>
      <c r="D46" s="33">
        <v>38827</v>
      </c>
      <c r="E46" s="33">
        <v>38714</v>
      </c>
      <c r="F46" s="33">
        <v>39156.629890318101</v>
      </c>
      <c r="G46" s="33">
        <v>38804.190614355502</v>
      </c>
      <c r="H46" s="33">
        <v>38472.630314351503</v>
      </c>
      <c r="I46" s="105">
        <f t="shared" si="0"/>
        <v>1.2929815157147318E-2</v>
      </c>
      <c r="J46" s="105">
        <f t="shared" si="1"/>
        <v>-1.7361287374993654E-2</v>
      </c>
      <c r="K46" s="102">
        <f t="shared" si="2"/>
        <v>-684</v>
      </c>
      <c r="L46" s="106">
        <f t="shared" si="4"/>
        <v>8.899876390605686E-3</v>
      </c>
      <c r="M46" s="46">
        <f t="shared" si="3"/>
        <v>-113</v>
      </c>
      <c r="N46" s="46">
        <f t="shared" si="5"/>
        <v>-331.56030000399915</v>
      </c>
    </row>
    <row r="47" spans="1:15">
      <c r="A47" s="44">
        <v>45</v>
      </c>
      <c r="B47" s="108" t="s">
        <v>136</v>
      </c>
      <c r="C47" s="33">
        <v>44701</v>
      </c>
      <c r="D47" s="33">
        <v>43909</v>
      </c>
      <c r="E47" s="33">
        <v>43929</v>
      </c>
      <c r="F47" s="33">
        <v>44336.635848467798</v>
      </c>
      <c r="G47" s="33">
        <v>43762.5854023301</v>
      </c>
      <c r="H47" s="33">
        <v>43571.478448935202</v>
      </c>
      <c r="I47" s="105">
        <f t="shared" si="0"/>
        <v>1.4671536137787997E-2</v>
      </c>
      <c r="J47" s="105">
        <f t="shared" si="1"/>
        <v>-1.7270307151965279E-2</v>
      </c>
      <c r="K47" s="102">
        <f t="shared" si="2"/>
        <v>-772</v>
      </c>
      <c r="L47" s="106">
        <f t="shared" si="4"/>
        <v>1.0044889727408756E-2</v>
      </c>
      <c r="M47" s="46">
        <f t="shared" si="3"/>
        <v>20</v>
      </c>
      <c r="N47" s="46">
        <f t="shared" si="5"/>
        <v>-191.10695339489757</v>
      </c>
    </row>
    <row r="48" spans="1:15">
      <c r="A48" s="44">
        <v>46</v>
      </c>
      <c r="B48" s="108" t="s">
        <v>137</v>
      </c>
      <c r="C48" s="33">
        <v>37803</v>
      </c>
      <c r="D48" s="33">
        <v>36451</v>
      </c>
      <c r="E48" s="33">
        <v>36529</v>
      </c>
      <c r="F48" s="33">
        <v>37650.823281224002</v>
      </c>
      <c r="G48" s="33">
        <v>36378.705617861597</v>
      </c>
      <c r="H48" s="33">
        <v>36388.810360593197</v>
      </c>
      <c r="I48" s="105">
        <f t="shared" si="0"/>
        <v>1.2200062454807935E-2</v>
      </c>
      <c r="J48" s="105">
        <f t="shared" si="1"/>
        <v>-3.3701029018860934E-2</v>
      </c>
      <c r="K48" s="102">
        <f t="shared" si="2"/>
        <v>-1274</v>
      </c>
      <c r="L48" s="106">
        <f t="shared" si="4"/>
        <v>1.6576670353262636E-2</v>
      </c>
      <c r="M48" s="46">
        <f t="shared" si="3"/>
        <v>78</v>
      </c>
      <c r="N48" s="46">
        <f t="shared" si="5"/>
        <v>10.104742731600709</v>
      </c>
    </row>
    <row r="49" spans="1:14">
      <c r="A49" s="44">
        <v>47</v>
      </c>
      <c r="B49" s="108" t="s">
        <v>138</v>
      </c>
      <c r="C49" s="33">
        <v>28666</v>
      </c>
      <c r="D49" s="33">
        <v>28458</v>
      </c>
      <c r="E49" s="33">
        <v>28398</v>
      </c>
      <c r="F49" s="33">
        <v>28359.5924421526</v>
      </c>
      <c r="G49" s="33">
        <v>28950.561081338401</v>
      </c>
      <c r="H49" s="33">
        <v>28094.717280435201</v>
      </c>
      <c r="I49" s="105">
        <f t="shared" si="0"/>
        <v>9.4844472499010582E-3</v>
      </c>
      <c r="J49" s="105">
        <f t="shared" si="1"/>
        <v>-9.3490546291774227E-3</v>
      </c>
      <c r="K49" s="102">
        <f t="shared" si="2"/>
        <v>-268</v>
      </c>
      <c r="L49" s="106">
        <f t="shared" si="4"/>
        <v>3.487086071172988E-3</v>
      </c>
      <c r="M49" s="46">
        <f t="shared" si="3"/>
        <v>-60</v>
      </c>
      <c r="N49" s="46">
        <f t="shared" si="5"/>
        <v>-855.84380090319974</v>
      </c>
    </row>
    <row r="50" spans="1:14">
      <c r="A50" s="44">
        <v>48</v>
      </c>
      <c r="B50" s="108" t="s">
        <v>139</v>
      </c>
      <c r="C50" s="33">
        <v>36684</v>
      </c>
      <c r="D50" s="33">
        <v>36633</v>
      </c>
      <c r="E50" s="33">
        <v>36934</v>
      </c>
      <c r="F50" s="33">
        <v>36497.521692619099</v>
      </c>
      <c r="G50" s="33">
        <v>36690.373574053199</v>
      </c>
      <c r="H50" s="33">
        <v>36765.578415516997</v>
      </c>
      <c r="I50" s="105">
        <f t="shared" si="0"/>
        <v>1.2335325541511573E-2</v>
      </c>
      <c r="J50" s="105">
        <f t="shared" si="1"/>
        <v>6.8149602006324283E-3</v>
      </c>
      <c r="K50" s="102">
        <f t="shared" si="2"/>
        <v>250</v>
      </c>
      <c r="L50" s="106">
        <f t="shared" si="4"/>
        <v>-3.2528787977359965E-3</v>
      </c>
      <c r="M50" s="46">
        <f t="shared" si="3"/>
        <v>301</v>
      </c>
      <c r="N50" s="46">
        <f t="shared" si="5"/>
        <v>75.204841463797493</v>
      </c>
    </row>
    <row r="51" spans="1:14">
      <c r="A51" s="44">
        <v>49</v>
      </c>
      <c r="B51" s="108" t="s">
        <v>140</v>
      </c>
      <c r="C51" s="33">
        <v>16080</v>
      </c>
      <c r="D51" s="33">
        <v>15006</v>
      </c>
      <c r="E51" s="33">
        <v>14887</v>
      </c>
      <c r="F51" s="33">
        <v>15907.796691396399</v>
      </c>
      <c r="G51" s="33">
        <v>15876.6856884067</v>
      </c>
      <c r="H51" s="33">
        <v>14662.690243556201</v>
      </c>
      <c r="I51" s="105">
        <f t="shared" si="0"/>
        <v>4.972003880881648E-3</v>
      </c>
      <c r="J51" s="105">
        <f t="shared" si="1"/>
        <v>-7.4191542288557219E-2</v>
      </c>
      <c r="K51" s="102">
        <f t="shared" si="2"/>
        <v>-1193</v>
      </c>
      <c r="L51" s="106">
        <f t="shared" si="4"/>
        <v>1.5522737622796174E-2</v>
      </c>
      <c r="M51" s="46">
        <f t="shared" si="3"/>
        <v>-119</v>
      </c>
      <c r="N51" s="46">
        <f t="shared" si="5"/>
        <v>-1213.9954448504996</v>
      </c>
    </row>
    <row r="52" spans="1:14">
      <c r="A52" s="44">
        <v>50</v>
      </c>
      <c r="B52" s="108" t="s">
        <v>141</v>
      </c>
      <c r="C52" s="33">
        <v>12404</v>
      </c>
      <c r="D52" s="33">
        <v>12188</v>
      </c>
      <c r="E52" s="33">
        <v>12218</v>
      </c>
      <c r="F52" s="33">
        <v>12404</v>
      </c>
      <c r="G52" s="33">
        <v>12188</v>
      </c>
      <c r="H52" s="33">
        <v>12218</v>
      </c>
      <c r="I52" s="105">
        <f t="shared" si="0"/>
        <v>4.0806034403581635E-3</v>
      </c>
      <c r="J52" s="105">
        <f t="shared" si="1"/>
        <v>-1.4995162850693324E-2</v>
      </c>
      <c r="K52" s="102">
        <f t="shared" si="2"/>
        <v>-186</v>
      </c>
      <c r="L52" s="106">
        <f t="shared" si="4"/>
        <v>2.4201418255155815E-3</v>
      </c>
      <c r="M52" s="46">
        <f t="shared" si="3"/>
        <v>30</v>
      </c>
      <c r="N52" s="46">
        <f t="shared" si="5"/>
        <v>30</v>
      </c>
    </row>
    <row r="53" spans="1:14">
      <c r="A53" s="44">
        <v>51</v>
      </c>
      <c r="B53" s="108" t="s">
        <v>142</v>
      </c>
      <c r="C53" s="33">
        <v>14591</v>
      </c>
      <c r="D53" s="33">
        <v>14749</v>
      </c>
      <c r="E53" s="33">
        <v>14737</v>
      </c>
      <c r="F53" s="33">
        <v>14591</v>
      </c>
      <c r="G53" s="33">
        <v>14749</v>
      </c>
      <c r="H53" s="33">
        <v>14737</v>
      </c>
      <c r="I53" s="105">
        <f t="shared" si="0"/>
        <v>4.9219064413617824E-3</v>
      </c>
      <c r="J53" s="105">
        <f t="shared" si="1"/>
        <v>1.0006168185868001E-2</v>
      </c>
      <c r="K53" s="102">
        <f t="shared" si="2"/>
        <v>146</v>
      </c>
      <c r="L53" s="106">
        <f t="shared" si="4"/>
        <v>-1.899681217877822E-3</v>
      </c>
      <c r="M53" s="46">
        <f t="shared" si="3"/>
        <v>-12</v>
      </c>
      <c r="N53" s="46">
        <f t="shared" si="5"/>
        <v>-12</v>
      </c>
    </row>
    <row r="54" spans="1:14">
      <c r="A54" s="44">
        <v>52</v>
      </c>
      <c r="B54" s="108" t="s">
        <v>143</v>
      </c>
      <c r="C54" s="33">
        <v>26055</v>
      </c>
      <c r="D54" s="33">
        <v>25371</v>
      </c>
      <c r="E54" s="33">
        <v>25400</v>
      </c>
      <c r="F54" s="33">
        <v>25898.361185550599</v>
      </c>
      <c r="G54" s="33">
        <v>25355.866960166699</v>
      </c>
      <c r="H54" s="33">
        <v>25252.424534703801</v>
      </c>
      <c r="I54" s="105">
        <f t="shared" si="0"/>
        <v>8.4831664253639995E-3</v>
      </c>
      <c r="J54" s="105">
        <f t="shared" si="1"/>
        <v>-2.5139128766071772E-2</v>
      </c>
      <c r="K54" s="102">
        <f t="shared" si="2"/>
        <v>-655</v>
      </c>
      <c r="L54" s="106">
        <f t="shared" si="4"/>
        <v>8.52254245006831E-3</v>
      </c>
      <c r="M54" s="46">
        <f t="shared" si="3"/>
        <v>29</v>
      </c>
      <c r="N54" s="46">
        <f t="shared" si="5"/>
        <v>-103.44242546289752</v>
      </c>
    </row>
    <row r="55" spans="1:14">
      <c r="A55" s="44">
        <v>53</v>
      </c>
      <c r="B55" s="108" t="s">
        <v>144</v>
      </c>
      <c r="C55" s="33">
        <v>15529</v>
      </c>
      <c r="D55" s="33">
        <v>15180</v>
      </c>
      <c r="E55" s="33">
        <v>15075</v>
      </c>
      <c r="F55" s="33">
        <v>15529</v>
      </c>
      <c r="G55" s="33">
        <v>15180</v>
      </c>
      <c r="H55" s="33">
        <v>15075</v>
      </c>
      <c r="I55" s="105">
        <f t="shared" si="0"/>
        <v>5.034792671746547E-3</v>
      </c>
      <c r="J55" s="105">
        <f t="shared" si="1"/>
        <v>-2.9235623671839784E-2</v>
      </c>
      <c r="K55" s="102">
        <f t="shared" si="2"/>
        <v>-454</v>
      </c>
      <c r="L55" s="106">
        <f t="shared" si="4"/>
        <v>5.907227896688569E-3</v>
      </c>
      <c r="M55" s="46">
        <f t="shared" si="3"/>
        <v>-105</v>
      </c>
      <c r="N55" s="46">
        <f t="shared" si="5"/>
        <v>-105</v>
      </c>
    </row>
    <row r="56" spans="1:14">
      <c r="A56" s="44">
        <v>54</v>
      </c>
      <c r="B56" s="108" t="s">
        <v>145</v>
      </c>
      <c r="C56" s="33">
        <v>30732</v>
      </c>
      <c r="D56" s="33">
        <v>30282</v>
      </c>
      <c r="E56" s="33">
        <v>30268</v>
      </c>
      <c r="F56" s="33">
        <v>30646.680889171901</v>
      </c>
      <c r="G56" s="33">
        <v>30326.376024191999</v>
      </c>
      <c r="H56" s="33">
        <v>30202.9736036801</v>
      </c>
      <c r="I56" s="105">
        <f t="shared" si="0"/>
        <v>1.0108995329248723E-2</v>
      </c>
      <c r="J56" s="105">
        <f t="shared" si="1"/>
        <v>-1.5098268905375505E-2</v>
      </c>
      <c r="K56" s="102">
        <f t="shared" si="2"/>
        <v>-464</v>
      </c>
      <c r="L56" s="106">
        <f t="shared" si="4"/>
        <v>6.037343048598009E-3</v>
      </c>
      <c r="M56" s="46">
        <f t="shared" si="3"/>
        <v>-14</v>
      </c>
      <c r="N56" s="46">
        <f t="shared" si="5"/>
        <v>-123.40242051189853</v>
      </c>
    </row>
    <row r="57" spans="1:14">
      <c r="A57" s="44">
        <v>55</v>
      </c>
      <c r="B57" s="108" t="s">
        <v>146</v>
      </c>
      <c r="C57" s="33">
        <v>54065</v>
      </c>
      <c r="D57" s="33">
        <v>52834</v>
      </c>
      <c r="E57" s="33">
        <v>53294</v>
      </c>
      <c r="F57" s="33">
        <v>53678.233014698701</v>
      </c>
      <c r="G57" s="33">
        <v>52894.068105367798</v>
      </c>
      <c r="H57" s="33">
        <v>52905.884357054703</v>
      </c>
      <c r="I57" s="105">
        <f t="shared" si="0"/>
        <v>1.7799286278478307E-2</v>
      </c>
      <c r="J57" s="105">
        <f t="shared" si="1"/>
        <v>-1.4260612226024229E-2</v>
      </c>
      <c r="K57" s="102">
        <f t="shared" si="2"/>
        <v>-771</v>
      </c>
      <c r="L57" s="106">
        <f t="shared" si="4"/>
        <v>1.0031878212217812E-2</v>
      </c>
      <c r="M57" s="46">
        <f t="shared" si="3"/>
        <v>460</v>
      </c>
      <c r="N57" s="46">
        <f t="shared" si="5"/>
        <v>11.816251686905161</v>
      </c>
    </row>
    <row r="58" spans="1:14">
      <c r="A58" s="44">
        <v>56</v>
      </c>
      <c r="B58" s="108" t="s">
        <v>147</v>
      </c>
      <c r="C58" s="33">
        <v>15908</v>
      </c>
      <c r="D58" s="33">
        <v>15151</v>
      </c>
      <c r="E58" s="33">
        <v>15106</v>
      </c>
      <c r="F58" s="33">
        <v>15985.1152177041</v>
      </c>
      <c r="G58" s="33">
        <v>15485.23755446</v>
      </c>
      <c r="H58" s="33">
        <v>15217.853986247401</v>
      </c>
      <c r="I58" s="105">
        <f t="shared" si="0"/>
        <v>5.0451461425806525E-3</v>
      </c>
      <c r="J58" s="105">
        <f t="shared" si="1"/>
        <v>-5.0414885592154887E-2</v>
      </c>
      <c r="K58" s="102">
        <f t="shared" si="2"/>
        <v>-802</v>
      </c>
      <c r="L58" s="106">
        <f t="shared" si="4"/>
        <v>1.0435235183137076E-2</v>
      </c>
      <c r="M58" s="46">
        <f t="shared" si="3"/>
        <v>-45</v>
      </c>
      <c r="N58" s="46">
        <f t="shared" si="5"/>
        <v>-267.38356821259913</v>
      </c>
    </row>
    <row r="59" spans="1:14">
      <c r="A59" s="44">
        <v>57</v>
      </c>
      <c r="B59" s="108" t="s">
        <v>148</v>
      </c>
      <c r="C59" s="33">
        <v>10617</v>
      </c>
      <c r="D59" s="33">
        <v>10240</v>
      </c>
      <c r="E59" s="33">
        <v>10233</v>
      </c>
      <c r="F59" s="33">
        <v>10617</v>
      </c>
      <c r="G59" s="33">
        <v>10240</v>
      </c>
      <c r="H59" s="33">
        <v>10233</v>
      </c>
      <c r="I59" s="105">
        <f t="shared" si="0"/>
        <v>3.4176473240452678E-3</v>
      </c>
      <c r="J59" s="105">
        <f t="shared" si="1"/>
        <v>-3.6168409155128568E-2</v>
      </c>
      <c r="K59" s="102">
        <f t="shared" si="2"/>
        <v>-384</v>
      </c>
      <c r="L59" s="106">
        <f t="shared" si="4"/>
        <v>4.99642183332249E-3</v>
      </c>
      <c r="M59" s="46">
        <f t="shared" si="3"/>
        <v>-7</v>
      </c>
      <c r="N59" s="46">
        <f t="shared" si="5"/>
        <v>-7</v>
      </c>
    </row>
    <row r="60" spans="1:14">
      <c r="A60" s="44">
        <v>58</v>
      </c>
      <c r="B60" s="108" t="s">
        <v>149</v>
      </c>
      <c r="C60" s="33">
        <v>29882</v>
      </c>
      <c r="D60" s="33">
        <v>29416</v>
      </c>
      <c r="E60" s="33">
        <v>29710</v>
      </c>
      <c r="F60" s="33">
        <v>29788.835720117899</v>
      </c>
      <c r="G60" s="33">
        <v>29641.9950949546</v>
      </c>
      <c r="H60" s="33">
        <v>29622.7273333267</v>
      </c>
      <c r="I60" s="105">
        <f t="shared" si="0"/>
        <v>9.9226328542348207E-3</v>
      </c>
      <c r="J60" s="105">
        <f t="shared" si="1"/>
        <v>-5.7559734957499499E-3</v>
      </c>
      <c r="K60" s="102">
        <f t="shared" si="2"/>
        <v>-172</v>
      </c>
      <c r="L60" s="106">
        <f t="shared" si="4"/>
        <v>2.2379806128423655E-3</v>
      </c>
      <c r="M60" s="46">
        <f t="shared" si="3"/>
        <v>294</v>
      </c>
      <c r="N60" s="46">
        <f t="shared" si="5"/>
        <v>-19.267761627899745</v>
      </c>
    </row>
    <row r="61" spans="1:14">
      <c r="A61" s="44">
        <v>59</v>
      </c>
      <c r="B61" s="108" t="s">
        <v>150</v>
      </c>
      <c r="C61" s="33">
        <v>28311</v>
      </c>
      <c r="D61" s="33">
        <v>28316</v>
      </c>
      <c r="E61" s="33">
        <v>28393</v>
      </c>
      <c r="F61" s="33">
        <v>28116.5683322939</v>
      </c>
      <c r="G61" s="33">
        <v>28258.6323303678</v>
      </c>
      <c r="H61" s="33">
        <v>28198.579033256101</v>
      </c>
      <c r="I61" s="105">
        <f t="shared" si="0"/>
        <v>9.4827773352503947E-3</v>
      </c>
      <c r="J61" s="105">
        <f t="shared" si="1"/>
        <v>2.8964006923104095E-3</v>
      </c>
      <c r="K61" s="102">
        <f t="shared" si="2"/>
        <v>82</v>
      </c>
      <c r="L61" s="106">
        <f t="shared" si="4"/>
        <v>-1.0669442456574068E-3</v>
      </c>
      <c r="M61" s="46">
        <f t="shared" si="3"/>
        <v>77</v>
      </c>
      <c r="N61" s="46">
        <f t="shared" si="5"/>
        <v>-60.053297111699067</v>
      </c>
    </row>
    <row r="62" spans="1:14">
      <c r="A62" s="44">
        <v>60</v>
      </c>
      <c r="B62" s="108" t="s">
        <v>151</v>
      </c>
      <c r="C62" s="33">
        <v>25918</v>
      </c>
      <c r="D62" s="33">
        <v>25432</v>
      </c>
      <c r="E62" s="33">
        <v>25381</v>
      </c>
      <c r="F62" s="33">
        <v>25918</v>
      </c>
      <c r="G62" s="33">
        <v>25432</v>
      </c>
      <c r="H62" s="33">
        <v>25381</v>
      </c>
      <c r="I62" s="105">
        <f t="shared" si="0"/>
        <v>8.4768207496914837E-3</v>
      </c>
      <c r="J62" s="105">
        <f t="shared" si="1"/>
        <v>-2.0719191295624662E-2</v>
      </c>
      <c r="K62" s="102">
        <f t="shared" si="2"/>
        <v>-537</v>
      </c>
      <c r="L62" s="106">
        <f t="shared" si="4"/>
        <v>6.98718365753692E-3</v>
      </c>
      <c r="M62" s="46">
        <f t="shared" si="3"/>
        <v>-51</v>
      </c>
      <c r="N62" s="46">
        <f t="shared" si="5"/>
        <v>-51</v>
      </c>
    </row>
    <row r="63" spans="1:14">
      <c r="A63" s="44">
        <v>61</v>
      </c>
      <c r="B63" s="108" t="s">
        <v>152</v>
      </c>
      <c r="C63" s="33">
        <v>38010</v>
      </c>
      <c r="D63" s="33">
        <v>36241</v>
      </c>
      <c r="E63" s="33">
        <v>36321</v>
      </c>
      <c r="F63" s="33">
        <v>38049.155796486099</v>
      </c>
      <c r="G63" s="33">
        <v>36374.829118818401</v>
      </c>
      <c r="H63" s="33">
        <v>36364.879554602703</v>
      </c>
      <c r="I63" s="105">
        <f t="shared" si="0"/>
        <v>1.2130594005340388E-2</v>
      </c>
      <c r="J63" s="105">
        <f t="shared" si="1"/>
        <v>-4.4435674822415151E-2</v>
      </c>
      <c r="K63" s="102">
        <f t="shared" si="2"/>
        <v>-1689</v>
      </c>
      <c r="L63" s="106">
        <f t="shared" si="4"/>
        <v>2.197644915750439E-2</v>
      </c>
      <c r="M63" s="46">
        <f t="shared" si="3"/>
        <v>80</v>
      </c>
      <c r="N63" s="46">
        <f t="shared" si="5"/>
        <v>-9.9495642156980466</v>
      </c>
    </row>
    <row r="64" spans="1:14">
      <c r="A64" s="44">
        <v>62</v>
      </c>
      <c r="B64" s="108" t="s">
        <v>153</v>
      </c>
      <c r="C64" s="33">
        <v>10827</v>
      </c>
      <c r="D64" s="33">
        <v>10571</v>
      </c>
      <c r="E64" s="33">
        <v>10513</v>
      </c>
      <c r="F64" s="33">
        <v>10867.9118271221</v>
      </c>
      <c r="G64" s="33">
        <v>10665.7788403958</v>
      </c>
      <c r="H64" s="33">
        <v>10554.022276420799</v>
      </c>
      <c r="I64" s="105">
        <f t="shared" si="0"/>
        <v>3.5111625444823515E-3</v>
      </c>
      <c r="J64" s="105">
        <f t="shared" si="1"/>
        <v>-2.9001570148702319E-2</v>
      </c>
      <c r="K64" s="102">
        <f t="shared" si="2"/>
        <v>-314</v>
      </c>
      <c r="L64" s="106">
        <f t="shared" si="4"/>
        <v>4.085615769956411E-3</v>
      </c>
      <c r="M64" s="46">
        <f t="shared" si="3"/>
        <v>-58</v>
      </c>
      <c r="N64" s="46">
        <f t="shared" si="5"/>
        <v>-111.75656397500097</v>
      </c>
    </row>
    <row r="65" spans="1:14">
      <c r="A65" s="44">
        <v>63</v>
      </c>
      <c r="B65" s="108" t="s">
        <v>154</v>
      </c>
      <c r="C65" s="33">
        <v>53444</v>
      </c>
      <c r="D65" s="33">
        <v>51356</v>
      </c>
      <c r="E65" s="33">
        <v>50370</v>
      </c>
      <c r="F65" s="33">
        <v>53444</v>
      </c>
      <c r="G65" s="33">
        <v>51356</v>
      </c>
      <c r="H65" s="33">
        <v>50370</v>
      </c>
      <c r="I65" s="105">
        <f t="shared" si="0"/>
        <v>1.6822720190771051E-2</v>
      </c>
      <c r="J65" s="105">
        <f t="shared" si="1"/>
        <v>-5.7518149839083904E-2</v>
      </c>
      <c r="K65" s="102">
        <f t="shared" si="2"/>
        <v>-3074</v>
      </c>
      <c r="L65" s="106">
        <f t="shared" si="4"/>
        <v>3.9997397696961812E-2</v>
      </c>
      <c r="M65" s="46">
        <f t="shared" si="3"/>
        <v>-986</v>
      </c>
      <c r="N65" s="46">
        <f t="shared" si="5"/>
        <v>-986</v>
      </c>
    </row>
    <row r="66" spans="1:14">
      <c r="A66" s="44">
        <v>64</v>
      </c>
      <c r="B66" s="108" t="s">
        <v>155</v>
      </c>
      <c r="C66" s="33">
        <v>13463</v>
      </c>
      <c r="D66" s="33">
        <v>13052</v>
      </c>
      <c r="E66" s="33">
        <v>13129</v>
      </c>
      <c r="F66" s="33">
        <v>13463</v>
      </c>
      <c r="G66" s="33">
        <v>13052</v>
      </c>
      <c r="H66" s="33">
        <v>13129</v>
      </c>
      <c r="I66" s="105">
        <f t="shared" si="0"/>
        <v>4.3848618897088174E-3</v>
      </c>
      <c r="J66" s="105">
        <f t="shared" si="1"/>
        <v>-2.4808735051622968E-2</v>
      </c>
      <c r="K66" s="102">
        <f t="shared" si="2"/>
        <v>-334</v>
      </c>
      <c r="L66" s="106">
        <f t="shared" si="4"/>
        <v>4.345846073775291E-3</v>
      </c>
      <c r="M66" s="46">
        <f t="shared" si="3"/>
        <v>77</v>
      </c>
      <c r="N66" s="46">
        <f t="shared" si="5"/>
        <v>77</v>
      </c>
    </row>
    <row r="67" spans="1:14">
      <c r="A67" s="44">
        <v>65</v>
      </c>
      <c r="B67" s="108" t="s">
        <v>156</v>
      </c>
      <c r="C67" s="33">
        <v>42243</v>
      </c>
      <c r="D67" s="33">
        <v>39117</v>
      </c>
      <c r="E67" s="33">
        <v>38368</v>
      </c>
      <c r="F67" s="33">
        <v>42425.964331426803</v>
      </c>
      <c r="G67" s="33">
        <v>39559.527677053498</v>
      </c>
      <c r="H67" s="33">
        <v>38603.791665253601</v>
      </c>
      <c r="I67" s="105">
        <f t="shared" ref="I67:I84" si="6">E67/$E$84</f>
        <v>1.2814257063321493E-2</v>
      </c>
      <c r="J67" s="105">
        <f t="shared" ref="J67:J84" si="7">(E67-C67)/C67</f>
        <v>-9.1731174395757883E-2</v>
      </c>
      <c r="K67" s="102">
        <f t="shared" ref="K67:K84" si="8">E67-C67</f>
        <v>-3875</v>
      </c>
      <c r="L67" s="106">
        <f t="shared" si="4"/>
        <v>5.0419621364907942E-2</v>
      </c>
      <c r="M67" s="46">
        <f t="shared" ref="M67:M84" si="9">E67-D67</f>
        <v>-749</v>
      </c>
      <c r="N67" s="46">
        <f t="shared" si="5"/>
        <v>-955.73601179989782</v>
      </c>
    </row>
    <row r="68" spans="1:14">
      <c r="A68" s="44">
        <v>66</v>
      </c>
      <c r="B68" s="108" t="s">
        <v>157</v>
      </c>
      <c r="C68" s="33">
        <v>18684</v>
      </c>
      <c r="D68" s="33">
        <v>17505</v>
      </c>
      <c r="E68" s="33">
        <v>17363</v>
      </c>
      <c r="F68" s="33">
        <v>18994.389718669499</v>
      </c>
      <c r="G68" s="33">
        <v>17742.512119910902</v>
      </c>
      <c r="H68" s="33">
        <v>17659.9539516923</v>
      </c>
      <c r="I68" s="105">
        <f t="shared" si="6"/>
        <v>5.7989456158895718E-3</v>
      </c>
      <c r="J68" s="105">
        <f t="shared" si="7"/>
        <v>-7.0702205095268686E-2</v>
      </c>
      <c r="K68" s="102">
        <f t="shared" si="8"/>
        <v>-1321</v>
      </c>
      <c r="L68" s="106">
        <f t="shared" ref="L68:L84" si="10">K68/$K$84</f>
        <v>1.7188211567237006E-2</v>
      </c>
      <c r="M68" s="46">
        <f t="shared" si="9"/>
        <v>-142</v>
      </c>
      <c r="N68" s="46">
        <f t="shared" ref="N68:N84" si="11">H68-G68</f>
        <v>-82.558168218602077</v>
      </c>
    </row>
    <row r="69" spans="1:14">
      <c r="A69" s="44">
        <v>67</v>
      </c>
      <c r="B69" s="108" t="s">
        <v>158</v>
      </c>
      <c r="C69" s="33">
        <v>23705</v>
      </c>
      <c r="D69" s="33">
        <v>22771</v>
      </c>
      <c r="E69" s="33">
        <v>22760</v>
      </c>
      <c r="F69" s="33">
        <v>23705</v>
      </c>
      <c r="G69" s="33">
        <v>22771</v>
      </c>
      <c r="H69" s="33">
        <v>22760</v>
      </c>
      <c r="I69" s="105">
        <f t="shared" si="6"/>
        <v>7.6014514898143553E-3</v>
      </c>
      <c r="J69" s="105">
        <f t="shared" si="7"/>
        <v>-3.9865007382408772E-2</v>
      </c>
      <c r="K69" s="102">
        <f t="shared" si="8"/>
        <v>-945</v>
      </c>
      <c r="L69" s="106">
        <f t="shared" si="10"/>
        <v>1.2295881855442066E-2</v>
      </c>
      <c r="M69" s="46">
        <f t="shared" si="9"/>
        <v>-11</v>
      </c>
      <c r="N69" s="46">
        <f t="shared" si="11"/>
        <v>-11</v>
      </c>
    </row>
    <row r="70" spans="1:14">
      <c r="A70" s="44">
        <v>68</v>
      </c>
      <c r="B70" s="108" t="s">
        <v>159</v>
      </c>
      <c r="C70" s="33">
        <v>13742</v>
      </c>
      <c r="D70" s="33">
        <v>13293</v>
      </c>
      <c r="E70" s="33">
        <v>13348</v>
      </c>
      <c r="F70" s="33">
        <v>13720.8809516847</v>
      </c>
      <c r="G70" s="33">
        <v>13451.855821008799</v>
      </c>
      <c r="H70" s="33">
        <v>13332.9307963499</v>
      </c>
      <c r="I70" s="105">
        <f t="shared" si="6"/>
        <v>4.4580041514078218E-3</v>
      </c>
      <c r="J70" s="105">
        <f t="shared" si="7"/>
        <v>-2.8671226895648376E-2</v>
      </c>
      <c r="K70" s="102">
        <f t="shared" si="8"/>
        <v>-394</v>
      </c>
      <c r="L70" s="106">
        <f t="shared" si="10"/>
        <v>5.12653698523193E-3</v>
      </c>
      <c r="M70" s="46">
        <f t="shared" si="9"/>
        <v>55</v>
      </c>
      <c r="N70" s="46">
        <f t="shared" si="11"/>
        <v>-118.92502465889993</v>
      </c>
    </row>
    <row r="71" spans="1:14">
      <c r="A71" s="44">
        <v>69</v>
      </c>
      <c r="B71" s="108" t="s">
        <v>160</v>
      </c>
      <c r="C71" s="33">
        <v>4915</v>
      </c>
      <c r="D71" s="33">
        <v>4503</v>
      </c>
      <c r="E71" s="33">
        <v>4492</v>
      </c>
      <c r="F71" s="33">
        <v>4915.00000000001</v>
      </c>
      <c r="G71" s="33">
        <v>4503</v>
      </c>
      <c r="H71" s="33">
        <v>4492.00000000001</v>
      </c>
      <c r="I71" s="105">
        <f t="shared" si="6"/>
        <v>1.5002513221549247E-3</v>
      </c>
      <c r="J71" s="105">
        <f t="shared" si="7"/>
        <v>-8.6063072227873849E-2</v>
      </c>
      <c r="K71" s="102">
        <f t="shared" si="8"/>
        <v>-423</v>
      </c>
      <c r="L71" s="106">
        <f t="shared" si="10"/>
        <v>5.5038709257693059E-3</v>
      </c>
      <c r="M71" s="46">
        <f t="shared" si="9"/>
        <v>-11</v>
      </c>
      <c r="N71" s="46">
        <f t="shared" si="11"/>
        <v>-10.999999999989996</v>
      </c>
    </row>
    <row r="72" spans="1:14">
      <c r="A72" s="44">
        <v>70</v>
      </c>
      <c r="B72" s="108" t="s">
        <v>161</v>
      </c>
      <c r="C72" s="33">
        <v>9568</v>
      </c>
      <c r="D72" s="33">
        <v>9703</v>
      </c>
      <c r="E72" s="33">
        <v>9693</v>
      </c>
      <c r="F72" s="33">
        <v>9363.8094218393308</v>
      </c>
      <c r="G72" s="33">
        <v>9876.7781501452992</v>
      </c>
      <c r="H72" s="33">
        <v>9515.3284690363107</v>
      </c>
      <c r="I72" s="105">
        <f t="shared" si="6"/>
        <v>3.2372965417737497E-3</v>
      </c>
      <c r="J72" s="105">
        <f t="shared" si="7"/>
        <v>1.306438127090301E-2</v>
      </c>
      <c r="K72" s="102">
        <f t="shared" si="8"/>
        <v>125</v>
      </c>
      <c r="L72" s="106">
        <f t="shared" si="10"/>
        <v>-1.6264393988679982E-3</v>
      </c>
      <c r="M72" s="46">
        <f t="shared" si="9"/>
        <v>-10</v>
      </c>
      <c r="N72" s="46">
        <f t="shared" si="11"/>
        <v>-361.44968110898844</v>
      </c>
    </row>
    <row r="73" spans="1:14">
      <c r="A73" s="44">
        <v>71</v>
      </c>
      <c r="B73" s="108" t="s">
        <v>162</v>
      </c>
      <c r="C73" s="33">
        <v>16832</v>
      </c>
      <c r="D73" s="33">
        <v>16641</v>
      </c>
      <c r="E73" s="33">
        <v>16605</v>
      </c>
      <c r="F73" s="33">
        <v>16714.2253989977</v>
      </c>
      <c r="G73" s="33">
        <v>16707.889860252399</v>
      </c>
      <c r="H73" s="33">
        <v>16657.738405680298</v>
      </c>
      <c r="I73" s="105">
        <f t="shared" si="6"/>
        <v>5.5457865548491818E-3</v>
      </c>
      <c r="J73" s="105">
        <f t="shared" si="7"/>
        <v>-1.3486216730038024E-2</v>
      </c>
      <c r="K73" s="102">
        <f t="shared" si="8"/>
        <v>-227</v>
      </c>
      <c r="L73" s="106">
        <f t="shared" si="10"/>
        <v>2.9536139483442845E-3</v>
      </c>
      <c r="M73" s="46">
        <f t="shared" si="9"/>
        <v>-36</v>
      </c>
      <c r="N73" s="46">
        <f t="shared" si="11"/>
        <v>-50.151454572100192</v>
      </c>
    </row>
    <row r="74" spans="1:14">
      <c r="A74" s="44">
        <v>72</v>
      </c>
      <c r="B74" s="108" t="s">
        <v>163</v>
      </c>
      <c r="C74" s="33">
        <v>21478</v>
      </c>
      <c r="D74" s="33">
        <v>20778</v>
      </c>
      <c r="E74" s="33">
        <v>20788</v>
      </c>
      <c r="F74" s="33">
        <v>21478</v>
      </c>
      <c r="G74" s="33">
        <v>20778</v>
      </c>
      <c r="H74" s="33">
        <v>20788</v>
      </c>
      <c r="I74" s="105">
        <f t="shared" si="6"/>
        <v>6.9428371515931819E-3</v>
      </c>
      <c r="J74" s="105">
        <f t="shared" si="7"/>
        <v>-3.2125896265946551E-2</v>
      </c>
      <c r="K74" s="102">
        <f t="shared" si="8"/>
        <v>-690</v>
      </c>
      <c r="L74" s="106">
        <f t="shared" si="10"/>
        <v>8.9779454817513499E-3</v>
      </c>
      <c r="M74" s="46">
        <f t="shared" si="9"/>
        <v>10</v>
      </c>
      <c r="N74" s="46">
        <f t="shared" si="11"/>
        <v>10</v>
      </c>
    </row>
    <row r="75" spans="1:14">
      <c r="A75" s="44">
        <v>73</v>
      </c>
      <c r="B75" s="108" t="s">
        <v>164</v>
      </c>
      <c r="C75" s="33">
        <v>26803</v>
      </c>
      <c r="D75" s="33">
        <v>27417</v>
      </c>
      <c r="E75" s="33">
        <v>26877</v>
      </c>
      <c r="F75" s="33">
        <v>26770.665507195801</v>
      </c>
      <c r="G75" s="33">
        <v>28131.4483439621</v>
      </c>
      <c r="H75" s="33">
        <v>26842.2491529701</v>
      </c>
      <c r="I75" s="105">
        <f t="shared" si="6"/>
        <v>8.9764592131696148E-3</v>
      </c>
      <c r="J75" s="105">
        <f t="shared" si="7"/>
        <v>2.7608849755624372E-3</v>
      </c>
      <c r="K75" s="102">
        <f t="shared" si="8"/>
        <v>74</v>
      </c>
      <c r="L75" s="106">
        <f t="shared" si="10"/>
        <v>-9.6285212412985488E-4</v>
      </c>
      <c r="M75" s="46">
        <f t="shared" si="9"/>
        <v>-540</v>
      </c>
      <c r="N75" s="46">
        <f t="shared" si="11"/>
        <v>-1289.1991909919998</v>
      </c>
    </row>
    <row r="76" spans="1:14">
      <c r="A76" s="44">
        <v>74</v>
      </c>
      <c r="B76" s="108" t="s">
        <v>165</v>
      </c>
      <c r="C76" s="33">
        <v>8339</v>
      </c>
      <c r="D76" s="33">
        <v>8176</v>
      </c>
      <c r="E76" s="33">
        <v>8210</v>
      </c>
      <c r="F76" s="33">
        <v>8339</v>
      </c>
      <c r="G76" s="33">
        <v>8176</v>
      </c>
      <c r="H76" s="33">
        <v>8210</v>
      </c>
      <c r="I76" s="105">
        <f t="shared" si="6"/>
        <v>2.7419998563873401E-3</v>
      </c>
      <c r="J76" s="105">
        <f t="shared" si="7"/>
        <v>-1.54694807530879E-2</v>
      </c>
      <c r="K76" s="102">
        <f t="shared" si="8"/>
        <v>-129</v>
      </c>
      <c r="L76" s="106">
        <f t="shared" si="10"/>
        <v>1.6784854596317742E-3</v>
      </c>
      <c r="M76" s="46">
        <f t="shared" si="9"/>
        <v>34</v>
      </c>
      <c r="N76" s="46">
        <f t="shared" si="11"/>
        <v>34</v>
      </c>
    </row>
    <row r="77" spans="1:14">
      <c r="A77" s="44">
        <v>75</v>
      </c>
      <c r="B77" s="108" t="s">
        <v>166</v>
      </c>
      <c r="C77" s="33">
        <v>5709</v>
      </c>
      <c r="D77" s="33">
        <v>5169</v>
      </c>
      <c r="E77" s="33">
        <v>5012</v>
      </c>
      <c r="F77" s="33">
        <v>5664.5252347158203</v>
      </c>
      <c r="G77" s="33">
        <v>5353.3631275728403</v>
      </c>
      <c r="H77" s="33">
        <v>4960.1176416161798</v>
      </c>
      <c r="I77" s="105">
        <f t="shared" si="6"/>
        <v>1.6739224458237939E-3</v>
      </c>
      <c r="J77" s="105">
        <f t="shared" si="7"/>
        <v>-0.12208793133648625</v>
      </c>
      <c r="K77" s="102">
        <f t="shared" si="8"/>
        <v>-697</v>
      </c>
      <c r="L77" s="106">
        <f t="shared" si="10"/>
        <v>9.0690260880879579E-3</v>
      </c>
      <c r="M77" s="46">
        <f t="shared" si="9"/>
        <v>-157</v>
      </c>
      <c r="N77" s="46">
        <f t="shared" si="11"/>
        <v>-393.24548595666056</v>
      </c>
    </row>
    <row r="78" spans="1:14">
      <c r="A78" s="44">
        <v>76</v>
      </c>
      <c r="B78" s="108" t="s">
        <v>167</v>
      </c>
      <c r="C78" s="33">
        <v>8214</v>
      </c>
      <c r="D78" s="33">
        <v>8583</v>
      </c>
      <c r="E78" s="33">
        <v>8469</v>
      </c>
      <c r="F78" s="33">
        <v>8225.1898296825093</v>
      </c>
      <c r="G78" s="33">
        <v>8705.0623146624803</v>
      </c>
      <c r="H78" s="33">
        <v>8480.2239337505998</v>
      </c>
      <c r="I78" s="105">
        <f t="shared" si="6"/>
        <v>2.8285014352916423E-3</v>
      </c>
      <c r="J78" s="105">
        <f t="shared" si="7"/>
        <v>3.1044558071585099E-2</v>
      </c>
      <c r="K78" s="102">
        <f t="shared" si="8"/>
        <v>255</v>
      </c>
      <c r="L78" s="106">
        <f t="shared" si="10"/>
        <v>-3.3179363736907165E-3</v>
      </c>
      <c r="M78" s="46">
        <f t="shared" si="9"/>
        <v>-114</v>
      </c>
      <c r="N78" s="46">
        <f t="shared" si="11"/>
        <v>-224.83838091188045</v>
      </c>
    </row>
    <row r="79" spans="1:14">
      <c r="A79" s="44">
        <v>77</v>
      </c>
      <c r="B79" s="108" t="s">
        <v>168</v>
      </c>
      <c r="C79" s="33">
        <v>10809</v>
      </c>
      <c r="D79" s="33">
        <v>9686</v>
      </c>
      <c r="E79" s="33">
        <v>9678</v>
      </c>
      <c r="F79" s="33">
        <v>10638.2967858592</v>
      </c>
      <c r="G79" s="33">
        <v>9739.5358340196599</v>
      </c>
      <c r="H79" s="33">
        <v>9519.3668444434406</v>
      </c>
      <c r="I79" s="105">
        <f t="shared" si="6"/>
        <v>3.2322867978217635E-3</v>
      </c>
      <c r="J79" s="105">
        <f t="shared" si="7"/>
        <v>-0.10463502636691646</v>
      </c>
      <c r="K79" s="102">
        <f t="shared" si="8"/>
        <v>-1131</v>
      </c>
      <c r="L79" s="106">
        <f t="shared" si="10"/>
        <v>1.4716023680957648E-2</v>
      </c>
      <c r="M79" s="46">
        <f t="shared" si="9"/>
        <v>-8</v>
      </c>
      <c r="N79" s="46">
        <f t="shared" si="11"/>
        <v>-220.16898957621925</v>
      </c>
    </row>
    <row r="80" spans="1:14">
      <c r="A80" s="44">
        <v>78</v>
      </c>
      <c r="B80" s="108" t="s">
        <v>169</v>
      </c>
      <c r="C80" s="33">
        <v>12145</v>
      </c>
      <c r="D80" s="33">
        <v>11575</v>
      </c>
      <c r="E80" s="33">
        <v>11645</v>
      </c>
      <c r="F80" s="33">
        <v>12145</v>
      </c>
      <c r="G80" s="33">
        <v>11575</v>
      </c>
      <c r="H80" s="33">
        <v>11645</v>
      </c>
      <c r="I80" s="105">
        <f t="shared" si="6"/>
        <v>3.8892312213922747E-3</v>
      </c>
      <c r="J80" s="105">
        <f t="shared" si="7"/>
        <v>-4.1169205434335117E-2</v>
      </c>
      <c r="K80" s="102">
        <f t="shared" si="8"/>
        <v>-500</v>
      </c>
      <c r="L80" s="106">
        <f t="shared" si="10"/>
        <v>6.5057575954719929E-3</v>
      </c>
      <c r="M80" s="46">
        <f t="shared" si="9"/>
        <v>70</v>
      </c>
      <c r="N80" s="46">
        <f t="shared" si="11"/>
        <v>70</v>
      </c>
    </row>
    <row r="81" spans="1:14">
      <c r="A81" s="44">
        <v>79</v>
      </c>
      <c r="B81" s="108" t="s">
        <v>170</v>
      </c>
      <c r="C81" s="33">
        <v>6315</v>
      </c>
      <c r="D81" s="33">
        <v>6168</v>
      </c>
      <c r="E81" s="33">
        <v>6029</v>
      </c>
      <c r="F81" s="33">
        <v>6280.4742703171096</v>
      </c>
      <c r="G81" s="33">
        <v>6151.3094689829804</v>
      </c>
      <c r="H81" s="33">
        <v>5996.0594508512904</v>
      </c>
      <c r="I81" s="105">
        <f t="shared" si="6"/>
        <v>2.0135830857684863E-3</v>
      </c>
      <c r="J81" s="105">
        <f t="shared" si="7"/>
        <v>-4.5288994457640536E-2</v>
      </c>
      <c r="K81" s="102">
        <f t="shared" si="8"/>
        <v>-286</v>
      </c>
      <c r="L81" s="106">
        <f t="shared" si="10"/>
        <v>3.72129334460998E-3</v>
      </c>
      <c r="M81" s="46">
        <f t="shared" si="9"/>
        <v>-139</v>
      </c>
      <c r="N81" s="46">
        <f t="shared" si="11"/>
        <v>-155.25001813169001</v>
      </c>
    </row>
    <row r="82" spans="1:14">
      <c r="A82" s="44">
        <v>80</v>
      </c>
      <c r="B82" s="108" t="s">
        <v>171</v>
      </c>
      <c r="C82" s="33">
        <v>18731</v>
      </c>
      <c r="D82" s="33">
        <v>18286</v>
      </c>
      <c r="E82" s="33">
        <v>18384</v>
      </c>
      <c r="F82" s="33">
        <v>18731</v>
      </c>
      <c r="G82" s="33">
        <v>18286</v>
      </c>
      <c r="H82" s="33">
        <v>18384</v>
      </c>
      <c r="I82" s="105">
        <f t="shared" si="6"/>
        <v>6.1399421875547944E-3</v>
      </c>
      <c r="J82" s="105">
        <f t="shared" si="7"/>
        <v>-1.8525439111633121E-2</v>
      </c>
      <c r="K82" s="102">
        <f t="shared" si="8"/>
        <v>-347</v>
      </c>
      <c r="L82" s="106">
        <f t="shared" si="10"/>
        <v>4.514995771257563E-3</v>
      </c>
      <c r="M82" s="46">
        <f t="shared" si="9"/>
        <v>98</v>
      </c>
      <c r="N82" s="46">
        <f t="shared" si="11"/>
        <v>98</v>
      </c>
    </row>
    <row r="83" spans="1:14">
      <c r="A83" s="44">
        <v>81</v>
      </c>
      <c r="B83" s="108" t="s">
        <v>172</v>
      </c>
      <c r="C83" s="33">
        <v>12828</v>
      </c>
      <c r="D83" s="33">
        <v>12526</v>
      </c>
      <c r="E83" s="33">
        <v>12480</v>
      </c>
      <c r="F83" s="33">
        <v>12828</v>
      </c>
      <c r="G83" s="33">
        <v>12526</v>
      </c>
      <c r="H83" s="33">
        <v>12480</v>
      </c>
      <c r="I83" s="105">
        <f t="shared" si="6"/>
        <v>4.1681069680528631E-3</v>
      </c>
      <c r="J83" s="105">
        <f t="shared" si="7"/>
        <v>-2.7128157156220765E-2</v>
      </c>
      <c r="K83" s="102">
        <f t="shared" si="8"/>
        <v>-348</v>
      </c>
      <c r="L83" s="106">
        <f t="shared" si="10"/>
        <v>4.528007286448507E-3</v>
      </c>
      <c r="M83" s="46">
        <f t="shared" si="9"/>
        <v>-46</v>
      </c>
      <c r="N83" s="46">
        <f t="shared" si="11"/>
        <v>-46</v>
      </c>
    </row>
    <row r="84" spans="1:14" s="115" customFormat="1">
      <c r="A84" s="181" t="s">
        <v>173</v>
      </c>
      <c r="B84" s="181"/>
      <c r="C84" s="69">
        <v>3071020</v>
      </c>
      <c r="D84" s="69">
        <v>2992784</v>
      </c>
      <c r="E84" s="69">
        <v>2994165</v>
      </c>
      <c r="F84" s="69">
        <v>3059461.0907611302</v>
      </c>
      <c r="G84" s="69">
        <v>3003269.91706503</v>
      </c>
      <c r="H84" s="69">
        <v>2982896.8478696598</v>
      </c>
      <c r="I84" s="105">
        <f t="shared" si="6"/>
        <v>1</v>
      </c>
      <c r="J84" s="105">
        <f t="shared" si="7"/>
        <v>-2.502588716452514E-2</v>
      </c>
      <c r="K84" s="102">
        <f t="shared" si="8"/>
        <v>-76855</v>
      </c>
      <c r="L84" s="106">
        <f t="shared" si="10"/>
        <v>1</v>
      </c>
      <c r="M84" s="116">
        <f t="shared" si="9"/>
        <v>1381</v>
      </c>
      <c r="N84" s="46">
        <f t="shared" si="11"/>
        <v>-20373.06919537019</v>
      </c>
    </row>
    <row r="85" spans="1:14">
      <c r="C85" s="140"/>
      <c r="D85" s="139"/>
      <c r="E85" s="141"/>
      <c r="F85" s="145"/>
      <c r="G85" s="145"/>
      <c r="H85" s="145"/>
      <c r="L85" s="14"/>
    </row>
    <row r="86" spans="1:14">
      <c r="E86" s="145"/>
      <c r="F86" s="145"/>
    </row>
    <row r="87" spans="1:14">
      <c r="E87" s="145"/>
      <c r="F87" s="145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zoomScale="80" zoomScaleNormal="80" workbookViewId="0">
      <pane ySplit="2" topLeftCell="A3" activePane="bottomLeft" state="frozen"/>
      <selection pane="bottomLeft" activeCell="Q3" sqref="Q3"/>
    </sheetView>
  </sheetViews>
  <sheetFormatPr defaultColWidth="9.1796875" defaultRowHeight="14.5"/>
  <cols>
    <col min="1" max="1" width="12.7265625" style="7" bestFit="1" customWidth="1"/>
    <col min="2" max="2" width="16.453125" style="7" bestFit="1" customWidth="1"/>
    <col min="3" max="8" width="12" style="7" customWidth="1"/>
    <col min="9" max="9" width="19.1796875" style="7" customWidth="1"/>
    <col min="10" max="11" width="33.1796875" style="7" customWidth="1"/>
    <col min="12" max="12" width="18.453125" style="7" customWidth="1"/>
    <col min="13" max="14" width="33.1796875" style="7" customWidth="1"/>
    <col min="15" max="16384" width="9.1796875" style="7"/>
  </cols>
  <sheetData>
    <row r="1" spans="1:14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4" ht="29">
      <c r="A2" s="98" t="s">
        <v>91</v>
      </c>
      <c r="B2" s="98" t="s">
        <v>174</v>
      </c>
      <c r="C2" s="20">
        <v>42278</v>
      </c>
      <c r="D2" s="20">
        <v>42614</v>
      </c>
      <c r="E2" s="20">
        <v>42644</v>
      </c>
      <c r="F2" s="20">
        <v>42278</v>
      </c>
      <c r="G2" s="20">
        <v>42614</v>
      </c>
      <c r="H2" s="20">
        <v>42644</v>
      </c>
      <c r="I2" s="97" t="s">
        <v>306</v>
      </c>
      <c r="J2" s="97" t="s">
        <v>302</v>
      </c>
      <c r="K2" s="97" t="s">
        <v>303</v>
      </c>
      <c r="L2" s="97" t="s">
        <v>307</v>
      </c>
      <c r="M2" s="101" t="s">
        <v>304</v>
      </c>
      <c r="N2" s="168" t="s">
        <v>318</v>
      </c>
    </row>
    <row r="3" spans="1:14">
      <c r="A3" s="44">
        <v>1</v>
      </c>
      <c r="B3" s="108" t="s">
        <v>92</v>
      </c>
      <c r="C3" s="103">
        <v>39228</v>
      </c>
      <c r="D3" s="103">
        <v>38880</v>
      </c>
      <c r="E3" s="103">
        <v>39428</v>
      </c>
      <c r="F3" s="103">
        <v>39043.518564940197</v>
      </c>
      <c r="G3" s="103">
        <v>39090.492502669498</v>
      </c>
      <c r="H3" s="103">
        <v>39131.178629659298</v>
      </c>
      <c r="I3" s="105">
        <f t="shared" ref="I3:I66" si="0">E3/$E$84</f>
        <v>2.2573691698609039E-2</v>
      </c>
      <c r="J3" s="105">
        <f t="shared" ref="J3:J66" si="1">(E3-C3)/C3</f>
        <v>5.098399102681758E-3</v>
      </c>
      <c r="K3" s="102">
        <f t="shared" ref="K3:K66" si="2">E3-C3</f>
        <v>200</v>
      </c>
      <c r="L3" s="106">
        <f>K3/$K$84</f>
        <v>1.5276504735716468E-2</v>
      </c>
      <c r="M3" s="103">
        <f t="shared" ref="M3:M66" si="3">E3-D3</f>
        <v>548</v>
      </c>
      <c r="N3" s="103">
        <f>H3-G3</f>
        <v>40.686126989799959</v>
      </c>
    </row>
    <row r="4" spans="1:14">
      <c r="A4" s="44">
        <v>2</v>
      </c>
      <c r="B4" s="108" t="s">
        <v>93</v>
      </c>
      <c r="C4" s="103">
        <v>6151</v>
      </c>
      <c r="D4" s="103">
        <v>6437</v>
      </c>
      <c r="E4" s="103">
        <v>6569</v>
      </c>
      <c r="F4" s="103">
        <v>6049.2603904715197</v>
      </c>
      <c r="G4" s="103">
        <v>6380.2394383370001</v>
      </c>
      <c r="H4" s="103">
        <v>6425.5484173269397</v>
      </c>
      <c r="I4" s="105">
        <f t="shared" si="0"/>
        <v>3.7609460476859791E-3</v>
      </c>
      <c r="J4" s="105">
        <f t="shared" si="1"/>
        <v>6.7956429848805067E-2</v>
      </c>
      <c r="K4" s="102">
        <f t="shared" si="2"/>
        <v>418</v>
      </c>
      <c r="L4" s="106">
        <f t="shared" ref="L4:L67" si="4">K4/$K$84</f>
        <v>3.192789489764742E-2</v>
      </c>
      <c r="M4" s="103">
        <f t="shared" si="3"/>
        <v>132</v>
      </c>
      <c r="N4" s="103">
        <f t="shared" ref="N4:N67" si="5">H4-G4</f>
        <v>45.308978989939533</v>
      </c>
    </row>
    <row r="5" spans="1:14">
      <c r="A5" s="44">
        <v>3</v>
      </c>
      <c r="B5" s="108" t="s">
        <v>94</v>
      </c>
      <c r="C5" s="103">
        <v>12359</v>
      </c>
      <c r="D5" s="103">
        <v>12349</v>
      </c>
      <c r="E5" s="103">
        <v>12504</v>
      </c>
      <c r="F5" s="103">
        <v>12198.4412592467</v>
      </c>
      <c r="G5" s="103">
        <v>12315.127088163899</v>
      </c>
      <c r="H5" s="103">
        <v>12362.5346078283</v>
      </c>
      <c r="I5" s="105">
        <f t="shared" si="0"/>
        <v>7.1589084153243238E-3</v>
      </c>
      <c r="J5" s="105">
        <f t="shared" si="1"/>
        <v>1.173234080427219E-2</v>
      </c>
      <c r="K5" s="102">
        <f t="shared" si="2"/>
        <v>145</v>
      </c>
      <c r="L5" s="106">
        <f t="shared" si="4"/>
        <v>1.1075465933394439E-2</v>
      </c>
      <c r="M5" s="103">
        <f t="shared" si="3"/>
        <v>155</v>
      </c>
      <c r="N5" s="103">
        <f t="shared" si="5"/>
        <v>47.407519664400752</v>
      </c>
    </row>
    <row r="6" spans="1:14">
      <c r="A6" s="44">
        <v>4</v>
      </c>
      <c r="B6" s="108" t="s">
        <v>95</v>
      </c>
      <c r="C6" s="103">
        <v>2409</v>
      </c>
      <c r="D6" s="103">
        <v>2523</v>
      </c>
      <c r="E6" s="103">
        <v>2617</v>
      </c>
      <c r="F6" s="103">
        <v>2288.6188211635499</v>
      </c>
      <c r="G6" s="103">
        <v>2450.4112004656799</v>
      </c>
      <c r="H6" s="103">
        <v>2467.8039563862399</v>
      </c>
      <c r="I6" s="105">
        <f t="shared" si="0"/>
        <v>1.4983096067581378E-3</v>
      </c>
      <c r="J6" s="105">
        <f t="shared" si="1"/>
        <v>8.6342880863428811E-2</v>
      </c>
      <c r="K6" s="102">
        <f t="shared" si="2"/>
        <v>208</v>
      </c>
      <c r="L6" s="106">
        <f t="shared" si="4"/>
        <v>1.5887564925145127E-2</v>
      </c>
      <c r="M6" s="103">
        <f t="shared" si="3"/>
        <v>94</v>
      </c>
      <c r="N6" s="103">
        <f t="shared" si="5"/>
        <v>17.392755920559921</v>
      </c>
    </row>
    <row r="7" spans="1:14">
      <c r="A7" s="44">
        <v>5</v>
      </c>
      <c r="B7" s="108" t="s">
        <v>96</v>
      </c>
      <c r="C7" s="103">
        <v>5585</v>
      </c>
      <c r="D7" s="103">
        <v>5601</v>
      </c>
      <c r="E7" s="103">
        <v>5697</v>
      </c>
      <c r="F7" s="103">
        <v>5514.03250395125</v>
      </c>
      <c r="G7" s="103">
        <v>5553.6820353803996</v>
      </c>
      <c r="H7" s="103">
        <v>5603.7765498594999</v>
      </c>
      <c r="I7" s="105">
        <f t="shared" si="0"/>
        <v>3.2617003552545321E-3</v>
      </c>
      <c r="J7" s="105">
        <f t="shared" si="1"/>
        <v>2.0053715308863025E-2</v>
      </c>
      <c r="K7" s="102">
        <f t="shared" si="2"/>
        <v>112</v>
      </c>
      <c r="L7" s="106">
        <f t="shared" si="4"/>
        <v>8.5548426520012221E-3</v>
      </c>
      <c r="M7" s="103">
        <f t="shared" si="3"/>
        <v>96</v>
      </c>
      <c r="N7" s="103">
        <f t="shared" si="5"/>
        <v>50.094514479100326</v>
      </c>
    </row>
    <row r="8" spans="1:14">
      <c r="A8" s="44">
        <v>6</v>
      </c>
      <c r="B8" s="108" t="s">
        <v>97</v>
      </c>
      <c r="C8" s="103">
        <v>136677</v>
      </c>
      <c r="D8" s="103">
        <v>134809</v>
      </c>
      <c r="E8" s="103">
        <v>135924</v>
      </c>
      <c r="F8" s="103">
        <v>136232.68160996301</v>
      </c>
      <c r="G8" s="103">
        <v>135565.560677334</v>
      </c>
      <c r="H8" s="103">
        <v>135636.60092503001</v>
      </c>
      <c r="I8" s="105">
        <f t="shared" si="0"/>
        <v>7.7820494837215565E-2</v>
      </c>
      <c r="J8" s="105">
        <f t="shared" si="1"/>
        <v>-5.5093395377422685E-3</v>
      </c>
      <c r="K8" s="102">
        <f t="shared" si="2"/>
        <v>-753</v>
      </c>
      <c r="L8" s="106">
        <f t="shared" si="4"/>
        <v>-5.7516040329972505E-2</v>
      </c>
      <c r="M8" s="103">
        <f t="shared" si="3"/>
        <v>1115</v>
      </c>
      <c r="N8" s="103">
        <f t="shared" si="5"/>
        <v>71.040247696015285</v>
      </c>
    </row>
    <row r="9" spans="1:14">
      <c r="A9" s="44">
        <v>7</v>
      </c>
      <c r="B9" s="108" t="s">
        <v>98</v>
      </c>
      <c r="C9" s="103">
        <v>70151</v>
      </c>
      <c r="D9" s="103">
        <v>67943</v>
      </c>
      <c r="E9" s="103">
        <v>68141</v>
      </c>
      <c r="F9" s="103">
        <v>68929.549431721796</v>
      </c>
      <c r="G9" s="103">
        <v>67331.669245108205</v>
      </c>
      <c r="H9" s="103">
        <v>67214.725421007897</v>
      </c>
      <c r="I9" s="105">
        <f t="shared" si="0"/>
        <v>3.9012730192627541E-2</v>
      </c>
      <c r="J9" s="105">
        <f t="shared" si="1"/>
        <v>-2.8652478225542045E-2</v>
      </c>
      <c r="K9" s="102">
        <f t="shared" si="2"/>
        <v>-2010</v>
      </c>
      <c r="L9" s="106">
        <f t="shared" si="4"/>
        <v>-0.15352887259395051</v>
      </c>
      <c r="M9" s="103">
        <f t="shared" si="3"/>
        <v>198</v>
      </c>
      <c r="N9" s="103">
        <f t="shared" si="5"/>
        <v>-116.94382410030812</v>
      </c>
    </row>
    <row r="10" spans="1:14">
      <c r="A10" s="44">
        <v>8</v>
      </c>
      <c r="B10" s="108" t="s">
        <v>99</v>
      </c>
      <c r="C10" s="103">
        <v>3458</v>
      </c>
      <c r="D10" s="103">
        <v>3605</v>
      </c>
      <c r="E10" s="103">
        <v>3671</v>
      </c>
      <c r="F10" s="103">
        <v>3382.0313422858999</v>
      </c>
      <c r="G10" s="103">
        <v>3550.9349820954199</v>
      </c>
      <c r="H10" s="103">
        <v>3589.92191169532</v>
      </c>
      <c r="I10" s="105">
        <f t="shared" si="0"/>
        <v>2.101755661600735E-3</v>
      </c>
      <c r="J10" s="105">
        <f t="shared" si="1"/>
        <v>6.1596298438403703E-2</v>
      </c>
      <c r="K10" s="102">
        <f t="shared" si="2"/>
        <v>213</v>
      </c>
      <c r="L10" s="106">
        <f t="shared" si="4"/>
        <v>1.6269477543538038E-2</v>
      </c>
      <c r="M10" s="103">
        <f t="shared" si="3"/>
        <v>66</v>
      </c>
      <c r="N10" s="103">
        <f t="shared" si="5"/>
        <v>38.986929599900122</v>
      </c>
    </row>
    <row r="11" spans="1:14">
      <c r="A11" s="44">
        <v>9</v>
      </c>
      <c r="B11" s="108" t="s">
        <v>100</v>
      </c>
      <c r="C11" s="103">
        <v>25607</v>
      </c>
      <c r="D11" s="103">
        <v>25957</v>
      </c>
      <c r="E11" s="103">
        <v>25984</v>
      </c>
      <c r="F11" s="103">
        <v>25474.559584828399</v>
      </c>
      <c r="G11" s="103">
        <v>25832.933446567102</v>
      </c>
      <c r="H11" s="103">
        <v>25873.800664303999</v>
      </c>
      <c r="I11" s="105">
        <f t="shared" si="0"/>
        <v>1.4876605587315038E-2</v>
      </c>
      <c r="J11" s="105">
        <f t="shared" si="1"/>
        <v>1.4722536806342015E-2</v>
      </c>
      <c r="K11" s="102">
        <f t="shared" si="2"/>
        <v>377</v>
      </c>
      <c r="L11" s="106">
        <f t="shared" si="4"/>
        <v>2.8796211426825542E-2</v>
      </c>
      <c r="M11" s="103">
        <f t="shared" si="3"/>
        <v>27</v>
      </c>
      <c r="N11" s="103">
        <f t="shared" si="5"/>
        <v>40.867217736897146</v>
      </c>
    </row>
    <row r="12" spans="1:14">
      <c r="A12" s="44">
        <v>10</v>
      </c>
      <c r="B12" s="108" t="s">
        <v>101</v>
      </c>
      <c r="C12" s="103">
        <v>27141</v>
      </c>
      <c r="D12" s="103">
        <v>27210</v>
      </c>
      <c r="E12" s="103">
        <v>27451</v>
      </c>
      <c r="F12" s="103">
        <v>26978.985637351001</v>
      </c>
      <c r="G12" s="103">
        <v>27279.618075507999</v>
      </c>
      <c r="H12" s="103">
        <v>27310.803798079902</v>
      </c>
      <c r="I12" s="105">
        <f t="shared" si="0"/>
        <v>1.5716506310706015E-2</v>
      </c>
      <c r="J12" s="105">
        <f t="shared" si="1"/>
        <v>1.1421834125492797E-2</v>
      </c>
      <c r="K12" s="102">
        <f t="shared" si="2"/>
        <v>310</v>
      </c>
      <c r="L12" s="106">
        <f t="shared" si="4"/>
        <v>2.3678582340360525E-2</v>
      </c>
      <c r="M12" s="103">
        <f t="shared" si="3"/>
        <v>241</v>
      </c>
      <c r="N12" s="103">
        <f t="shared" si="5"/>
        <v>31.18572257190317</v>
      </c>
    </row>
    <row r="13" spans="1:14">
      <c r="A13" s="44">
        <v>11</v>
      </c>
      <c r="B13" s="108" t="s">
        <v>102</v>
      </c>
      <c r="C13" s="103">
        <v>4464</v>
      </c>
      <c r="D13" s="103">
        <v>4491</v>
      </c>
      <c r="E13" s="103">
        <v>4515</v>
      </c>
      <c r="F13" s="103">
        <v>4412.8750505330499</v>
      </c>
      <c r="G13" s="103">
        <v>4470.3046169647296</v>
      </c>
      <c r="H13" s="103">
        <v>4470.5856054708302</v>
      </c>
      <c r="I13" s="105">
        <f t="shared" si="0"/>
        <v>2.5849705290458512E-3</v>
      </c>
      <c r="J13" s="105">
        <f t="shared" si="1"/>
        <v>1.1424731182795699E-2</v>
      </c>
      <c r="K13" s="102">
        <f t="shared" si="2"/>
        <v>51</v>
      </c>
      <c r="L13" s="106">
        <f t="shared" si="4"/>
        <v>3.8955087076076992E-3</v>
      </c>
      <c r="M13" s="103">
        <f t="shared" si="3"/>
        <v>24</v>
      </c>
      <c r="N13" s="103">
        <f t="shared" si="5"/>
        <v>0.28098850610058435</v>
      </c>
    </row>
    <row r="14" spans="1:14">
      <c r="A14" s="44">
        <v>12</v>
      </c>
      <c r="B14" s="108" t="s">
        <v>103</v>
      </c>
      <c r="C14" s="103">
        <v>2154</v>
      </c>
      <c r="D14" s="103">
        <v>2381</v>
      </c>
      <c r="E14" s="103">
        <v>2444</v>
      </c>
      <c r="F14" s="103">
        <v>2012.83501002347</v>
      </c>
      <c r="G14" s="103">
        <v>2254.5313244312601</v>
      </c>
      <c r="H14" s="103">
        <v>2285.0756637341501</v>
      </c>
      <c r="I14" s="105">
        <f t="shared" si="0"/>
        <v>1.399262009521165E-3</v>
      </c>
      <c r="J14" s="105">
        <f t="shared" si="1"/>
        <v>0.13463324048282266</v>
      </c>
      <c r="K14" s="102">
        <f t="shared" si="2"/>
        <v>290</v>
      </c>
      <c r="L14" s="106">
        <f t="shared" si="4"/>
        <v>2.2150931866788879E-2</v>
      </c>
      <c r="M14" s="103">
        <f t="shared" si="3"/>
        <v>63</v>
      </c>
      <c r="N14" s="103">
        <f t="shared" si="5"/>
        <v>30.544339302889966</v>
      </c>
    </row>
    <row r="15" spans="1:14">
      <c r="A15" s="44">
        <v>13</v>
      </c>
      <c r="B15" s="108" t="s">
        <v>104</v>
      </c>
      <c r="C15" s="103">
        <v>2523</v>
      </c>
      <c r="D15" s="103">
        <v>2552</v>
      </c>
      <c r="E15" s="103">
        <v>2619</v>
      </c>
      <c r="F15" s="103">
        <v>2441.33569028493</v>
      </c>
      <c r="G15" s="103">
        <v>2499.54290619842</v>
      </c>
      <c r="H15" s="103">
        <v>2526.02091486277</v>
      </c>
      <c r="I15" s="105">
        <f t="shared" si="0"/>
        <v>1.4994546656857328E-3</v>
      </c>
      <c r="J15" s="105">
        <f t="shared" si="1"/>
        <v>3.8049940546967892E-2</v>
      </c>
      <c r="K15" s="102">
        <f t="shared" si="2"/>
        <v>96</v>
      </c>
      <c r="L15" s="106">
        <f t="shared" si="4"/>
        <v>7.3327222731439049E-3</v>
      </c>
      <c r="M15" s="103">
        <f t="shared" si="3"/>
        <v>67</v>
      </c>
      <c r="N15" s="103">
        <f t="shared" si="5"/>
        <v>26.47800866435</v>
      </c>
    </row>
    <row r="16" spans="1:14">
      <c r="A16" s="44">
        <v>14</v>
      </c>
      <c r="B16" s="108" t="s">
        <v>105</v>
      </c>
      <c r="C16" s="103">
        <v>7005</v>
      </c>
      <c r="D16" s="103">
        <v>6959</v>
      </c>
      <c r="E16" s="103">
        <v>7002</v>
      </c>
      <c r="F16" s="103">
        <v>6939.9627411070096</v>
      </c>
      <c r="G16" s="103">
        <v>6956.5653361060104</v>
      </c>
      <c r="H16" s="103">
        <v>6956.93894941502</v>
      </c>
      <c r="I16" s="105">
        <f t="shared" si="0"/>
        <v>4.0088513055103097E-3</v>
      </c>
      <c r="J16" s="105">
        <f t="shared" si="1"/>
        <v>-4.2826552462526765E-4</v>
      </c>
      <c r="K16" s="102">
        <f t="shared" si="2"/>
        <v>-3</v>
      </c>
      <c r="L16" s="106">
        <f t="shared" si="4"/>
        <v>-2.2914757103574703E-4</v>
      </c>
      <c r="M16" s="103">
        <f t="shared" si="3"/>
        <v>43</v>
      </c>
      <c r="N16" s="103">
        <f t="shared" si="5"/>
        <v>0.37361330900967005</v>
      </c>
    </row>
    <row r="17" spans="1:15">
      <c r="A17" s="44">
        <v>15</v>
      </c>
      <c r="B17" s="108" t="s">
        <v>106</v>
      </c>
      <c r="C17" s="103">
        <v>5770</v>
      </c>
      <c r="D17" s="103">
        <v>5710</v>
      </c>
      <c r="E17" s="103">
        <v>5777</v>
      </c>
      <c r="F17" s="103">
        <v>5711.68798613947</v>
      </c>
      <c r="G17" s="103">
        <v>5711.4122805808202</v>
      </c>
      <c r="H17" s="103">
        <v>5723.0284297276503</v>
      </c>
      <c r="I17" s="105">
        <f t="shared" si="0"/>
        <v>3.3075027123583346E-3</v>
      </c>
      <c r="J17" s="105">
        <f t="shared" si="1"/>
        <v>1.2131715771230502E-3</v>
      </c>
      <c r="K17" s="102">
        <f t="shared" si="2"/>
        <v>7</v>
      </c>
      <c r="L17" s="106">
        <f t="shared" si="4"/>
        <v>5.3467766575007638E-4</v>
      </c>
      <c r="M17" s="103">
        <f t="shared" si="3"/>
        <v>67</v>
      </c>
      <c r="N17" s="103">
        <f t="shared" si="5"/>
        <v>11.616149146830139</v>
      </c>
    </row>
    <row r="18" spans="1:15">
      <c r="A18" s="44">
        <v>16</v>
      </c>
      <c r="B18" s="108" t="s">
        <v>107</v>
      </c>
      <c r="C18" s="103">
        <v>70905</v>
      </c>
      <c r="D18" s="103">
        <v>71349</v>
      </c>
      <c r="E18" s="103">
        <v>71957</v>
      </c>
      <c r="F18" s="103">
        <v>70783.531517336407</v>
      </c>
      <c r="G18" s="103">
        <v>71798.9892623614</v>
      </c>
      <c r="H18" s="103">
        <v>71891.648709348403</v>
      </c>
      <c r="I18" s="105">
        <f t="shared" si="0"/>
        <v>4.1197502626478914E-2</v>
      </c>
      <c r="J18" s="105">
        <f t="shared" si="1"/>
        <v>1.4836753402439885E-2</v>
      </c>
      <c r="K18" s="102">
        <f t="shared" si="2"/>
        <v>1052</v>
      </c>
      <c r="L18" s="106">
        <f t="shared" si="4"/>
        <v>8.0354414909868624E-2</v>
      </c>
      <c r="M18" s="103">
        <f t="shared" si="3"/>
        <v>608</v>
      </c>
      <c r="N18" s="103">
        <f t="shared" si="5"/>
        <v>92.659446987003321</v>
      </c>
    </row>
    <row r="19" spans="1:15">
      <c r="A19" s="44">
        <v>17</v>
      </c>
      <c r="B19" s="108" t="s">
        <v>108</v>
      </c>
      <c r="C19" s="103">
        <v>13344</v>
      </c>
      <c r="D19" s="103">
        <v>13627</v>
      </c>
      <c r="E19" s="103">
        <v>13702</v>
      </c>
      <c r="F19" s="103">
        <v>13316.7699172879</v>
      </c>
      <c r="G19" s="103">
        <v>13614.745683207</v>
      </c>
      <c r="H19" s="103">
        <v>13678.6868452901</v>
      </c>
      <c r="I19" s="105">
        <f t="shared" si="0"/>
        <v>7.8447987129537655E-3</v>
      </c>
      <c r="J19" s="105">
        <f t="shared" si="1"/>
        <v>2.6828537170263789E-2</v>
      </c>
      <c r="K19" s="102">
        <f t="shared" si="2"/>
        <v>358</v>
      </c>
      <c r="L19" s="106">
        <f t="shared" si="4"/>
        <v>2.7344943476932476E-2</v>
      </c>
      <c r="M19" s="103">
        <f t="shared" si="3"/>
        <v>75</v>
      </c>
      <c r="N19" s="103">
        <f t="shared" si="5"/>
        <v>63.941162083099698</v>
      </c>
    </row>
    <row r="20" spans="1:15">
      <c r="A20" s="44">
        <v>18</v>
      </c>
      <c r="B20" s="108" t="s">
        <v>109</v>
      </c>
      <c r="C20" s="103">
        <v>2952</v>
      </c>
      <c r="D20" s="103">
        <v>3032</v>
      </c>
      <c r="E20" s="103">
        <v>3097</v>
      </c>
      <c r="F20" s="103">
        <v>2871.85651517004</v>
      </c>
      <c r="G20" s="103">
        <v>2986.99458158586</v>
      </c>
      <c r="H20" s="103">
        <v>3011.2520752588598</v>
      </c>
      <c r="I20" s="105">
        <f t="shared" si="0"/>
        <v>1.7731237493809526E-3</v>
      </c>
      <c r="J20" s="105">
        <f t="shared" si="1"/>
        <v>4.9119241192411921E-2</v>
      </c>
      <c r="K20" s="102">
        <f t="shared" si="2"/>
        <v>145</v>
      </c>
      <c r="L20" s="106">
        <f t="shared" si="4"/>
        <v>1.1075465933394439E-2</v>
      </c>
      <c r="M20" s="103">
        <f t="shared" si="3"/>
        <v>65</v>
      </c>
      <c r="N20" s="103">
        <f t="shared" si="5"/>
        <v>24.257493672999772</v>
      </c>
    </row>
    <row r="21" spans="1:15">
      <c r="A21" s="44">
        <v>19</v>
      </c>
      <c r="B21" s="108" t="s">
        <v>110</v>
      </c>
      <c r="C21" s="103">
        <v>8225</v>
      </c>
      <c r="D21" s="103">
        <v>8194</v>
      </c>
      <c r="E21" s="103">
        <v>8344</v>
      </c>
      <c r="F21" s="103">
        <v>8058.6327572206301</v>
      </c>
      <c r="G21" s="103">
        <v>8155.9473078113797</v>
      </c>
      <c r="H21" s="103">
        <v>8174.1727736223202</v>
      </c>
      <c r="I21" s="105">
        <f t="shared" si="0"/>
        <v>4.7771858459265959E-3</v>
      </c>
      <c r="J21" s="105">
        <f t="shared" si="1"/>
        <v>1.4468085106382979E-2</v>
      </c>
      <c r="K21" s="102">
        <f t="shared" si="2"/>
        <v>119</v>
      </c>
      <c r="L21" s="106">
        <f t="shared" si="4"/>
        <v>9.0895203177512977E-3</v>
      </c>
      <c r="M21" s="103">
        <f t="shared" si="3"/>
        <v>150</v>
      </c>
      <c r="N21" s="103">
        <f t="shared" si="5"/>
        <v>18.225465810940477</v>
      </c>
      <c r="O21" s="4"/>
    </row>
    <row r="22" spans="1:15">
      <c r="A22" s="44">
        <v>20</v>
      </c>
      <c r="B22" s="108" t="s">
        <v>111</v>
      </c>
      <c r="C22" s="103">
        <v>24166</v>
      </c>
      <c r="D22" s="103">
        <v>23956</v>
      </c>
      <c r="E22" s="103">
        <v>24188</v>
      </c>
      <c r="F22" s="103">
        <v>23925.200593854399</v>
      </c>
      <c r="G22" s="103">
        <v>24009.230089730499</v>
      </c>
      <c r="H22" s="103">
        <v>23990.695589537499</v>
      </c>
      <c r="I22" s="105">
        <f t="shared" si="0"/>
        <v>1.3848342670334673E-2</v>
      </c>
      <c r="J22" s="105">
        <f t="shared" si="1"/>
        <v>9.1036994123975829E-4</v>
      </c>
      <c r="K22" s="102">
        <f t="shared" si="2"/>
        <v>22</v>
      </c>
      <c r="L22" s="106">
        <f t="shared" si="4"/>
        <v>1.6804155209288116E-3</v>
      </c>
      <c r="M22" s="103">
        <f t="shared" si="3"/>
        <v>232</v>
      </c>
      <c r="N22" s="103">
        <f t="shared" si="5"/>
        <v>-18.534500192999985</v>
      </c>
      <c r="O22" s="3"/>
    </row>
    <row r="23" spans="1:15">
      <c r="A23" s="44">
        <v>21</v>
      </c>
      <c r="B23" s="108" t="s">
        <v>112</v>
      </c>
      <c r="C23" s="103">
        <v>13256</v>
      </c>
      <c r="D23" s="103">
        <v>13423</v>
      </c>
      <c r="E23" s="103">
        <v>13692</v>
      </c>
      <c r="F23" s="103">
        <v>13105.7113107113</v>
      </c>
      <c r="G23" s="103">
        <v>13370.4417618774</v>
      </c>
      <c r="H23" s="103">
        <v>13470.340124381801</v>
      </c>
      <c r="I23" s="105">
        <f t="shared" si="0"/>
        <v>7.8390734183157902E-3</v>
      </c>
      <c r="J23" s="105">
        <f t="shared" si="1"/>
        <v>3.2890766445383225E-2</v>
      </c>
      <c r="K23" s="102">
        <f t="shared" si="2"/>
        <v>436</v>
      </c>
      <c r="L23" s="106">
        <f t="shared" si="4"/>
        <v>3.33027803238619E-2</v>
      </c>
      <c r="M23" s="103">
        <f t="shared" si="3"/>
        <v>269</v>
      </c>
      <c r="N23" s="103">
        <f t="shared" si="5"/>
        <v>99.898362504400211</v>
      </c>
      <c r="O23" s="4"/>
    </row>
    <row r="24" spans="1:15">
      <c r="A24" s="44">
        <v>22</v>
      </c>
      <c r="B24" s="108" t="s">
        <v>113</v>
      </c>
      <c r="C24" s="103">
        <v>9323</v>
      </c>
      <c r="D24" s="103">
        <v>9094</v>
      </c>
      <c r="E24" s="103">
        <v>9239</v>
      </c>
      <c r="F24" s="103">
        <v>9285.0778011674793</v>
      </c>
      <c r="G24" s="103">
        <v>9147.7595938611194</v>
      </c>
      <c r="H24" s="103">
        <v>9204.1628529931295</v>
      </c>
      <c r="I24" s="105">
        <f t="shared" si="0"/>
        <v>5.2895997160253855E-3</v>
      </c>
      <c r="J24" s="105">
        <f t="shared" si="1"/>
        <v>-9.0099753298294536E-3</v>
      </c>
      <c r="K24" s="102">
        <f t="shared" si="2"/>
        <v>-84</v>
      </c>
      <c r="L24" s="106">
        <f t="shared" si="4"/>
        <v>-6.416131989000917E-3</v>
      </c>
      <c r="M24" s="103">
        <f t="shared" si="3"/>
        <v>145</v>
      </c>
      <c r="N24" s="103">
        <f t="shared" si="5"/>
        <v>56.403259132010135</v>
      </c>
      <c r="O24" s="4"/>
    </row>
    <row r="25" spans="1:15">
      <c r="A25" s="44">
        <v>23</v>
      </c>
      <c r="B25" s="108" t="s">
        <v>114</v>
      </c>
      <c r="C25" s="103">
        <v>7101</v>
      </c>
      <c r="D25" s="103">
        <v>7258</v>
      </c>
      <c r="E25" s="103">
        <v>7339</v>
      </c>
      <c r="F25" s="103">
        <v>6977.4801299114997</v>
      </c>
      <c r="G25" s="103">
        <v>7186.9036446707096</v>
      </c>
      <c r="H25" s="103">
        <v>7213.5842436945404</v>
      </c>
      <c r="I25" s="105">
        <f t="shared" si="0"/>
        <v>4.2017937348100779E-3</v>
      </c>
      <c r="J25" s="105">
        <f t="shared" si="1"/>
        <v>3.3516406139980283E-2</v>
      </c>
      <c r="K25" s="102">
        <f t="shared" si="2"/>
        <v>238</v>
      </c>
      <c r="L25" s="106">
        <f t="shared" si="4"/>
        <v>1.8179040635502595E-2</v>
      </c>
      <c r="M25" s="103">
        <f t="shared" si="3"/>
        <v>81</v>
      </c>
      <c r="N25" s="103">
        <f t="shared" si="5"/>
        <v>26.680599023830837</v>
      </c>
      <c r="O25" s="4"/>
    </row>
    <row r="26" spans="1:15">
      <c r="A26" s="44">
        <v>24</v>
      </c>
      <c r="B26" s="108" t="s">
        <v>115</v>
      </c>
      <c r="C26" s="103">
        <v>3400</v>
      </c>
      <c r="D26" s="103">
        <v>3597</v>
      </c>
      <c r="E26" s="103">
        <v>3622</v>
      </c>
      <c r="F26" s="103">
        <v>3311.8212260238902</v>
      </c>
      <c r="G26" s="103">
        <v>3493.2442374433499</v>
      </c>
      <c r="H26" s="103">
        <v>3516.72013262268</v>
      </c>
      <c r="I26" s="105">
        <f t="shared" si="0"/>
        <v>2.0737017178746563E-3</v>
      </c>
      <c r="J26" s="105">
        <f t="shared" si="1"/>
        <v>6.5294117647058822E-2</v>
      </c>
      <c r="K26" s="102">
        <f t="shared" si="2"/>
        <v>222</v>
      </c>
      <c r="L26" s="106">
        <f t="shared" si="4"/>
        <v>1.6956920256645278E-2</v>
      </c>
      <c r="M26" s="103">
        <f t="shared" si="3"/>
        <v>25</v>
      </c>
      <c r="N26" s="103">
        <f t="shared" si="5"/>
        <v>23.475895179330109</v>
      </c>
      <c r="O26" s="4"/>
    </row>
    <row r="27" spans="1:15">
      <c r="A27" s="44">
        <v>25</v>
      </c>
      <c r="B27" s="108" t="s">
        <v>116</v>
      </c>
      <c r="C27" s="103">
        <v>9498</v>
      </c>
      <c r="D27" s="103">
        <v>9539</v>
      </c>
      <c r="E27" s="103">
        <v>9884</v>
      </c>
      <c r="F27" s="103">
        <v>9190.1852014019496</v>
      </c>
      <c r="G27" s="103">
        <v>9548.6189915515006</v>
      </c>
      <c r="H27" s="103">
        <v>9572.7945766575194</v>
      </c>
      <c r="I27" s="105">
        <f t="shared" si="0"/>
        <v>5.6588812201747935E-3</v>
      </c>
      <c r="J27" s="105">
        <f t="shared" si="1"/>
        <v>4.0640134765213727E-2</v>
      </c>
      <c r="K27" s="102">
        <f t="shared" si="2"/>
        <v>386</v>
      </c>
      <c r="L27" s="106">
        <f t="shared" si="4"/>
        <v>2.9483654139932782E-2</v>
      </c>
      <c r="M27" s="103">
        <f t="shared" si="3"/>
        <v>345</v>
      </c>
      <c r="N27" s="103">
        <f t="shared" si="5"/>
        <v>24.175585106018843</v>
      </c>
      <c r="O27" s="4"/>
    </row>
    <row r="28" spans="1:15">
      <c r="A28" s="44">
        <v>26</v>
      </c>
      <c r="B28" s="108" t="s">
        <v>117</v>
      </c>
      <c r="C28" s="103">
        <v>19547</v>
      </c>
      <c r="D28" s="103">
        <v>19433</v>
      </c>
      <c r="E28" s="103">
        <v>19697</v>
      </c>
      <c r="F28" s="103">
        <v>19348.409922261999</v>
      </c>
      <c r="G28" s="103">
        <v>19490.332194951501</v>
      </c>
      <c r="H28" s="103">
        <v>19504.962919186</v>
      </c>
      <c r="I28" s="105">
        <f t="shared" si="0"/>
        <v>1.1277112848419962E-2</v>
      </c>
      <c r="J28" s="105">
        <f t="shared" si="1"/>
        <v>7.6738118381337291E-3</v>
      </c>
      <c r="K28" s="102">
        <f t="shared" si="2"/>
        <v>150</v>
      </c>
      <c r="L28" s="106">
        <f t="shared" si="4"/>
        <v>1.1457378551787351E-2</v>
      </c>
      <c r="M28" s="103">
        <f t="shared" si="3"/>
        <v>264</v>
      </c>
      <c r="N28" s="103">
        <f t="shared" si="5"/>
        <v>14.630724234499212</v>
      </c>
      <c r="O28" s="3"/>
    </row>
    <row r="29" spans="1:15">
      <c r="A29" s="44">
        <v>27</v>
      </c>
      <c r="B29" s="108" t="s">
        <v>118</v>
      </c>
      <c r="C29" s="103">
        <v>32009</v>
      </c>
      <c r="D29" s="103">
        <v>31591</v>
      </c>
      <c r="E29" s="103">
        <v>31824</v>
      </c>
      <c r="F29" s="103">
        <v>31910.966778010799</v>
      </c>
      <c r="G29" s="103">
        <v>31754.5485000435</v>
      </c>
      <c r="H29" s="103">
        <v>31744.021089856102</v>
      </c>
      <c r="I29" s="105">
        <f t="shared" si="0"/>
        <v>1.8220177655892615E-2</v>
      </c>
      <c r="J29" s="105">
        <f t="shared" si="1"/>
        <v>-5.7796244806148271E-3</v>
      </c>
      <c r="K29" s="102">
        <f t="shared" si="2"/>
        <v>-185</v>
      </c>
      <c r="L29" s="106">
        <f t="shared" si="4"/>
        <v>-1.4130766880537732E-2</v>
      </c>
      <c r="M29" s="103">
        <f t="shared" si="3"/>
        <v>233</v>
      </c>
      <c r="N29" s="103">
        <f t="shared" si="5"/>
        <v>-10.527410187398345</v>
      </c>
      <c r="O29" s="4"/>
    </row>
    <row r="30" spans="1:15">
      <c r="A30" s="44">
        <v>28</v>
      </c>
      <c r="B30" s="108" t="s">
        <v>119</v>
      </c>
      <c r="C30" s="103">
        <v>7699</v>
      </c>
      <c r="D30" s="103">
        <v>7814</v>
      </c>
      <c r="E30" s="103">
        <v>8000</v>
      </c>
      <c r="F30" s="103">
        <v>7588.3043345379801</v>
      </c>
      <c r="G30" s="103">
        <v>7819.4293253946898</v>
      </c>
      <c r="H30" s="103">
        <v>7867.3791951434496</v>
      </c>
      <c r="I30" s="105">
        <f t="shared" si="0"/>
        <v>4.5802357103802453E-3</v>
      </c>
      <c r="J30" s="105">
        <f t="shared" si="1"/>
        <v>3.9095986491752173E-2</v>
      </c>
      <c r="K30" s="102">
        <f t="shared" si="2"/>
        <v>301</v>
      </c>
      <c r="L30" s="106">
        <f t="shared" si="4"/>
        <v>2.2991139627253285E-2</v>
      </c>
      <c r="M30" s="103">
        <f t="shared" si="3"/>
        <v>186</v>
      </c>
      <c r="N30" s="103">
        <f t="shared" si="5"/>
        <v>47.949869748759738</v>
      </c>
      <c r="O30" s="4"/>
    </row>
    <row r="31" spans="1:15">
      <c r="A31" s="44">
        <v>29</v>
      </c>
      <c r="B31" s="108" t="s">
        <v>120</v>
      </c>
      <c r="C31" s="103">
        <v>2209</v>
      </c>
      <c r="D31" s="103">
        <v>2345</v>
      </c>
      <c r="E31" s="103">
        <v>2379</v>
      </c>
      <c r="F31" s="103">
        <v>2082.1829665721002</v>
      </c>
      <c r="G31" s="103">
        <v>2197.10040914819</v>
      </c>
      <c r="H31" s="103">
        <v>2233.8257705087899</v>
      </c>
      <c r="I31" s="105">
        <f t="shared" si="0"/>
        <v>1.3620475943743255E-3</v>
      </c>
      <c r="J31" s="105">
        <f t="shared" si="1"/>
        <v>7.6957899502037116E-2</v>
      </c>
      <c r="K31" s="102">
        <f t="shared" si="2"/>
        <v>170</v>
      </c>
      <c r="L31" s="106">
        <f t="shared" si="4"/>
        <v>1.2985029025358998E-2</v>
      </c>
      <c r="M31" s="103">
        <f t="shared" si="3"/>
        <v>34</v>
      </c>
      <c r="N31" s="103">
        <f t="shared" si="5"/>
        <v>36.725361360599891</v>
      </c>
      <c r="O31" s="3"/>
    </row>
    <row r="32" spans="1:15">
      <c r="A32" s="44">
        <v>30</v>
      </c>
      <c r="B32" s="108" t="s">
        <v>121</v>
      </c>
      <c r="C32" s="103">
        <v>1404</v>
      </c>
      <c r="D32" s="103">
        <v>1268</v>
      </c>
      <c r="E32" s="103">
        <v>1272</v>
      </c>
      <c r="F32" s="103">
        <v>1288.5709209924801</v>
      </c>
      <c r="G32" s="103">
        <v>1172.4800818190599</v>
      </c>
      <c r="H32" s="103">
        <v>1161.6718813944699</v>
      </c>
      <c r="I32" s="105">
        <f t="shared" si="0"/>
        <v>7.28257477950459E-4</v>
      </c>
      <c r="J32" s="105">
        <f t="shared" si="1"/>
        <v>-9.4017094017094016E-2</v>
      </c>
      <c r="K32" s="102">
        <f t="shared" si="2"/>
        <v>-132</v>
      </c>
      <c r="L32" s="106">
        <f t="shared" si="4"/>
        <v>-1.0082493125572869E-2</v>
      </c>
      <c r="M32" s="103">
        <f t="shared" si="3"/>
        <v>4</v>
      </c>
      <c r="N32" s="103">
        <f t="shared" si="5"/>
        <v>-10.808200424590041</v>
      </c>
      <c r="O32" s="4"/>
    </row>
    <row r="33" spans="1:15">
      <c r="A33" s="44">
        <v>31</v>
      </c>
      <c r="B33" s="108" t="s">
        <v>122</v>
      </c>
      <c r="C33" s="103">
        <v>21161</v>
      </c>
      <c r="D33" s="103">
        <v>21304</v>
      </c>
      <c r="E33" s="103">
        <v>21601</v>
      </c>
      <c r="F33" s="103">
        <v>21101.041965591001</v>
      </c>
      <c r="G33" s="103">
        <v>21353.6273653139</v>
      </c>
      <c r="H33" s="103">
        <v>21537.596790908599</v>
      </c>
      <c r="I33" s="105">
        <f t="shared" si="0"/>
        <v>1.236720894749046E-2</v>
      </c>
      <c r="J33" s="105">
        <f t="shared" si="1"/>
        <v>2.0792968196210009E-2</v>
      </c>
      <c r="K33" s="102">
        <f t="shared" si="2"/>
        <v>440</v>
      </c>
      <c r="L33" s="106">
        <f t="shared" si="4"/>
        <v>3.3608310418576232E-2</v>
      </c>
      <c r="M33" s="103">
        <f t="shared" si="3"/>
        <v>297</v>
      </c>
      <c r="N33" s="103">
        <f t="shared" si="5"/>
        <v>183.96942559469971</v>
      </c>
      <c r="O33" s="4"/>
    </row>
    <row r="34" spans="1:15">
      <c r="A34" s="44">
        <v>32</v>
      </c>
      <c r="B34" s="108" t="s">
        <v>123</v>
      </c>
      <c r="C34" s="103">
        <v>8492</v>
      </c>
      <c r="D34" s="103">
        <v>8646</v>
      </c>
      <c r="E34" s="103">
        <v>8803</v>
      </c>
      <c r="F34" s="103">
        <v>8391.7357795224998</v>
      </c>
      <c r="G34" s="103">
        <v>8677.42389975882</v>
      </c>
      <c r="H34" s="103">
        <v>8709.3817379487191</v>
      </c>
      <c r="I34" s="105">
        <f t="shared" si="0"/>
        <v>5.0399768698096625E-3</v>
      </c>
      <c r="J34" s="105">
        <f t="shared" si="1"/>
        <v>3.662270372114932E-2</v>
      </c>
      <c r="K34" s="102">
        <f t="shared" si="2"/>
        <v>311</v>
      </c>
      <c r="L34" s="106">
        <f t="shared" si="4"/>
        <v>2.3754964864039108E-2</v>
      </c>
      <c r="M34" s="103">
        <f t="shared" si="3"/>
        <v>157</v>
      </c>
      <c r="N34" s="103">
        <f t="shared" si="5"/>
        <v>31.957838189899121</v>
      </c>
      <c r="O34" s="4"/>
    </row>
    <row r="35" spans="1:15">
      <c r="A35" s="44">
        <v>33</v>
      </c>
      <c r="B35" s="108" t="s">
        <v>124</v>
      </c>
      <c r="C35" s="103">
        <v>34503</v>
      </c>
      <c r="D35" s="103">
        <v>34791</v>
      </c>
      <c r="E35" s="103">
        <v>35141</v>
      </c>
      <c r="F35" s="103">
        <v>34368.244576247504</v>
      </c>
      <c r="G35" s="103">
        <v>34964.870937016902</v>
      </c>
      <c r="H35" s="103">
        <v>35060.9372930725</v>
      </c>
      <c r="I35" s="105">
        <f t="shared" si="0"/>
        <v>2.0119257887309026E-2</v>
      </c>
      <c r="J35" s="105">
        <f t="shared" si="1"/>
        <v>1.8491145697475581E-2</v>
      </c>
      <c r="K35" s="102">
        <f t="shared" si="2"/>
        <v>638</v>
      </c>
      <c r="L35" s="106">
        <f t="shared" si="4"/>
        <v>4.8732050106935536E-2</v>
      </c>
      <c r="M35" s="103">
        <f t="shared" si="3"/>
        <v>350</v>
      </c>
      <c r="N35" s="103">
        <f t="shared" si="5"/>
        <v>96.06635605559859</v>
      </c>
      <c r="O35" s="4"/>
    </row>
    <row r="36" spans="1:15">
      <c r="A36" s="44">
        <v>34</v>
      </c>
      <c r="B36" s="108" t="s">
        <v>125</v>
      </c>
      <c r="C36" s="103">
        <v>502225</v>
      </c>
      <c r="D36" s="103">
        <v>494113</v>
      </c>
      <c r="E36" s="103">
        <v>497179</v>
      </c>
      <c r="F36" s="103">
        <v>501608.03939261701</v>
      </c>
      <c r="G36" s="103">
        <v>497182.05232249299</v>
      </c>
      <c r="H36" s="103">
        <v>496448.67064840702</v>
      </c>
      <c r="I36" s="105">
        <f t="shared" si="0"/>
        <v>0.28464962628139251</v>
      </c>
      <c r="J36" s="105">
        <f t="shared" si="1"/>
        <v>-1.0047289561451541E-2</v>
      </c>
      <c r="K36" s="102">
        <f t="shared" si="2"/>
        <v>-5046</v>
      </c>
      <c r="L36" s="106">
        <f t="shared" si="4"/>
        <v>-0.38542621448212649</v>
      </c>
      <c r="M36" s="103">
        <f t="shared" si="3"/>
        <v>3066</v>
      </c>
      <c r="N36" s="103">
        <f t="shared" si="5"/>
        <v>-733.38167408597656</v>
      </c>
    </row>
    <row r="37" spans="1:15">
      <c r="A37" s="44">
        <v>35</v>
      </c>
      <c r="B37" s="108" t="s">
        <v>126</v>
      </c>
      <c r="C37" s="103">
        <v>119757</v>
      </c>
      <c r="D37" s="103">
        <v>119618</v>
      </c>
      <c r="E37" s="103">
        <v>120680</v>
      </c>
      <c r="F37" s="103">
        <v>119871.820113593</v>
      </c>
      <c r="G37" s="103">
        <v>120760.74274530901</v>
      </c>
      <c r="H37" s="103">
        <v>120912.49547623799</v>
      </c>
      <c r="I37" s="105">
        <f t="shared" si="0"/>
        <v>6.9092855691086003E-2</v>
      </c>
      <c r="J37" s="105">
        <f t="shared" si="1"/>
        <v>7.7072738963066875E-3</v>
      </c>
      <c r="K37" s="102">
        <f t="shared" si="2"/>
        <v>923</v>
      </c>
      <c r="L37" s="106">
        <f t="shared" si="4"/>
        <v>7.05010693553315E-2</v>
      </c>
      <c r="M37" s="103">
        <f t="shared" si="3"/>
        <v>1062</v>
      </c>
      <c r="N37" s="103">
        <f t="shared" si="5"/>
        <v>151.75273092898715</v>
      </c>
    </row>
    <row r="38" spans="1:15">
      <c r="A38" s="44">
        <v>36</v>
      </c>
      <c r="B38" s="108" t="s">
        <v>127</v>
      </c>
      <c r="C38" s="103">
        <v>2853</v>
      </c>
      <c r="D38" s="103">
        <v>2910</v>
      </c>
      <c r="E38" s="103">
        <v>2969</v>
      </c>
      <c r="F38" s="103">
        <v>2737.5698825618701</v>
      </c>
      <c r="G38" s="103">
        <v>2852.1609376730698</v>
      </c>
      <c r="H38" s="103">
        <v>2855.5267021260102</v>
      </c>
      <c r="I38" s="105">
        <f t="shared" si="0"/>
        <v>1.6998399780148686E-3</v>
      </c>
      <c r="J38" s="105">
        <f t="shared" si="1"/>
        <v>4.065895548545391E-2</v>
      </c>
      <c r="K38" s="102">
        <f t="shared" si="2"/>
        <v>116</v>
      </c>
      <c r="L38" s="106">
        <f t="shared" si="4"/>
        <v>8.8603727467155523E-3</v>
      </c>
      <c r="M38" s="103">
        <f t="shared" si="3"/>
        <v>59</v>
      </c>
      <c r="N38" s="103">
        <f t="shared" si="5"/>
        <v>3.3657644529403115</v>
      </c>
    </row>
    <row r="39" spans="1:15">
      <c r="A39" s="44">
        <v>37</v>
      </c>
      <c r="B39" s="108" t="s">
        <v>128</v>
      </c>
      <c r="C39" s="103">
        <v>6872</v>
      </c>
      <c r="D39" s="103">
        <v>7087</v>
      </c>
      <c r="E39" s="103">
        <v>7258</v>
      </c>
      <c r="F39" s="103">
        <v>6698.9546467412802</v>
      </c>
      <c r="G39" s="103">
        <v>7024.5383916119299</v>
      </c>
      <c r="H39" s="103">
        <v>7070.5314611781696</v>
      </c>
      <c r="I39" s="105">
        <f t="shared" si="0"/>
        <v>4.1554188482424773E-3</v>
      </c>
      <c r="J39" s="105">
        <f t="shared" si="1"/>
        <v>5.6169965075669383E-2</v>
      </c>
      <c r="K39" s="102">
        <f t="shared" si="2"/>
        <v>386</v>
      </c>
      <c r="L39" s="106">
        <f t="shared" si="4"/>
        <v>2.9483654139932782E-2</v>
      </c>
      <c r="M39" s="103">
        <f t="shared" si="3"/>
        <v>171</v>
      </c>
      <c r="N39" s="103">
        <f t="shared" si="5"/>
        <v>45.993069566239683</v>
      </c>
    </row>
    <row r="40" spans="1:15">
      <c r="A40" s="44">
        <v>38</v>
      </c>
      <c r="B40" s="108" t="s">
        <v>129</v>
      </c>
      <c r="C40" s="103">
        <v>29229</v>
      </c>
      <c r="D40" s="103">
        <v>29254</v>
      </c>
      <c r="E40" s="103">
        <v>29532</v>
      </c>
      <c r="F40" s="103">
        <v>28895.6497160732</v>
      </c>
      <c r="G40" s="103">
        <v>29231.728099343101</v>
      </c>
      <c r="H40" s="103">
        <v>29259.940622669601</v>
      </c>
      <c r="I40" s="105">
        <f t="shared" si="0"/>
        <v>1.6907940124868678E-2</v>
      </c>
      <c r="J40" s="105">
        <f t="shared" si="1"/>
        <v>1.0366416914707995E-2</v>
      </c>
      <c r="K40" s="102">
        <f t="shared" si="2"/>
        <v>303</v>
      </c>
      <c r="L40" s="106">
        <f t="shared" si="4"/>
        <v>2.3143904674610451E-2</v>
      </c>
      <c r="M40" s="103">
        <f t="shared" si="3"/>
        <v>278</v>
      </c>
      <c r="N40" s="103">
        <f t="shared" si="5"/>
        <v>28.21252332649965</v>
      </c>
    </row>
    <row r="41" spans="1:15">
      <c r="A41" s="44">
        <v>39</v>
      </c>
      <c r="B41" s="108" t="s">
        <v>130</v>
      </c>
      <c r="C41" s="103">
        <v>7829</v>
      </c>
      <c r="D41" s="103">
        <v>7829</v>
      </c>
      <c r="E41" s="103">
        <v>7945</v>
      </c>
      <c r="F41" s="103">
        <v>7755.7404906804704</v>
      </c>
      <c r="G41" s="103">
        <v>7823.4986257200699</v>
      </c>
      <c r="H41" s="103">
        <v>7871.9602069375296</v>
      </c>
      <c r="I41" s="105">
        <f t="shared" si="0"/>
        <v>4.5487465898713811E-3</v>
      </c>
      <c r="J41" s="105">
        <f t="shared" si="1"/>
        <v>1.4816707114574019E-2</v>
      </c>
      <c r="K41" s="102">
        <f t="shared" si="2"/>
        <v>116</v>
      </c>
      <c r="L41" s="106">
        <f t="shared" si="4"/>
        <v>8.8603727467155523E-3</v>
      </c>
      <c r="M41" s="103">
        <f t="shared" si="3"/>
        <v>116</v>
      </c>
      <c r="N41" s="103">
        <f t="shared" si="5"/>
        <v>48.461581217459752</v>
      </c>
    </row>
    <row r="42" spans="1:15">
      <c r="A42" s="44">
        <v>40</v>
      </c>
      <c r="B42" s="108" t="s">
        <v>131</v>
      </c>
      <c r="C42" s="103">
        <v>3644</v>
      </c>
      <c r="D42" s="103">
        <v>3653</v>
      </c>
      <c r="E42" s="103">
        <v>3732</v>
      </c>
      <c r="F42" s="103">
        <v>3604.5722727939401</v>
      </c>
      <c r="G42" s="103">
        <v>3681.5327738829201</v>
      </c>
      <c r="H42" s="103">
        <v>3694.33986862048</v>
      </c>
      <c r="I42" s="105">
        <f t="shared" si="0"/>
        <v>2.1366799588923846E-3</v>
      </c>
      <c r="J42" s="105">
        <f t="shared" si="1"/>
        <v>2.4149286498353458E-2</v>
      </c>
      <c r="K42" s="102">
        <f t="shared" si="2"/>
        <v>88</v>
      </c>
      <c r="L42" s="106">
        <f t="shared" si="4"/>
        <v>6.7216620837152463E-3</v>
      </c>
      <c r="M42" s="103">
        <f t="shared" si="3"/>
        <v>79</v>
      </c>
      <c r="N42" s="103">
        <f t="shared" si="5"/>
        <v>12.807094737559964</v>
      </c>
    </row>
    <row r="43" spans="1:15">
      <c r="A43" s="44">
        <v>41</v>
      </c>
      <c r="B43" s="108" t="s">
        <v>132</v>
      </c>
      <c r="C43" s="103">
        <v>41990</v>
      </c>
      <c r="D43" s="103">
        <v>43009</v>
      </c>
      <c r="E43" s="103">
        <v>43547</v>
      </c>
      <c r="F43" s="103">
        <v>41924.574888630297</v>
      </c>
      <c r="G43" s="103">
        <v>43362.250515461703</v>
      </c>
      <c r="H43" s="103">
        <v>43530.717475673497</v>
      </c>
      <c r="I43" s="105">
        <f t="shared" si="0"/>
        <v>2.4931940559991067E-2</v>
      </c>
      <c r="J43" s="105">
        <f t="shared" si="1"/>
        <v>3.7080257204096211E-2</v>
      </c>
      <c r="K43" s="102">
        <f t="shared" si="2"/>
        <v>1557</v>
      </c>
      <c r="L43" s="106">
        <f t="shared" si="4"/>
        <v>0.11892758936755271</v>
      </c>
      <c r="M43" s="103">
        <f t="shared" si="3"/>
        <v>538</v>
      </c>
      <c r="N43" s="103">
        <f t="shared" si="5"/>
        <v>168.46696021179378</v>
      </c>
    </row>
    <row r="44" spans="1:15">
      <c r="A44" s="44">
        <v>42</v>
      </c>
      <c r="B44" s="108" t="s">
        <v>133</v>
      </c>
      <c r="C44" s="103">
        <v>42567</v>
      </c>
      <c r="D44" s="103">
        <v>42657</v>
      </c>
      <c r="E44" s="103">
        <v>43236</v>
      </c>
      <c r="F44" s="103">
        <v>42082.460462612602</v>
      </c>
      <c r="G44" s="103">
        <v>42850.274564958498</v>
      </c>
      <c r="H44" s="103">
        <v>42889.452530358998</v>
      </c>
      <c r="I44" s="105">
        <f t="shared" si="0"/>
        <v>2.4753883896750036E-2</v>
      </c>
      <c r="J44" s="105">
        <f t="shared" si="1"/>
        <v>1.5716400028190851E-2</v>
      </c>
      <c r="K44" s="102">
        <f t="shared" si="2"/>
        <v>669</v>
      </c>
      <c r="L44" s="106">
        <f t="shared" si="4"/>
        <v>5.1099908340971584E-2</v>
      </c>
      <c r="M44" s="103">
        <f t="shared" si="3"/>
        <v>579</v>
      </c>
      <c r="N44" s="103">
        <f t="shared" si="5"/>
        <v>39.177965400500398</v>
      </c>
    </row>
    <row r="45" spans="1:15">
      <c r="A45" s="44">
        <v>43</v>
      </c>
      <c r="B45" s="108" t="s">
        <v>134</v>
      </c>
      <c r="C45" s="103">
        <v>10233</v>
      </c>
      <c r="D45" s="103">
        <v>10090</v>
      </c>
      <c r="E45" s="103">
        <v>10232</v>
      </c>
      <c r="F45" s="103">
        <v>10057.0575784946</v>
      </c>
      <c r="G45" s="103">
        <v>10058.4751443486</v>
      </c>
      <c r="H45" s="103">
        <v>10058.444736062</v>
      </c>
      <c r="I45" s="105">
        <f t="shared" si="0"/>
        <v>5.8581214735763335E-3</v>
      </c>
      <c r="J45" s="105">
        <f t="shared" si="1"/>
        <v>-9.7723052868171605E-5</v>
      </c>
      <c r="K45" s="102">
        <f t="shared" si="2"/>
        <v>-1</v>
      </c>
      <c r="L45" s="106">
        <f t="shared" si="4"/>
        <v>-7.6382523678582338E-5</v>
      </c>
      <c r="M45" s="103">
        <f t="shared" si="3"/>
        <v>142</v>
      </c>
      <c r="N45" s="103">
        <f t="shared" si="5"/>
        <v>-3.0408286600504653E-2</v>
      </c>
    </row>
    <row r="46" spans="1:15">
      <c r="A46" s="44">
        <v>44</v>
      </c>
      <c r="B46" s="108" t="s">
        <v>135</v>
      </c>
      <c r="C46" s="103">
        <v>10660</v>
      </c>
      <c r="D46" s="103">
        <v>11012</v>
      </c>
      <c r="E46" s="103">
        <v>11195</v>
      </c>
      <c r="F46" s="103">
        <v>10515.4404639651</v>
      </c>
      <c r="G46" s="103">
        <v>10986.343464514301</v>
      </c>
      <c r="H46" s="103">
        <v>11040.8577501584</v>
      </c>
      <c r="I46" s="105">
        <f t="shared" si="0"/>
        <v>6.4094673472133556E-3</v>
      </c>
      <c r="J46" s="105">
        <f t="shared" si="1"/>
        <v>5.0187617260787992E-2</v>
      </c>
      <c r="K46" s="102">
        <f t="shared" si="2"/>
        <v>535</v>
      </c>
      <c r="L46" s="106">
        <f t="shared" si="4"/>
        <v>4.0864650168041555E-2</v>
      </c>
      <c r="M46" s="103">
        <f t="shared" si="3"/>
        <v>183</v>
      </c>
      <c r="N46" s="103">
        <f t="shared" si="5"/>
        <v>54.5142856440998</v>
      </c>
    </row>
    <row r="47" spans="1:15">
      <c r="A47" s="44">
        <v>45</v>
      </c>
      <c r="B47" s="108" t="s">
        <v>136</v>
      </c>
      <c r="C47" s="103">
        <v>26160</v>
      </c>
      <c r="D47" s="103">
        <v>25986</v>
      </c>
      <c r="E47" s="103">
        <v>26474</v>
      </c>
      <c r="F47" s="103">
        <v>25958.2037857123</v>
      </c>
      <c r="G47" s="103">
        <v>26290.766595847999</v>
      </c>
      <c r="H47" s="103">
        <v>26321.3054242246</v>
      </c>
      <c r="I47" s="105">
        <f t="shared" si="0"/>
        <v>1.5157145024575828E-2</v>
      </c>
      <c r="J47" s="105">
        <f t="shared" si="1"/>
        <v>1.2003058103975535E-2</v>
      </c>
      <c r="K47" s="102">
        <f t="shared" si="2"/>
        <v>314</v>
      </c>
      <c r="L47" s="106">
        <f t="shared" si="4"/>
        <v>2.3984112435074856E-2</v>
      </c>
      <c r="M47" s="103">
        <f t="shared" si="3"/>
        <v>488</v>
      </c>
      <c r="N47" s="103">
        <f t="shared" si="5"/>
        <v>30.538828376600577</v>
      </c>
    </row>
    <row r="48" spans="1:15">
      <c r="A48" s="44">
        <v>46</v>
      </c>
      <c r="B48" s="108" t="s">
        <v>137</v>
      </c>
      <c r="C48" s="103">
        <v>13878</v>
      </c>
      <c r="D48" s="103">
        <v>14420</v>
      </c>
      <c r="E48" s="103">
        <v>14701</v>
      </c>
      <c r="F48" s="103">
        <v>13726.217722407</v>
      </c>
      <c r="G48" s="103">
        <v>14366.820734952</v>
      </c>
      <c r="H48" s="103">
        <v>14494.546225620201</v>
      </c>
      <c r="I48" s="105">
        <f t="shared" si="0"/>
        <v>8.4167556472874994E-3</v>
      </c>
      <c r="J48" s="105">
        <f t="shared" si="1"/>
        <v>5.9302493154633235E-2</v>
      </c>
      <c r="K48" s="102">
        <f t="shared" si="2"/>
        <v>823</v>
      </c>
      <c r="L48" s="106">
        <f t="shared" si="4"/>
        <v>6.2862816987473272E-2</v>
      </c>
      <c r="M48" s="103">
        <f t="shared" si="3"/>
        <v>281</v>
      </c>
      <c r="N48" s="103">
        <f t="shared" si="5"/>
        <v>127.72549066820102</v>
      </c>
    </row>
    <row r="49" spans="1:14">
      <c r="A49" s="44">
        <v>47</v>
      </c>
      <c r="B49" s="108" t="s">
        <v>138</v>
      </c>
      <c r="C49" s="103">
        <v>5016</v>
      </c>
      <c r="D49" s="103">
        <v>5040</v>
      </c>
      <c r="E49" s="103">
        <v>5163</v>
      </c>
      <c r="F49" s="103">
        <v>4936.6264884871398</v>
      </c>
      <c r="G49" s="103">
        <v>4997.9836991054799</v>
      </c>
      <c r="H49" s="103">
        <v>5065.9599440401298</v>
      </c>
      <c r="I49" s="105">
        <f t="shared" si="0"/>
        <v>2.9559696215866508E-3</v>
      </c>
      <c r="J49" s="105">
        <f t="shared" si="1"/>
        <v>2.930622009569378E-2</v>
      </c>
      <c r="K49" s="102">
        <f t="shared" si="2"/>
        <v>147</v>
      </c>
      <c r="L49" s="106">
        <f t="shared" si="4"/>
        <v>1.1228230980751604E-2</v>
      </c>
      <c r="M49" s="103">
        <f t="shared" si="3"/>
        <v>123</v>
      </c>
      <c r="N49" s="103">
        <f t="shared" si="5"/>
        <v>67.976244934649912</v>
      </c>
    </row>
    <row r="50" spans="1:14">
      <c r="A50" s="44">
        <v>48</v>
      </c>
      <c r="B50" s="108" t="s">
        <v>139</v>
      </c>
      <c r="C50" s="103">
        <v>34295</v>
      </c>
      <c r="D50" s="103">
        <v>34278</v>
      </c>
      <c r="E50" s="103">
        <v>33828</v>
      </c>
      <c r="F50" s="103">
        <v>33660.036433315501</v>
      </c>
      <c r="G50" s="103">
        <v>33233.1907707914</v>
      </c>
      <c r="H50" s="103">
        <v>33150.4539792961</v>
      </c>
      <c r="I50" s="105">
        <f t="shared" si="0"/>
        <v>1.9367526701342869E-2</v>
      </c>
      <c r="J50" s="105">
        <f t="shared" si="1"/>
        <v>-1.3617145356465956E-2</v>
      </c>
      <c r="K50" s="102">
        <f t="shared" si="2"/>
        <v>-467</v>
      </c>
      <c r="L50" s="106">
        <f t="shared" si="4"/>
        <v>-3.5670638557897955E-2</v>
      </c>
      <c r="M50" s="103">
        <f t="shared" si="3"/>
        <v>-450</v>
      </c>
      <c r="N50" s="103">
        <f t="shared" si="5"/>
        <v>-82.736791495299258</v>
      </c>
    </row>
    <row r="51" spans="1:14">
      <c r="A51" s="44">
        <v>49</v>
      </c>
      <c r="B51" s="108" t="s">
        <v>140</v>
      </c>
      <c r="C51" s="103">
        <v>2084</v>
      </c>
      <c r="D51" s="103">
        <v>2232</v>
      </c>
      <c r="E51" s="103">
        <v>2298</v>
      </c>
      <c r="F51" s="103">
        <v>1983.66844019215</v>
      </c>
      <c r="G51" s="103">
        <v>2157.8356461127901</v>
      </c>
      <c r="H51" s="103">
        <v>2180.0678726244601</v>
      </c>
      <c r="I51" s="105">
        <f t="shared" si="0"/>
        <v>1.3156727078067255E-3</v>
      </c>
      <c r="J51" s="105">
        <f t="shared" si="1"/>
        <v>0.10268714011516315</v>
      </c>
      <c r="K51" s="102">
        <f t="shared" si="2"/>
        <v>214</v>
      </c>
      <c r="L51" s="106">
        <f t="shared" si="4"/>
        <v>1.6345860067216621E-2</v>
      </c>
      <c r="M51" s="103">
        <f t="shared" si="3"/>
        <v>66</v>
      </c>
      <c r="N51" s="103">
        <f t="shared" si="5"/>
        <v>22.232226511669978</v>
      </c>
    </row>
    <row r="52" spans="1:14">
      <c r="A52" s="44">
        <v>50</v>
      </c>
      <c r="B52" s="108" t="s">
        <v>141</v>
      </c>
      <c r="C52" s="103">
        <v>5986</v>
      </c>
      <c r="D52" s="103">
        <v>5979</v>
      </c>
      <c r="E52" s="103">
        <v>5998</v>
      </c>
      <c r="F52" s="103">
        <v>5909.4706772346299</v>
      </c>
      <c r="G52" s="103">
        <v>5933.8895366890001</v>
      </c>
      <c r="H52" s="103">
        <v>5928.0275943746201</v>
      </c>
      <c r="I52" s="105">
        <f t="shared" si="0"/>
        <v>3.434031723857589E-3</v>
      </c>
      <c r="J52" s="105">
        <f t="shared" si="1"/>
        <v>2.0046775810223854E-3</v>
      </c>
      <c r="K52" s="102">
        <f t="shared" si="2"/>
        <v>12</v>
      </c>
      <c r="L52" s="106">
        <f t="shared" si="4"/>
        <v>9.1659028414298811E-4</v>
      </c>
      <c r="M52" s="103">
        <f t="shared" si="3"/>
        <v>19</v>
      </c>
      <c r="N52" s="103">
        <f t="shared" si="5"/>
        <v>-5.8619423143800304</v>
      </c>
    </row>
    <row r="53" spans="1:14">
      <c r="A53" s="44">
        <v>51</v>
      </c>
      <c r="B53" s="108" t="s">
        <v>142</v>
      </c>
      <c r="C53" s="103">
        <v>5557</v>
      </c>
      <c r="D53" s="103">
        <v>5676</v>
      </c>
      <c r="E53" s="103">
        <v>5709</v>
      </c>
      <c r="F53" s="103">
        <v>5457.6503175753696</v>
      </c>
      <c r="G53" s="103">
        <v>5584.9766354602098</v>
      </c>
      <c r="H53" s="103">
        <v>5609.3276499119002</v>
      </c>
      <c r="I53" s="105">
        <f t="shared" si="0"/>
        <v>3.2685707088201026E-3</v>
      </c>
      <c r="J53" s="105">
        <f t="shared" si="1"/>
        <v>2.7352888249055244E-2</v>
      </c>
      <c r="K53" s="102">
        <f t="shared" si="2"/>
        <v>152</v>
      </c>
      <c r="L53" s="106">
        <f t="shared" si="4"/>
        <v>1.1610143599144515E-2</v>
      </c>
      <c r="M53" s="103">
        <f t="shared" si="3"/>
        <v>33</v>
      </c>
      <c r="N53" s="103">
        <f t="shared" si="5"/>
        <v>24.351014451690389</v>
      </c>
    </row>
    <row r="54" spans="1:14">
      <c r="A54" s="44">
        <v>52</v>
      </c>
      <c r="B54" s="108" t="s">
        <v>143</v>
      </c>
      <c r="C54" s="103">
        <v>11263</v>
      </c>
      <c r="D54" s="103">
        <v>11607</v>
      </c>
      <c r="E54" s="103">
        <v>11908</v>
      </c>
      <c r="F54" s="103">
        <v>11181.063101080799</v>
      </c>
      <c r="G54" s="103">
        <v>11661.659379036801</v>
      </c>
      <c r="H54" s="103">
        <v>11771.348975162</v>
      </c>
      <c r="I54" s="105">
        <f t="shared" si="0"/>
        <v>6.8176808549009951E-3</v>
      </c>
      <c r="J54" s="105">
        <f t="shared" si="1"/>
        <v>5.7267157950812393E-2</v>
      </c>
      <c r="K54" s="102">
        <f t="shared" si="2"/>
        <v>645</v>
      </c>
      <c r="L54" s="106">
        <f t="shared" si="4"/>
        <v>4.9266727772685606E-2</v>
      </c>
      <c r="M54" s="103">
        <f t="shared" si="3"/>
        <v>301</v>
      </c>
      <c r="N54" s="103">
        <f t="shared" si="5"/>
        <v>109.68959612519939</v>
      </c>
    </row>
    <row r="55" spans="1:14">
      <c r="A55" s="44">
        <v>53</v>
      </c>
      <c r="B55" s="108" t="s">
        <v>144</v>
      </c>
      <c r="C55" s="103">
        <v>6178</v>
      </c>
      <c r="D55" s="103">
        <v>6206</v>
      </c>
      <c r="E55" s="103">
        <v>6337</v>
      </c>
      <c r="F55" s="103">
        <v>6088.7367714252496</v>
      </c>
      <c r="G55" s="103">
        <v>6177.8498792842702</v>
      </c>
      <c r="H55" s="103">
        <v>6215.2439655006501</v>
      </c>
      <c r="I55" s="105">
        <f t="shared" si="0"/>
        <v>3.628119212084952E-3</v>
      </c>
      <c r="J55" s="105">
        <f t="shared" si="1"/>
        <v>2.5736484299125929E-2</v>
      </c>
      <c r="K55" s="102">
        <f t="shared" si="2"/>
        <v>159</v>
      </c>
      <c r="L55" s="106">
        <f t="shared" si="4"/>
        <v>1.2144821264894592E-2</v>
      </c>
      <c r="M55" s="103">
        <f t="shared" si="3"/>
        <v>131</v>
      </c>
      <c r="N55" s="103">
        <f t="shared" si="5"/>
        <v>37.394086216379947</v>
      </c>
    </row>
    <row r="56" spans="1:14">
      <c r="A56" s="44">
        <v>54</v>
      </c>
      <c r="B56" s="108" t="s">
        <v>145</v>
      </c>
      <c r="C56" s="103">
        <v>21280</v>
      </c>
      <c r="D56" s="103">
        <v>21646</v>
      </c>
      <c r="E56" s="103">
        <v>21931</v>
      </c>
      <c r="F56" s="103">
        <v>21191.862108739599</v>
      </c>
      <c r="G56" s="103">
        <v>21852.054360931001</v>
      </c>
      <c r="H56" s="103">
        <v>21917.012923766601</v>
      </c>
      <c r="I56" s="105">
        <f t="shared" si="0"/>
        <v>1.2556143670543645E-2</v>
      </c>
      <c r="J56" s="105">
        <f t="shared" si="1"/>
        <v>3.0592105263157896E-2</v>
      </c>
      <c r="K56" s="102">
        <f t="shared" si="2"/>
        <v>651</v>
      </c>
      <c r="L56" s="106">
        <f t="shared" si="4"/>
        <v>4.9725022914757104E-2</v>
      </c>
      <c r="M56" s="103">
        <f t="shared" si="3"/>
        <v>285</v>
      </c>
      <c r="N56" s="103">
        <f t="shared" si="5"/>
        <v>64.958562835599878</v>
      </c>
    </row>
    <row r="57" spans="1:14">
      <c r="A57" s="44">
        <v>55</v>
      </c>
      <c r="B57" s="108" t="s">
        <v>146</v>
      </c>
      <c r="C57" s="103">
        <v>23463</v>
      </c>
      <c r="D57" s="103">
        <v>23576</v>
      </c>
      <c r="E57" s="103">
        <v>23950</v>
      </c>
      <c r="F57" s="103">
        <v>23306.123902822801</v>
      </c>
      <c r="G57" s="103">
        <v>23698.4108153257</v>
      </c>
      <c r="H57" s="103">
        <v>23785.9839175054</v>
      </c>
      <c r="I57" s="105">
        <f t="shared" si="0"/>
        <v>1.371208065795086E-2</v>
      </c>
      <c r="J57" s="105">
        <f t="shared" si="1"/>
        <v>2.0756084047223289E-2</v>
      </c>
      <c r="K57" s="102">
        <f t="shared" si="2"/>
        <v>487</v>
      </c>
      <c r="L57" s="106">
        <f t="shared" si="4"/>
        <v>3.71982890314696E-2</v>
      </c>
      <c r="M57" s="103">
        <f t="shared" si="3"/>
        <v>374</v>
      </c>
      <c r="N57" s="103">
        <f t="shared" si="5"/>
        <v>87.573102179700072</v>
      </c>
    </row>
    <row r="58" spans="1:14">
      <c r="A58" s="44">
        <v>56</v>
      </c>
      <c r="B58" s="108" t="s">
        <v>147</v>
      </c>
      <c r="C58" s="103">
        <v>1996</v>
      </c>
      <c r="D58" s="103">
        <v>2128</v>
      </c>
      <c r="E58" s="103">
        <v>2185</v>
      </c>
      <c r="F58" s="103">
        <v>1953.9949357851899</v>
      </c>
      <c r="G58" s="103">
        <v>2098.2469932097802</v>
      </c>
      <c r="H58" s="103">
        <v>2135.8040952696701</v>
      </c>
      <c r="I58" s="105">
        <f t="shared" si="0"/>
        <v>1.2509768783976044E-3</v>
      </c>
      <c r="J58" s="105">
        <f t="shared" si="1"/>
        <v>9.4689378757515028E-2</v>
      </c>
      <c r="K58" s="102">
        <f t="shared" si="2"/>
        <v>189</v>
      </c>
      <c r="L58" s="106">
        <f t="shared" si="4"/>
        <v>1.4436296975252063E-2</v>
      </c>
      <c r="M58" s="103">
        <f t="shared" si="3"/>
        <v>57</v>
      </c>
      <c r="N58" s="103">
        <f t="shared" si="5"/>
        <v>37.557102059889985</v>
      </c>
    </row>
    <row r="59" spans="1:14">
      <c r="A59" s="44">
        <v>57</v>
      </c>
      <c r="B59" s="108" t="s">
        <v>148</v>
      </c>
      <c r="C59" s="103">
        <v>3835</v>
      </c>
      <c r="D59" s="103">
        <v>3945</v>
      </c>
      <c r="E59" s="103">
        <v>3986</v>
      </c>
      <c r="F59" s="103">
        <v>3775.5230121855402</v>
      </c>
      <c r="G59" s="103">
        <v>3923.6504769507801</v>
      </c>
      <c r="H59" s="103">
        <v>3935.5640876673101</v>
      </c>
      <c r="I59" s="105">
        <f t="shared" si="0"/>
        <v>2.2821024426969575E-3</v>
      </c>
      <c r="J59" s="105">
        <f t="shared" si="1"/>
        <v>3.9374185136897E-2</v>
      </c>
      <c r="K59" s="102">
        <f t="shared" si="2"/>
        <v>151</v>
      </c>
      <c r="L59" s="106">
        <f t="shared" si="4"/>
        <v>1.1533761075465934E-2</v>
      </c>
      <c r="M59" s="103">
        <f t="shared" si="3"/>
        <v>41</v>
      </c>
      <c r="N59" s="103">
        <f t="shared" si="5"/>
        <v>11.913610716530002</v>
      </c>
    </row>
    <row r="60" spans="1:14">
      <c r="A60" s="44">
        <v>58</v>
      </c>
      <c r="B60" s="108" t="s">
        <v>149</v>
      </c>
      <c r="C60" s="103">
        <v>9193</v>
      </c>
      <c r="D60" s="103">
        <v>9493</v>
      </c>
      <c r="E60" s="103">
        <v>9644</v>
      </c>
      <c r="F60" s="103">
        <v>8975.1671120127994</v>
      </c>
      <c r="G60" s="103">
        <v>9340.5419266495901</v>
      </c>
      <c r="H60" s="103">
        <v>9419.8784155432295</v>
      </c>
      <c r="I60" s="105">
        <f t="shared" si="0"/>
        <v>5.5214741488633862E-3</v>
      </c>
      <c r="J60" s="105">
        <f t="shared" si="1"/>
        <v>4.9059066681170459E-2</v>
      </c>
      <c r="K60" s="102">
        <f t="shared" si="2"/>
        <v>451</v>
      </c>
      <c r="L60" s="106">
        <f t="shared" si="4"/>
        <v>3.4448518179040634E-2</v>
      </c>
      <c r="M60" s="103">
        <f t="shared" si="3"/>
        <v>151</v>
      </c>
      <c r="N60" s="103">
        <f t="shared" si="5"/>
        <v>79.336488893639398</v>
      </c>
    </row>
    <row r="61" spans="1:14">
      <c r="A61" s="44">
        <v>59</v>
      </c>
      <c r="B61" s="108" t="s">
        <v>150</v>
      </c>
      <c r="C61" s="103">
        <v>21929</v>
      </c>
      <c r="D61" s="103">
        <v>22531</v>
      </c>
      <c r="E61" s="103">
        <v>22813</v>
      </c>
      <c r="F61" s="103">
        <v>21889.1114996865</v>
      </c>
      <c r="G61" s="103">
        <v>22702.649505249701</v>
      </c>
      <c r="H61" s="103">
        <v>22783.241344258498</v>
      </c>
      <c r="I61" s="105">
        <f t="shared" si="0"/>
        <v>1.3061114657613067E-2</v>
      </c>
      <c r="J61" s="105">
        <f t="shared" si="1"/>
        <v>4.0311915728031375E-2</v>
      </c>
      <c r="K61" s="102">
        <f t="shared" si="2"/>
        <v>884</v>
      </c>
      <c r="L61" s="106">
        <f t="shared" si="4"/>
        <v>6.7522150931866795E-2</v>
      </c>
      <c r="M61" s="103">
        <f t="shared" si="3"/>
        <v>282</v>
      </c>
      <c r="N61" s="103">
        <f t="shared" si="5"/>
        <v>80.591839008797251</v>
      </c>
    </row>
    <row r="62" spans="1:14">
      <c r="A62" s="44">
        <v>60</v>
      </c>
      <c r="B62" s="108" t="s">
        <v>151</v>
      </c>
      <c r="C62" s="103">
        <v>7848</v>
      </c>
      <c r="D62" s="103">
        <v>8064</v>
      </c>
      <c r="E62" s="103">
        <v>8138</v>
      </c>
      <c r="F62" s="103">
        <v>7704.4521004462204</v>
      </c>
      <c r="G62" s="103">
        <v>7955.6680163729097</v>
      </c>
      <c r="H62" s="103">
        <v>7978.0502403127302</v>
      </c>
      <c r="I62" s="105">
        <f t="shared" si="0"/>
        <v>4.6592447763843048E-3</v>
      </c>
      <c r="J62" s="105">
        <f t="shared" si="1"/>
        <v>3.6952089704383281E-2</v>
      </c>
      <c r="K62" s="102">
        <f t="shared" si="2"/>
        <v>290</v>
      </c>
      <c r="L62" s="106">
        <f t="shared" si="4"/>
        <v>2.2150931866788879E-2</v>
      </c>
      <c r="M62" s="103">
        <f t="shared" si="3"/>
        <v>74</v>
      </c>
      <c r="N62" s="103">
        <f t="shared" si="5"/>
        <v>22.382223939820506</v>
      </c>
    </row>
    <row r="63" spans="1:14">
      <c r="A63" s="44">
        <v>61</v>
      </c>
      <c r="B63" s="108" t="s">
        <v>152</v>
      </c>
      <c r="C63" s="103">
        <v>16257</v>
      </c>
      <c r="D63" s="103">
        <v>16657</v>
      </c>
      <c r="E63" s="103">
        <v>16940</v>
      </c>
      <c r="F63" s="103">
        <v>16074.518364289799</v>
      </c>
      <c r="G63" s="103">
        <v>16600.521842113001</v>
      </c>
      <c r="H63" s="103">
        <v>16682.2815635029</v>
      </c>
      <c r="I63" s="105">
        <f t="shared" si="0"/>
        <v>9.6986491167301691E-3</v>
      </c>
      <c r="J63" s="105">
        <f t="shared" si="1"/>
        <v>4.2012671464599867E-2</v>
      </c>
      <c r="K63" s="102">
        <f t="shared" si="2"/>
        <v>683</v>
      </c>
      <c r="L63" s="106">
        <f t="shared" si="4"/>
        <v>5.2169263672471738E-2</v>
      </c>
      <c r="M63" s="103">
        <f t="shared" si="3"/>
        <v>283</v>
      </c>
      <c r="N63" s="103">
        <f t="shared" si="5"/>
        <v>81.759721389898914</v>
      </c>
    </row>
    <row r="64" spans="1:14">
      <c r="A64" s="44">
        <v>62</v>
      </c>
      <c r="B64" s="108" t="s">
        <v>153</v>
      </c>
      <c r="C64" s="103">
        <v>1229</v>
      </c>
      <c r="D64" s="103">
        <v>1264</v>
      </c>
      <c r="E64" s="103">
        <v>1248</v>
      </c>
      <c r="F64" s="103">
        <v>1149.9998063753601</v>
      </c>
      <c r="G64" s="103">
        <v>1172.25409034167</v>
      </c>
      <c r="H64" s="103">
        <v>1168.3631547175301</v>
      </c>
      <c r="I64" s="105">
        <f t="shared" si="0"/>
        <v>7.1451677081931831E-4</v>
      </c>
      <c r="J64" s="105">
        <f t="shared" si="1"/>
        <v>1.5459723352318959E-2</v>
      </c>
      <c r="K64" s="102">
        <f t="shared" si="2"/>
        <v>19</v>
      </c>
      <c r="L64" s="106">
        <f t="shared" si="4"/>
        <v>1.4512679498930644E-3</v>
      </c>
      <c r="M64" s="103">
        <f t="shared" si="3"/>
        <v>-16</v>
      </c>
      <c r="N64" s="103">
        <f t="shared" si="5"/>
        <v>-3.8909356241399564</v>
      </c>
    </row>
    <row r="65" spans="1:15">
      <c r="A65" s="44">
        <v>63</v>
      </c>
      <c r="B65" s="108" t="s">
        <v>154</v>
      </c>
      <c r="C65" s="103">
        <v>11539</v>
      </c>
      <c r="D65" s="103">
        <v>11664</v>
      </c>
      <c r="E65" s="103">
        <v>11932</v>
      </c>
      <c r="F65" s="103">
        <v>11443.989457674899</v>
      </c>
      <c r="G65" s="103">
        <v>11811.4388857758</v>
      </c>
      <c r="H65" s="103">
        <v>11845.763774831499</v>
      </c>
      <c r="I65" s="105">
        <f t="shared" si="0"/>
        <v>6.831421562032136E-3</v>
      </c>
      <c r="J65" s="105">
        <f t="shared" si="1"/>
        <v>3.4058410607504981E-2</v>
      </c>
      <c r="K65" s="102">
        <f t="shared" si="2"/>
        <v>393</v>
      </c>
      <c r="L65" s="106">
        <f t="shared" si="4"/>
        <v>3.0018331805682859E-2</v>
      </c>
      <c r="M65" s="103">
        <f t="shared" si="3"/>
        <v>268</v>
      </c>
      <c r="N65" s="103">
        <f t="shared" si="5"/>
        <v>34.324889055698804</v>
      </c>
    </row>
    <row r="66" spans="1:15">
      <c r="A66" s="44">
        <v>64</v>
      </c>
      <c r="B66" s="108" t="s">
        <v>155</v>
      </c>
      <c r="C66" s="103">
        <v>8231</v>
      </c>
      <c r="D66" s="103">
        <v>8156</v>
      </c>
      <c r="E66" s="103">
        <v>8272</v>
      </c>
      <c r="F66" s="103">
        <v>8156.39526335345</v>
      </c>
      <c r="G66" s="103">
        <v>8163.5311643270097</v>
      </c>
      <c r="H66" s="103">
        <v>8194.7794201551696</v>
      </c>
      <c r="I66" s="105">
        <f t="shared" si="0"/>
        <v>4.7359637245331741E-3</v>
      </c>
      <c r="J66" s="105">
        <f t="shared" si="1"/>
        <v>4.9811687522779736E-3</v>
      </c>
      <c r="K66" s="102">
        <f t="shared" si="2"/>
        <v>41</v>
      </c>
      <c r="L66" s="106">
        <f t="shared" si="4"/>
        <v>3.131683470821876E-3</v>
      </c>
      <c r="M66" s="103">
        <f t="shared" si="3"/>
        <v>116</v>
      </c>
      <c r="N66" s="103">
        <f t="shared" si="5"/>
        <v>31.248255828159927</v>
      </c>
    </row>
    <row r="67" spans="1:15">
      <c r="A67" s="44">
        <v>65</v>
      </c>
      <c r="B67" s="108" t="s">
        <v>156</v>
      </c>
      <c r="C67" s="103">
        <v>6916</v>
      </c>
      <c r="D67" s="103">
        <v>7640</v>
      </c>
      <c r="E67" s="103">
        <v>7902</v>
      </c>
      <c r="F67" s="103">
        <v>6800.9142979053104</v>
      </c>
      <c r="G67" s="103">
        <v>7608.5833841344502</v>
      </c>
      <c r="H67" s="103">
        <v>7748.5209405947398</v>
      </c>
      <c r="I67" s="105">
        <f t="shared" ref="I67:I84" si="6">E67/$E$84</f>
        <v>4.5241278229280878E-3</v>
      </c>
      <c r="J67" s="105">
        <f t="shared" ref="J67:J84" si="7">(E67-C67)/C67</f>
        <v>0.14256795835743205</v>
      </c>
      <c r="K67" s="102">
        <f t="shared" ref="K67:K84" si="8">E67-C67</f>
        <v>986</v>
      </c>
      <c r="L67" s="106">
        <f t="shared" si="4"/>
        <v>7.5313168347082182E-2</v>
      </c>
      <c r="M67" s="103">
        <f t="shared" ref="M67:M84" si="9">E67-D67</f>
        <v>262</v>
      </c>
      <c r="N67" s="103">
        <f t="shared" si="5"/>
        <v>139.93755646028967</v>
      </c>
    </row>
    <row r="68" spans="1:15">
      <c r="A68" s="44">
        <v>66</v>
      </c>
      <c r="B68" s="108" t="s">
        <v>157</v>
      </c>
      <c r="C68" s="103">
        <v>5553</v>
      </c>
      <c r="D68" s="103">
        <v>5658</v>
      </c>
      <c r="E68" s="103">
        <v>5738</v>
      </c>
      <c r="F68" s="103">
        <v>5416.6558850381998</v>
      </c>
      <c r="G68" s="103">
        <v>5616.6895756670301</v>
      </c>
      <c r="H68" s="103">
        <v>5627.9537844399101</v>
      </c>
      <c r="I68" s="105">
        <f t="shared" si="6"/>
        <v>3.2851740632702311E-3</v>
      </c>
      <c r="J68" s="105">
        <f t="shared" si="7"/>
        <v>3.3315325049522782E-2</v>
      </c>
      <c r="K68" s="102">
        <f t="shared" si="8"/>
        <v>185</v>
      </c>
      <c r="L68" s="106">
        <f t="shared" ref="L68:L84" si="10">K68/$K$84</f>
        <v>1.4130766880537732E-2</v>
      </c>
      <c r="M68" s="103">
        <f t="shared" si="9"/>
        <v>80</v>
      </c>
      <c r="N68" s="103">
        <f t="shared" ref="N68:N84" si="11">H68-G68</f>
        <v>11.264208772880011</v>
      </c>
    </row>
    <row r="69" spans="1:15">
      <c r="A69" s="44">
        <v>67</v>
      </c>
      <c r="B69" s="108" t="s">
        <v>158</v>
      </c>
      <c r="C69" s="103">
        <v>10742</v>
      </c>
      <c r="D69" s="103">
        <v>10635</v>
      </c>
      <c r="E69" s="103">
        <v>10814</v>
      </c>
      <c r="F69" s="103">
        <v>10652.7890899582</v>
      </c>
      <c r="G69" s="103">
        <v>10698.432592162901</v>
      </c>
      <c r="H69" s="103">
        <v>10720.1709912963</v>
      </c>
      <c r="I69" s="105">
        <f t="shared" si="6"/>
        <v>6.1913336215064967E-3</v>
      </c>
      <c r="J69" s="105">
        <f t="shared" si="7"/>
        <v>6.7026624464717926E-3</v>
      </c>
      <c r="K69" s="102">
        <f t="shared" si="8"/>
        <v>72</v>
      </c>
      <c r="L69" s="106">
        <f t="shared" si="10"/>
        <v>5.4995417048579283E-3</v>
      </c>
      <c r="M69" s="103">
        <f t="shared" si="9"/>
        <v>179</v>
      </c>
      <c r="N69" s="103">
        <f t="shared" si="11"/>
        <v>21.738399133399071</v>
      </c>
      <c r="O69" s="11"/>
    </row>
    <row r="70" spans="1:15">
      <c r="A70" s="44">
        <v>68</v>
      </c>
      <c r="B70" s="108" t="s">
        <v>159</v>
      </c>
      <c r="C70" s="103">
        <v>6321</v>
      </c>
      <c r="D70" s="103">
        <v>6593</v>
      </c>
      <c r="E70" s="103">
        <v>6752</v>
      </c>
      <c r="F70" s="103">
        <v>6205.5629240244898</v>
      </c>
      <c r="G70" s="103">
        <v>6595.3864175949202</v>
      </c>
      <c r="H70" s="103">
        <v>6626.2098201480603</v>
      </c>
      <c r="I70" s="105">
        <f t="shared" si="6"/>
        <v>3.8657189395609271E-3</v>
      </c>
      <c r="J70" s="105">
        <f t="shared" si="7"/>
        <v>6.8185413700363864E-2</v>
      </c>
      <c r="K70" s="102">
        <f t="shared" si="8"/>
        <v>431</v>
      </c>
      <c r="L70" s="106">
        <f t="shared" si="10"/>
        <v>3.2920867705468988E-2</v>
      </c>
      <c r="M70" s="103">
        <f t="shared" si="9"/>
        <v>159</v>
      </c>
      <c r="N70" s="103">
        <f t="shared" si="11"/>
        <v>30.823402553140113</v>
      </c>
    </row>
    <row r="71" spans="1:15">
      <c r="A71" s="44">
        <v>69</v>
      </c>
      <c r="B71" s="108" t="s">
        <v>160</v>
      </c>
      <c r="C71" s="103">
        <v>1142</v>
      </c>
      <c r="D71" s="103">
        <v>1119</v>
      </c>
      <c r="E71" s="103">
        <v>1134</v>
      </c>
      <c r="F71" s="103">
        <v>1090.6418910938801</v>
      </c>
      <c r="G71" s="103">
        <v>1081.69020641763</v>
      </c>
      <c r="H71" s="103">
        <v>1081.0615843769101</v>
      </c>
      <c r="I71" s="105">
        <f t="shared" si="6"/>
        <v>6.4924841194639979E-4</v>
      </c>
      <c r="J71" s="105">
        <f t="shared" si="7"/>
        <v>-7.0052539404553416E-3</v>
      </c>
      <c r="K71" s="102">
        <f t="shared" si="8"/>
        <v>-8</v>
      </c>
      <c r="L71" s="106">
        <f t="shared" si="10"/>
        <v>-6.1106018942865871E-4</v>
      </c>
      <c r="M71" s="103">
        <f t="shared" si="9"/>
        <v>15</v>
      </c>
      <c r="N71" s="103">
        <f t="shared" si="11"/>
        <v>-0.62862204071984706</v>
      </c>
    </row>
    <row r="72" spans="1:15">
      <c r="A72" s="44">
        <v>70</v>
      </c>
      <c r="B72" s="108" t="s">
        <v>161</v>
      </c>
      <c r="C72" s="103">
        <v>4131</v>
      </c>
      <c r="D72" s="103">
        <v>4207</v>
      </c>
      <c r="E72" s="103">
        <v>4305</v>
      </c>
      <c r="F72" s="103">
        <v>4067.5252673823902</v>
      </c>
      <c r="G72" s="103">
        <v>4203.4049575556701</v>
      </c>
      <c r="H72" s="103">
        <v>4236.3848034182902</v>
      </c>
      <c r="I72" s="105">
        <f t="shared" si="6"/>
        <v>2.4647393416483694E-3</v>
      </c>
      <c r="J72" s="105">
        <f t="shared" si="7"/>
        <v>4.212055192447349E-2</v>
      </c>
      <c r="K72" s="102">
        <f t="shared" si="8"/>
        <v>174</v>
      </c>
      <c r="L72" s="106">
        <f t="shared" si="10"/>
        <v>1.3290559120073327E-2</v>
      </c>
      <c r="M72" s="103">
        <f t="shared" si="9"/>
        <v>98</v>
      </c>
      <c r="N72" s="103">
        <f t="shared" si="11"/>
        <v>32.979845862620095</v>
      </c>
    </row>
    <row r="73" spans="1:15">
      <c r="A73" s="44">
        <v>71</v>
      </c>
      <c r="B73" s="108" t="s">
        <v>162</v>
      </c>
      <c r="C73" s="103">
        <v>4641</v>
      </c>
      <c r="D73" s="103">
        <v>4628</v>
      </c>
      <c r="E73" s="103">
        <v>4698</v>
      </c>
      <c r="F73" s="103">
        <v>4575.4642015156796</v>
      </c>
      <c r="G73" s="103">
        <v>4621.2061524167202</v>
      </c>
      <c r="H73" s="103">
        <v>4633.4156866900303</v>
      </c>
      <c r="I73" s="105">
        <f t="shared" si="6"/>
        <v>2.6897434209207992E-3</v>
      </c>
      <c r="J73" s="105">
        <f t="shared" si="7"/>
        <v>1.2281835811247576E-2</v>
      </c>
      <c r="K73" s="102">
        <f t="shared" si="8"/>
        <v>57</v>
      </c>
      <c r="L73" s="106">
        <f t="shared" si="10"/>
        <v>4.3538038496791932E-3</v>
      </c>
      <c r="M73" s="103">
        <f t="shared" si="9"/>
        <v>70</v>
      </c>
      <c r="N73" s="103">
        <f t="shared" si="11"/>
        <v>12.209534273310055</v>
      </c>
    </row>
    <row r="74" spans="1:15">
      <c r="A74" s="44">
        <v>72</v>
      </c>
      <c r="B74" s="108" t="s">
        <v>163</v>
      </c>
      <c r="C74" s="103">
        <v>3525</v>
      </c>
      <c r="D74" s="103">
        <v>3727</v>
      </c>
      <c r="E74" s="103">
        <v>3787</v>
      </c>
      <c r="F74" s="103">
        <v>3482.3516292374902</v>
      </c>
      <c r="G74" s="103">
        <v>3692.16567435968</v>
      </c>
      <c r="H74" s="103">
        <v>3736.6408286016199</v>
      </c>
      <c r="I74" s="105">
        <f t="shared" si="6"/>
        <v>2.1681690794012488E-3</v>
      </c>
      <c r="J74" s="105">
        <f t="shared" si="7"/>
        <v>7.4326241134751767E-2</v>
      </c>
      <c r="K74" s="102">
        <f t="shared" si="8"/>
        <v>262</v>
      </c>
      <c r="L74" s="106">
        <f t="shared" si="10"/>
        <v>2.0012221203788573E-2</v>
      </c>
      <c r="M74" s="103">
        <f t="shared" si="9"/>
        <v>60</v>
      </c>
      <c r="N74" s="103">
        <f t="shared" si="11"/>
        <v>44.47515424193989</v>
      </c>
    </row>
    <row r="75" spans="1:15">
      <c r="A75" s="44">
        <v>73</v>
      </c>
      <c r="B75" s="108" t="s">
        <v>164</v>
      </c>
      <c r="C75" s="103">
        <v>2054</v>
      </c>
      <c r="D75" s="103">
        <v>1961</v>
      </c>
      <c r="E75" s="103">
        <v>2005</v>
      </c>
      <c r="F75" s="103">
        <v>2058.1873233347501</v>
      </c>
      <c r="G75" s="103">
        <v>1967.3359755122999</v>
      </c>
      <c r="H75" s="103">
        <v>2006.5950210548799</v>
      </c>
      <c r="I75" s="105">
        <f t="shared" si="6"/>
        <v>1.147921574914049E-3</v>
      </c>
      <c r="J75" s="105">
        <f t="shared" si="7"/>
        <v>-2.385589094449854E-2</v>
      </c>
      <c r="K75" s="102">
        <f t="shared" si="8"/>
        <v>-49</v>
      </c>
      <c r="L75" s="106">
        <f t="shared" si="10"/>
        <v>-3.7427436602505346E-3</v>
      </c>
      <c r="M75" s="103">
        <f t="shared" si="9"/>
        <v>44</v>
      </c>
      <c r="N75" s="103">
        <f t="shared" si="11"/>
        <v>39.259045542579997</v>
      </c>
    </row>
    <row r="76" spans="1:15">
      <c r="A76" s="44">
        <v>74</v>
      </c>
      <c r="B76" s="108" t="s">
        <v>165</v>
      </c>
      <c r="C76" s="103">
        <v>4078</v>
      </c>
      <c r="D76" s="103">
        <v>4044</v>
      </c>
      <c r="E76" s="103">
        <v>4077</v>
      </c>
      <c r="F76" s="103">
        <v>4009.0916909973698</v>
      </c>
      <c r="G76" s="103">
        <v>4009.5171357505001</v>
      </c>
      <c r="H76" s="103">
        <v>4015.6866338899499</v>
      </c>
      <c r="I76" s="105">
        <f t="shared" si="6"/>
        <v>2.3342026239025326E-3</v>
      </c>
      <c r="J76" s="105">
        <f t="shared" si="7"/>
        <v>-2.4521824423737128E-4</v>
      </c>
      <c r="K76" s="102">
        <f t="shared" si="8"/>
        <v>-1</v>
      </c>
      <c r="L76" s="106">
        <f t="shared" si="10"/>
        <v>-7.6382523678582338E-5</v>
      </c>
      <c r="M76" s="103">
        <f t="shared" si="9"/>
        <v>33</v>
      </c>
      <c r="N76" s="103">
        <f t="shared" si="11"/>
        <v>6.1694981394498427</v>
      </c>
    </row>
    <row r="77" spans="1:15">
      <c r="A77" s="44">
        <v>75</v>
      </c>
      <c r="B77" s="108" t="s">
        <v>166</v>
      </c>
      <c r="C77" s="103">
        <v>1196</v>
      </c>
      <c r="D77" s="103">
        <v>1183</v>
      </c>
      <c r="E77" s="103">
        <v>1205</v>
      </c>
      <c r="F77" s="103">
        <v>1142.2407311837701</v>
      </c>
      <c r="G77" s="103">
        <v>1144.11648943411</v>
      </c>
      <c r="H77" s="103">
        <v>1149.9890130262199</v>
      </c>
      <c r="I77" s="105">
        <f t="shared" si="6"/>
        <v>6.8989800387602449E-4</v>
      </c>
      <c r="J77" s="105">
        <f t="shared" si="7"/>
        <v>7.525083612040134E-3</v>
      </c>
      <c r="K77" s="102">
        <f t="shared" si="8"/>
        <v>9</v>
      </c>
      <c r="L77" s="106">
        <f t="shared" si="10"/>
        <v>6.8744271310724103E-4</v>
      </c>
      <c r="M77" s="103">
        <f t="shared" si="9"/>
        <v>22</v>
      </c>
      <c r="N77" s="103">
        <f t="shared" si="11"/>
        <v>5.8725235921099284</v>
      </c>
    </row>
    <row r="78" spans="1:15">
      <c r="A78" s="44">
        <v>76</v>
      </c>
      <c r="B78" s="108" t="s">
        <v>167</v>
      </c>
      <c r="C78" s="103">
        <v>1692</v>
      </c>
      <c r="D78" s="103">
        <v>1727</v>
      </c>
      <c r="E78" s="103">
        <v>1770</v>
      </c>
      <c r="F78" s="103">
        <v>1658.27278720507</v>
      </c>
      <c r="G78" s="103">
        <v>1715.1767328686101</v>
      </c>
      <c r="H78" s="103">
        <v>1732.3541909835201</v>
      </c>
      <c r="I78" s="105">
        <f t="shared" si="6"/>
        <v>1.0133771509216293E-3</v>
      </c>
      <c r="J78" s="105">
        <f t="shared" si="7"/>
        <v>4.6099290780141841E-2</v>
      </c>
      <c r="K78" s="102">
        <f t="shared" si="8"/>
        <v>78</v>
      </c>
      <c r="L78" s="106">
        <f t="shared" si="10"/>
        <v>5.9578368469294226E-3</v>
      </c>
      <c r="M78" s="103">
        <f t="shared" si="9"/>
        <v>43</v>
      </c>
      <c r="N78" s="103">
        <f t="shared" si="11"/>
        <v>17.177458114909996</v>
      </c>
    </row>
    <row r="79" spans="1:15">
      <c r="A79" s="44">
        <v>77</v>
      </c>
      <c r="B79" s="108" t="s">
        <v>168</v>
      </c>
      <c r="C79" s="103">
        <v>6527</v>
      </c>
      <c r="D79" s="103">
        <v>6708</v>
      </c>
      <c r="E79" s="103">
        <v>6760</v>
      </c>
      <c r="F79" s="103">
        <v>6502.8023994701798</v>
      </c>
      <c r="G79" s="103">
        <v>6709.0964570345004</v>
      </c>
      <c r="H79" s="103">
        <v>6742.5743912026201</v>
      </c>
      <c r="I79" s="105">
        <f t="shared" si="6"/>
        <v>3.8702991752713072E-3</v>
      </c>
      <c r="J79" s="105">
        <f t="shared" si="7"/>
        <v>3.5697870384556456E-2</v>
      </c>
      <c r="K79" s="102">
        <f t="shared" si="8"/>
        <v>233</v>
      </c>
      <c r="L79" s="106">
        <f t="shared" si="10"/>
        <v>1.7797128017109684E-2</v>
      </c>
      <c r="M79" s="103">
        <f t="shared" si="9"/>
        <v>52</v>
      </c>
      <c r="N79" s="103">
        <f t="shared" si="11"/>
        <v>33.477934168119646</v>
      </c>
    </row>
    <row r="80" spans="1:15">
      <c r="A80" s="44">
        <v>78</v>
      </c>
      <c r="B80" s="108" t="s">
        <v>169</v>
      </c>
      <c r="C80" s="103">
        <v>5212</v>
      </c>
      <c r="D80" s="103">
        <v>5058</v>
      </c>
      <c r="E80" s="103">
        <v>5130</v>
      </c>
      <c r="F80" s="103">
        <v>5128.5645701297199</v>
      </c>
      <c r="G80" s="103">
        <v>5043.7268673727003</v>
      </c>
      <c r="H80" s="103">
        <v>5046.8384051915</v>
      </c>
      <c r="I80" s="105">
        <f t="shared" si="6"/>
        <v>2.9370761492813324E-3</v>
      </c>
      <c r="J80" s="105">
        <f t="shared" si="7"/>
        <v>-1.5732924021488872E-2</v>
      </c>
      <c r="K80" s="102">
        <f t="shared" si="8"/>
        <v>-82</v>
      </c>
      <c r="L80" s="106">
        <f t="shared" si="10"/>
        <v>-6.2633669416437519E-3</v>
      </c>
      <c r="M80" s="103">
        <f t="shared" si="9"/>
        <v>72</v>
      </c>
      <c r="N80" s="103">
        <f t="shared" si="11"/>
        <v>3.1115378187996612</v>
      </c>
    </row>
    <row r="81" spans="1:15">
      <c r="A81" s="44">
        <v>79</v>
      </c>
      <c r="B81" s="108" t="s">
        <v>170</v>
      </c>
      <c r="C81" s="103">
        <v>1533</v>
      </c>
      <c r="D81" s="103">
        <v>1492</v>
      </c>
      <c r="E81" s="103">
        <v>1550</v>
      </c>
      <c r="F81" s="103">
        <v>1508.25489919908</v>
      </c>
      <c r="G81" s="103">
        <v>1507.3072966673999</v>
      </c>
      <c r="H81" s="103">
        <v>1525.0881636696099</v>
      </c>
      <c r="I81" s="105">
        <f t="shared" si="6"/>
        <v>8.8742066888617256E-4</v>
      </c>
      <c r="J81" s="105">
        <f t="shared" si="7"/>
        <v>1.1089367253750815E-2</v>
      </c>
      <c r="K81" s="102">
        <f t="shared" si="8"/>
        <v>17</v>
      </c>
      <c r="L81" s="106">
        <f t="shared" si="10"/>
        <v>1.2985029025358997E-3</v>
      </c>
      <c r="M81" s="103">
        <f t="shared" si="9"/>
        <v>58</v>
      </c>
      <c r="N81" s="103">
        <f t="shared" si="11"/>
        <v>17.780867002210016</v>
      </c>
    </row>
    <row r="82" spans="1:15">
      <c r="A82" s="44">
        <v>80</v>
      </c>
      <c r="B82" s="108" t="s">
        <v>171</v>
      </c>
      <c r="C82" s="103">
        <v>6093</v>
      </c>
      <c r="D82" s="103">
        <v>6202</v>
      </c>
      <c r="E82" s="103">
        <v>6347</v>
      </c>
      <c r="F82" s="103">
        <v>6069.6468684694801</v>
      </c>
      <c r="G82" s="103">
        <v>6244.0961282540102</v>
      </c>
      <c r="H82" s="103">
        <v>6315.5984062137504</v>
      </c>
      <c r="I82" s="105">
        <f t="shared" si="6"/>
        <v>3.6338445067229273E-3</v>
      </c>
      <c r="J82" s="105">
        <f t="shared" si="7"/>
        <v>4.1687182012145087E-2</v>
      </c>
      <c r="K82" s="102">
        <f t="shared" si="8"/>
        <v>254</v>
      </c>
      <c r="L82" s="106">
        <f t="shared" si="10"/>
        <v>1.9401161014359916E-2</v>
      </c>
      <c r="M82" s="103">
        <f t="shared" si="9"/>
        <v>145</v>
      </c>
      <c r="N82" s="103">
        <f t="shared" si="11"/>
        <v>71.50227795974024</v>
      </c>
    </row>
    <row r="83" spans="1:15">
      <c r="A83" s="44">
        <v>81</v>
      </c>
      <c r="B83" s="108" t="s">
        <v>172</v>
      </c>
      <c r="C83" s="103">
        <v>7235</v>
      </c>
      <c r="D83" s="103">
        <v>7416</v>
      </c>
      <c r="E83" s="103">
        <v>7577</v>
      </c>
      <c r="F83" s="103">
        <v>7193.57642366237</v>
      </c>
      <c r="G83" s="103">
        <v>7495.5937158596498</v>
      </c>
      <c r="H83" s="103">
        <v>7541.8582572756304</v>
      </c>
      <c r="I83" s="105">
        <f t="shared" si="6"/>
        <v>4.3380557471938896E-3</v>
      </c>
      <c r="J83" s="105">
        <f t="shared" si="7"/>
        <v>4.7270214236351069E-2</v>
      </c>
      <c r="K83" s="102">
        <f t="shared" si="8"/>
        <v>342</v>
      </c>
      <c r="L83" s="106">
        <f t="shared" si="10"/>
        <v>2.6122823098075159E-2</v>
      </c>
      <c r="M83" s="103">
        <f t="shared" si="9"/>
        <v>161</v>
      </c>
      <c r="N83" s="103">
        <f t="shared" si="11"/>
        <v>46.264541415980602</v>
      </c>
    </row>
    <row r="84" spans="1:15" s="115" customFormat="1">
      <c r="A84" s="181" t="s">
        <v>173</v>
      </c>
      <c r="B84" s="181"/>
      <c r="C84" s="71">
        <v>1733543</v>
      </c>
      <c r="D84" s="71">
        <v>1729446</v>
      </c>
      <c r="E84" s="71">
        <v>1746635</v>
      </c>
      <c r="F84" s="71">
        <v>1721014.69904568</v>
      </c>
      <c r="G84" s="71">
        <v>1734870.22699072</v>
      </c>
      <c r="H84" s="71">
        <v>1736775.20338531</v>
      </c>
      <c r="I84" s="105">
        <f t="shared" si="6"/>
        <v>1</v>
      </c>
      <c r="J84" s="105">
        <f t="shared" si="7"/>
        <v>7.5521634017731319E-3</v>
      </c>
      <c r="K84" s="102">
        <f t="shared" si="8"/>
        <v>13092</v>
      </c>
      <c r="L84" s="106">
        <f t="shared" si="10"/>
        <v>1</v>
      </c>
      <c r="M84" s="102">
        <f t="shared" si="9"/>
        <v>17189</v>
      </c>
      <c r="N84" s="103">
        <f t="shared" si="11"/>
        <v>1904.9763945899904</v>
      </c>
      <c r="O84" s="21"/>
    </row>
    <row r="85" spans="1:15">
      <c r="C85" s="142"/>
      <c r="D85" s="142"/>
      <c r="E85" s="143"/>
      <c r="F85" s="145"/>
      <c r="G85" s="145"/>
      <c r="H85" s="145"/>
      <c r="I85" s="62"/>
      <c r="L85" s="14"/>
    </row>
    <row r="86" spans="1:15">
      <c r="C86" s="131"/>
      <c r="D86" s="131"/>
      <c r="E86" s="131"/>
      <c r="F86" s="131"/>
      <c r="G86" s="131"/>
      <c r="H86" s="131"/>
      <c r="L86" s="14"/>
    </row>
    <row r="87" spans="1:15">
      <c r="C87" s="142"/>
      <c r="D87" s="142"/>
      <c r="E87" s="143"/>
      <c r="F87" s="145"/>
      <c r="G87" s="145"/>
      <c r="H87" s="145"/>
      <c r="L87" s="14"/>
    </row>
    <row r="88" spans="1:15">
      <c r="C88" s="142"/>
      <c r="D88" s="142"/>
      <c r="E88" s="143"/>
      <c r="F88" s="145"/>
      <c r="G88" s="145"/>
      <c r="H88" s="145"/>
      <c r="L88" s="14"/>
    </row>
    <row r="89" spans="1:15">
      <c r="C89" s="142"/>
      <c r="D89" s="142"/>
      <c r="E89" s="143"/>
      <c r="F89" s="145"/>
      <c r="G89" s="145"/>
      <c r="H89" s="145"/>
      <c r="L89" s="14"/>
    </row>
    <row r="90" spans="1:15">
      <c r="C90" s="142"/>
      <c r="D90" s="142"/>
      <c r="E90" s="143"/>
      <c r="F90" s="145"/>
      <c r="G90" s="145"/>
      <c r="H90" s="145"/>
      <c r="L90" s="14"/>
    </row>
    <row r="91" spans="1:15">
      <c r="C91" s="142"/>
      <c r="D91" s="142"/>
      <c r="E91" s="143"/>
      <c r="F91" s="145"/>
      <c r="G91" s="145"/>
      <c r="H91" s="145"/>
    </row>
    <row r="92" spans="1:15">
      <c r="C92" s="142"/>
      <c r="D92" s="142"/>
      <c r="E92" s="143"/>
      <c r="F92" s="145"/>
      <c r="G92" s="145"/>
      <c r="H92" s="145"/>
    </row>
    <row r="93" spans="1:15">
      <c r="C93" s="142"/>
      <c r="D93" s="142"/>
      <c r="E93" s="143"/>
      <c r="F93" s="145"/>
      <c r="G93" s="145"/>
      <c r="H93" s="145"/>
    </row>
    <row r="94" spans="1:15">
      <c r="C94" s="142"/>
      <c r="D94" s="142"/>
      <c r="E94" s="143"/>
      <c r="F94" s="145"/>
      <c r="G94" s="145"/>
      <c r="H94" s="145"/>
    </row>
    <row r="95" spans="1:15">
      <c r="C95" s="142"/>
      <c r="D95" s="142"/>
      <c r="E95" s="143"/>
      <c r="F95" s="145"/>
      <c r="G95" s="145"/>
      <c r="H95" s="145"/>
    </row>
    <row r="96" spans="1:15">
      <c r="C96" s="142"/>
      <c r="D96" s="142"/>
      <c r="E96" s="143"/>
      <c r="F96" s="145"/>
      <c r="G96" s="145"/>
      <c r="H96" s="145"/>
    </row>
    <row r="97" spans="3:9">
      <c r="C97" s="142"/>
      <c r="D97" s="142"/>
      <c r="E97" s="143"/>
      <c r="F97" s="145"/>
      <c r="G97" s="145"/>
      <c r="H97" s="145"/>
    </row>
    <row r="98" spans="3:9">
      <c r="C98" s="142"/>
      <c r="D98" s="142"/>
      <c r="E98" s="143"/>
      <c r="F98" s="145"/>
      <c r="G98" s="145"/>
      <c r="H98" s="145"/>
    </row>
    <row r="99" spans="3:9">
      <c r="C99" s="142"/>
      <c r="D99" s="142"/>
      <c r="E99" s="143"/>
      <c r="F99" s="145"/>
      <c r="G99" s="145"/>
      <c r="H99" s="145"/>
    </row>
    <row r="100" spans="3:9">
      <c r="C100" s="142"/>
      <c r="D100" s="142"/>
      <c r="E100" s="143"/>
      <c r="F100" s="145"/>
      <c r="G100" s="145"/>
      <c r="H100" s="145"/>
    </row>
    <row r="101" spans="3:9">
      <c r="C101" s="142"/>
      <c r="D101" s="142"/>
      <c r="E101" s="143"/>
      <c r="F101" s="145"/>
      <c r="G101" s="145"/>
      <c r="H101" s="145"/>
    </row>
    <row r="102" spans="3:9">
      <c r="C102" s="142"/>
      <c r="D102" s="142"/>
      <c r="E102" s="143"/>
      <c r="F102" s="145"/>
      <c r="G102" s="145"/>
      <c r="H102" s="145"/>
      <c r="I102" s="13"/>
    </row>
    <row r="103" spans="3:9">
      <c r="C103" s="142"/>
      <c r="D103" s="142"/>
      <c r="E103" s="143"/>
      <c r="F103" s="145"/>
      <c r="G103" s="145"/>
      <c r="H103" s="145"/>
    </row>
    <row r="104" spans="3:9">
      <c r="C104" s="142"/>
      <c r="D104" s="142"/>
      <c r="E104" s="143"/>
      <c r="F104" s="145"/>
      <c r="G104" s="145"/>
      <c r="H104" s="145"/>
    </row>
    <row r="105" spans="3:9">
      <c r="C105" s="142"/>
      <c r="D105" s="142"/>
      <c r="E105" s="143"/>
      <c r="F105" s="145"/>
      <c r="G105" s="145"/>
      <c r="H105" s="145"/>
    </row>
    <row r="106" spans="3:9">
      <c r="C106" s="142"/>
      <c r="D106" s="142"/>
      <c r="E106" s="143"/>
      <c r="F106" s="145"/>
      <c r="G106" s="145"/>
      <c r="H106" s="145"/>
    </row>
    <row r="107" spans="3:9">
      <c r="C107" s="142"/>
      <c r="D107" s="142"/>
      <c r="E107" s="143"/>
      <c r="F107" s="145"/>
      <c r="G107" s="145"/>
      <c r="H107" s="145"/>
    </row>
    <row r="108" spans="3:9">
      <c r="C108" s="142"/>
      <c r="D108" s="142"/>
      <c r="E108" s="143"/>
      <c r="F108" s="145"/>
      <c r="G108" s="145"/>
      <c r="H108" s="145"/>
    </row>
    <row r="109" spans="3:9">
      <c r="C109" s="142"/>
      <c r="D109" s="142"/>
      <c r="E109" s="143"/>
      <c r="F109" s="145"/>
      <c r="G109" s="145"/>
      <c r="H109" s="145"/>
    </row>
    <row r="110" spans="3:9">
      <c r="C110" s="142"/>
      <c r="D110" s="142"/>
      <c r="E110" s="143"/>
      <c r="F110" s="145"/>
      <c r="G110" s="145"/>
      <c r="H110" s="145"/>
    </row>
    <row r="111" spans="3:9">
      <c r="C111" s="142"/>
      <c r="D111" s="142"/>
      <c r="E111" s="143"/>
      <c r="F111" s="145"/>
      <c r="G111" s="145"/>
      <c r="H111" s="145"/>
    </row>
    <row r="112" spans="3:9">
      <c r="C112" s="142"/>
      <c r="D112" s="142"/>
      <c r="E112" s="143"/>
      <c r="F112" s="145"/>
      <c r="G112" s="145"/>
      <c r="H112" s="145"/>
    </row>
    <row r="113" spans="3:8">
      <c r="C113" s="142"/>
      <c r="D113" s="142"/>
      <c r="E113" s="143"/>
      <c r="F113" s="145"/>
      <c r="G113" s="145"/>
      <c r="H113" s="145"/>
    </row>
    <row r="114" spans="3:8">
      <c r="C114" s="142"/>
      <c r="D114" s="142"/>
      <c r="E114" s="143"/>
      <c r="F114" s="145"/>
      <c r="G114" s="145"/>
      <c r="H114" s="145"/>
    </row>
    <row r="115" spans="3:8">
      <c r="C115" s="142"/>
      <c r="D115" s="142"/>
      <c r="E115" s="143"/>
      <c r="F115" s="145"/>
      <c r="G115" s="145"/>
      <c r="H115" s="145"/>
    </row>
    <row r="116" spans="3:8">
      <c r="C116" s="142"/>
      <c r="D116" s="142"/>
      <c r="E116" s="143"/>
      <c r="F116" s="145"/>
      <c r="G116" s="145"/>
      <c r="H116" s="145"/>
    </row>
    <row r="117" spans="3:8">
      <c r="C117" s="142"/>
      <c r="D117" s="142"/>
      <c r="E117" s="143"/>
      <c r="F117" s="145"/>
      <c r="G117" s="145"/>
      <c r="H117" s="145"/>
    </row>
    <row r="118" spans="3:8">
      <c r="C118" s="142"/>
      <c r="D118" s="142"/>
      <c r="E118" s="143"/>
      <c r="F118" s="145"/>
      <c r="G118" s="145"/>
      <c r="H118" s="145"/>
    </row>
    <row r="119" spans="3:8">
      <c r="C119" s="142"/>
      <c r="D119" s="142"/>
      <c r="E119" s="143"/>
      <c r="F119" s="145"/>
      <c r="G119" s="145"/>
      <c r="H119" s="145"/>
    </row>
    <row r="120" spans="3:8">
      <c r="C120" s="142"/>
      <c r="D120" s="142"/>
      <c r="E120" s="143"/>
      <c r="F120" s="145"/>
      <c r="G120" s="145"/>
      <c r="H120" s="145"/>
    </row>
    <row r="121" spans="3:8">
      <c r="C121" s="142"/>
      <c r="D121" s="142"/>
      <c r="E121" s="143"/>
      <c r="F121" s="145"/>
      <c r="G121" s="145"/>
      <c r="H121" s="145"/>
    </row>
    <row r="122" spans="3:8">
      <c r="C122" s="142"/>
      <c r="D122" s="142"/>
      <c r="E122" s="143"/>
      <c r="F122" s="145"/>
      <c r="G122" s="145"/>
      <c r="H122" s="145"/>
    </row>
    <row r="123" spans="3:8">
      <c r="C123" s="142"/>
      <c r="D123" s="142"/>
      <c r="E123" s="143"/>
      <c r="F123" s="145"/>
      <c r="G123" s="145"/>
      <c r="H123" s="145"/>
    </row>
    <row r="124" spans="3:8">
      <c r="C124" s="142"/>
      <c r="D124" s="142"/>
      <c r="E124" s="143"/>
      <c r="F124" s="145"/>
      <c r="G124" s="145"/>
      <c r="H124" s="145"/>
    </row>
    <row r="125" spans="3:8">
      <c r="C125" s="142"/>
      <c r="D125" s="142"/>
      <c r="E125" s="143"/>
      <c r="F125" s="145"/>
      <c r="G125" s="145"/>
      <c r="H125" s="145"/>
    </row>
    <row r="126" spans="3:8">
      <c r="C126" s="142"/>
      <c r="D126" s="142"/>
      <c r="E126" s="143"/>
      <c r="F126" s="145"/>
      <c r="G126" s="145"/>
      <c r="H126" s="145"/>
    </row>
    <row r="127" spans="3:8">
      <c r="C127" s="142"/>
      <c r="D127" s="142"/>
      <c r="E127" s="143"/>
      <c r="F127" s="145"/>
      <c r="G127" s="145"/>
      <c r="H127" s="145"/>
    </row>
    <row r="128" spans="3:8">
      <c r="C128" s="142"/>
      <c r="D128" s="142"/>
      <c r="E128" s="143"/>
      <c r="F128" s="145"/>
      <c r="G128" s="145"/>
      <c r="H128" s="145"/>
    </row>
    <row r="129" spans="3:8">
      <c r="C129" s="142"/>
      <c r="D129" s="142"/>
      <c r="E129" s="143"/>
      <c r="F129" s="145"/>
      <c r="G129" s="145"/>
      <c r="H129" s="145"/>
    </row>
    <row r="130" spans="3:8">
      <c r="C130" s="142"/>
      <c r="D130" s="142"/>
      <c r="E130" s="143"/>
      <c r="F130" s="145"/>
      <c r="G130" s="145"/>
      <c r="H130" s="145"/>
    </row>
    <row r="131" spans="3:8">
      <c r="C131" s="142"/>
      <c r="D131" s="142"/>
      <c r="E131" s="143"/>
      <c r="F131" s="145"/>
      <c r="G131" s="145"/>
      <c r="H131" s="145"/>
    </row>
    <row r="132" spans="3:8">
      <c r="C132" s="142"/>
      <c r="D132" s="142"/>
      <c r="E132" s="143"/>
      <c r="F132" s="145"/>
      <c r="G132" s="145"/>
      <c r="H132" s="145"/>
    </row>
    <row r="133" spans="3:8">
      <c r="C133" s="142"/>
      <c r="D133" s="142"/>
      <c r="E133" s="143"/>
      <c r="F133" s="145"/>
      <c r="G133" s="145"/>
      <c r="H133" s="145"/>
    </row>
    <row r="134" spans="3:8">
      <c r="C134" s="142"/>
      <c r="D134" s="142"/>
      <c r="E134" s="143"/>
      <c r="F134" s="145"/>
      <c r="G134" s="145"/>
      <c r="H134" s="145"/>
    </row>
    <row r="135" spans="3:8">
      <c r="C135" s="142"/>
      <c r="D135" s="142"/>
      <c r="E135" s="143"/>
      <c r="F135" s="145"/>
      <c r="G135" s="145"/>
      <c r="H135" s="145"/>
    </row>
    <row r="136" spans="3:8">
      <c r="C136" s="142"/>
      <c r="D136" s="142"/>
      <c r="E136" s="143"/>
      <c r="F136" s="145"/>
      <c r="G136" s="145"/>
      <c r="H136" s="145"/>
    </row>
    <row r="137" spans="3:8">
      <c r="C137" s="142"/>
      <c r="D137" s="142"/>
      <c r="E137" s="143"/>
      <c r="F137" s="145"/>
      <c r="G137" s="145"/>
      <c r="H137" s="145"/>
    </row>
    <row r="138" spans="3:8">
      <c r="C138" s="142"/>
      <c r="D138" s="142"/>
      <c r="E138" s="143"/>
      <c r="F138" s="145"/>
      <c r="G138" s="145"/>
      <c r="H138" s="145"/>
    </row>
    <row r="139" spans="3:8">
      <c r="C139" s="142"/>
      <c r="D139" s="142"/>
      <c r="E139" s="143"/>
      <c r="F139" s="145"/>
      <c r="G139" s="145"/>
      <c r="H139" s="145"/>
    </row>
    <row r="140" spans="3:8">
      <c r="C140" s="142"/>
      <c r="D140" s="142"/>
      <c r="E140" s="143"/>
      <c r="F140" s="145"/>
      <c r="G140" s="145"/>
      <c r="H140" s="145"/>
    </row>
    <row r="141" spans="3:8">
      <c r="C141" s="142"/>
      <c r="D141" s="142"/>
      <c r="E141" s="143"/>
      <c r="F141" s="145"/>
      <c r="G141" s="145"/>
      <c r="H141" s="145"/>
    </row>
    <row r="142" spans="3:8">
      <c r="C142" s="142"/>
      <c r="D142" s="142"/>
      <c r="E142" s="143"/>
      <c r="F142" s="145"/>
      <c r="G142" s="145"/>
      <c r="H142" s="145"/>
    </row>
    <row r="143" spans="3:8">
      <c r="C143" s="142"/>
      <c r="D143" s="142"/>
      <c r="E143" s="143"/>
      <c r="F143" s="145"/>
      <c r="G143" s="145"/>
      <c r="H143" s="145"/>
    </row>
    <row r="144" spans="3:8">
      <c r="C144" s="17"/>
      <c r="D144" s="17"/>
      <c r="E144" s="17"/>
      <c r="F144" s="17"/>
      <c r="G144" s="17"/>
      <c r="H144" s="17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4"/>
  <sheetViews>
    <sheetView zoomScale="83" zoomScaleNormal="83" workbookViewId="0">
      <pane ySplit="2" topLeftCell="A78" activePane="bottomLeft" state="frozen"/>
      <selection activeCell="W1" sqref="W1"/>
      <selection pane="bottomLeft" activeCell="J93" sqref="J93"/>
    </sheetView>
  </sheetViews>
  <sheetFormatPr defaultColWidth="9.1796875" defaultRowHeight="14.5"/>
  <cols>
    <col min="1" max="1" width="13.7265625" style="7" bestFit="1" customWidth="1"/>
    <col min="2" max="2" width="34.453125" style="7" bestFit="1" customWidth="1"/>
    <col min="3" max="8" width="12" style="7" customWidth="1"/>
    <col min="9" max="9" width="33.1796875" style="7" customWidth="1"/>
    <col min="10" max="10" width="28.453125" style="7" customWidth="1"/>
    <col min="11" max="11" width="28.26953125" style="7" customWidth="1"/>
    <col min="12" max="12" width="20.26953125" style="7" customWidth="1"/>
    <col min="13" max="14" width="32.453125" style="7" customWidth="1"/>
    <col min="15" max="16384" width="9.1796875" style="7"/>
  </cols>
  <sheetData>
    <row r="1" spans="1:16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6" ht="29">
      <c r="A2" s="100" t="s">
        <v>1</v>
      </c>
      <c r="B2" s="99" t="s">
        <v>90</v>
      </c>
      <c r="C2" s="20">
        <v>42278</v>
      </c>
      <c r="D2" s="20">
        <v>42614</v>
      </c>
      <c r="E2" s="20">
        <v>42644</v>
      </c>
      <c r="F2" s="20">
        <v>42278</v>
      </c>
      <c r="G2" s="20">
        <v>42614</v>
      </c>
      <c r="H2" s="20">
        <v>42644</v>
      </c>
      <c r="I2" s="97" t="s">
        <v>319</v>
      </c>
      <c r="J2" s="97" t="s">
        <v>320</v>
      </c>
      <c r="K2" s="97" t="s">
        <v>317</v>
      </c>
      <c r="L2" s="97" t="s">
        <v>298</v>
      </c>
      <c r="M2" s="101" t="s">
        <v>299</v>
      </c>
      <c r="N2" s="168" t="s">
        <v>300</v>
      </c>
    </row>
    <row r="3" spans="1:16">
      <c r="A3" s="40">
        <v>1</v>
      </c>
      <c r="B3" s="104" t="s">
        <v>2</v>
      </c>
      <c r="C3" s="103">
        <v>34697</v>
      </c>
      <c r="D3" s="103">
        <v>35014</v>
      </c>
      <c r="E3" s="103">
        <v>33551</v>
      </c>
      <c r="F3" s="103">
        <v>33970.046034329498</v>
      </c>
      <c r="G3" s="103">
        <v>33295.813407487098</v>
      </c>
      <c r="H3" s="103">
        <v>32915.353204532497</v>
      </c>
      <c r="I3" s="105">
        <f t="shared" ref="I3:I66" si="0">E3/$E$91</f>
        <v>8.8245428076201803E-3</v>
      </c>
      <c r="J3" s="105">
        <f t="shared" ref="J3:J66" si="1">(E3-C3)/C3</f>
        <v>-3.3028792114592039E-2</v>
      </c>
      <c r="K3" s="102">
        <f t="shared" ref="K3:K66" si="2">E3-C3</f>
        <v>-1146</v>
      </c>
      <c r="L3" s="106">
        <f>K3/$K$91</f>
        <v>0.26781958401495676</v>
      </c>
      <c r="M3" s="103">
        <f t="shared" ref="M3:M66" si="3">E3-D3</f>
        <v>-1463</v>
      </c>
      <c r="N3" s="103">
        <f>H3-G3</f>
        <v>-380.46020295460039</v>
      </c>
      <c r="P3" s="10"/>
    </row>
    <row r="4" spans="1:16">
      <c r="A4" s="40">
        <v>2</v>
      </c>
      <c r="B4" s="104" t="s">
        <v>3</v>
      </c>
      <c r="C4" s="103">
        <v>22973</v>
      </c>
      <c r="D4" s="103">
        <v>10808</v>
      </c>
      <c r="E4" s="103">
        <v>10997</v>
      </c>
      <c r="F4" s="103">
        <v>22108.333619704699</v>
      </c>
      <c r="G4" s="103">
        <v>10820.528800276999</v>
      </c>
      <c r="H4" s="103">
        <v>10601.5317710075</v>
      </c>
      <c r="I4" s="105">
        <f t="shared" si="0"/>
        <v>2.89241743183211E-3</v>
      </c>
      <c r="J4" s="105">
        <f t="shared" si="1"/>
        <v>-0.52130762199103298</v>
      </c>
      <c r="K4" s="102">
        <f t="shared" si="2"/>
        <v>-11976</v>
      </c>
      <c r="L4" s="106">
        <f t="shared" ref="L4:L67" si="4">K4/$K$91</f>
        <v>2.7987847627950457</v>
      </c>
      <c r="M4" s="103">
        <f t="shared" si="3"/>
        <v>189</v>
      </c>
      <c r="N4" s="103">
        <f t="shared" ref="N4:N67" si="5">H4-G4</f>
        <v>-218.99702926949976</v>
      </c>
      <c r="P4" s="10"/>
    </row>
    <row r="5" spans="1:16">
      <c r="A5" s="40">
        <v>3</v>
      </c>
      <c r="B5" s="104" t="s">
        <v>4</v>
      </c>
      <c r="C5" s="103">
        <v>1290</v>
      </c>
      <c r="D5" s="103">
        <v>1348</v>
      </c>
      <c r="E5" s="103">
        <v>1359</v>
      </c>
      <c r="F5" s="103">
        <v>1288.64308166212</v>
      </c>
      <c r="G5" s="103">
        <v>1348.2093557153801</v>
      </c>
      <c r="H5" s="103">
        <v>1362.8273133714099</v>
      </c>
      <c r="I5" s="105">
        <f t="shared" si="0"/>
        <v>3.5744251067198666E-4</v>
      </c>
      <c r="J5" s="105">
        <f t="shared" si="1"/>
        <v>5.3488372093023255E-2</v>
      </c>
      <c r="K5" s="102">
        <f t="shared" si="2"/>
        <v>69</v>
      </c>
      <c r="L5" s="106">
        <f t="shared" si="4"/>
        <v>-1.6125262911895304E-2</v>
      </c>
      <c r="M5" s="103">
        <f t="shared" si="3"/>
        <v>11</v>
      </c>
      <c r="N5" s="103">
        <f t="shared" si="5"/>
        <v>14.61795765602983</v>
      </c>
      <c r="P5" s="10"/>
    </row>
    <row r="6" spans="1:16">
      <c r="A6" s="40">
        <v>5</v>
      </c>
      <c r="B6" s="104" t="s">
        <v>5</v>
      </c>
      <c r="C6" s="103">
        <v>485</v>
      </c>
      <c r="D6" s="103">
        <v>485</v>
      </c>
      <c r="E6" s="103">
        <v>511</v>
      </c>
      <c r="F6" s="103">
        <v>485</v>
      </c>
      <c r="G6" s="103">
        <v>485</v>
      </c>
      <c r="H6" s="103">
        <v>511</v>
      </c>
      <c r="I6" s="105">
        <f t="shared" si="0"/>
        <v>1.3440259231301338E-4</v>
      </c>
      <c r="J6" s="105">
        <f t="shared" si="1"/>
        <v>5.3608247422680409E-2</v>
      </c>
      <c r="K6" s="102">
        <f t="shared" si="2"/>
        <v>26</v>
      </c>
      <c r="L6" s="106">
        <f t="shared" si="4"/>
        <v>-6.0761860247721435E-3</v>
      </c>
      <c r="M6" s="103">
        <f t="shared" si="3"/>
        <v>26</v>
      </c>
      <c r="N6" s="103">
        <f t="shared" si="5"/>
        <v>26</v>
      </c>
      <c r="P6" s="10"/>
    </row>
    <row r="7" spans="1:16">
      <c r="A7" s="40">
        <v>6</v>
      </c>
      <c r="B7" s="104" t="s">
        <v>6</v>
      </c>
      <c r="C7" s="103">
        <v>94</v>
      </c>
      <c r="D7" s="103">
        <v>133</v>
      </c>
      <c r="E7" s="103">
        <v>132</v>
      </c>
      <c r="F7" s="103">
        <v>94</v>
      </c>
      <c r="G7" s="103">
        <v>133</v>
      </c>
      <c r="H7" s="103">
        <v>132</v>
      </c>
      <c r="I7" s="105">
        <f t="shared" si="0"/>
        <v>3.4718477857764706E-5</v>
      </c>
      <c r="J7" s="105">
        <f t="shared" si="1"/>
        <v>0.40425531914893614</v>
      </c>
      <c r="K7" s="102">
        <f t="shared" si="2"/>
        <v>38</v>
      </c>
      <c r="L7" s="106">
        <f t="shared" si="4"/>
        <v>-8.8805795746669785E-3</v>
      </c>
      <c r="M7" s="103">
        <f t="shared" si="3"/>
        <v>-1</v>
      </c>
      <c r="N7" s="103">
        <f t="shared" si="5"/>
        <v>-1</v>
      </c>
      <c r="P7" s="10"/>
    </row>
    <row r="8" spans="1:16">
      <c r="A8" s="40">
        <v>7</v>
      </c>
      <c r="B8" s="104" t="s">
        <v>7</v>
      </c>
      <c r="C8" s="103">
        <v>920</v>
      </c>
      <c r="D8" s="103">
        <v>847</v>
      </c>
      <c r="E8" s="103">
        <v>859</v>
      </c>
      <c r="F8" s="103">
        <v>894.01891547006403</v>
      </c>
      <c r="G8" s="103">
        <v>824.45661818370297</v>
      </c>
      <c r="H8" s="103">
        <v>830.27748164427203</v>
      </c>
      <c r="I8" s="105">
        <f t="shared" si="0"/>
        <v>2.2593312484712035E-4</v>
      </c>
      <c r="J8" s="105">
        <f t="shared" si="1"/>
        <v>-6.6304347826086962E-2</v>
      </c>
      <c r="K8" s="102">
        <f t="shared" si="2"/>
        <v>-61</v>
      </c>
      <c r="L8" s="106">
        <f t="shared" si="4"/>
        <v>1.4255667211965412E-2</v>
      </c>
      <c r="M8" s="103">
        <f t="shared" si="3"/>
        <v>12</v>
      </c>
      <c r="N8" s="103">
        <f t="shared" si="5"/>
        <v>5.8208634605690577</v>
      </c>
      <c r="P8" s="10"/>
    </row>
    <row r="9" spans="1:16">
      <c r="A9" s="40">
        <v>8</v>
      </c>
      <c r="B9" s="104" t="s">
        <v>281</v>
      </c>
      <c r="C9" s="103">
        <v>3248</v>
      </c>
      <c r="D9" s="103">
        <v>3470</v>
      </c>
      <c r="E9" s="103">
        <v>3483</v>
      </c>
      <c r="F9" s="103">
        <v>3181.4448448580101</v>
      </c>
      <c r="G9" s="103">
        <v>3341.9105110424998</v>
      </c>
      <c r="H9" s="103">
        <v>3407.4932546874902</v>
      </c>
      <c r="I9" s="105">
        <f t="shared" si="0"/>
        <v>9.1609438165601875E-4</v>
      </c>
      <c r="J9" s="105">
        <f t="shared" si="1"/>
        <v>7.2352216748768475E-2</v>
      </c>
      <c r="K9" s="102">
        <f t="shared" si="2"/>
        <v>235</v>
      </c>
      <c r="L9" s="106">
        <f t="shared" si="4"/>
        <v>-5.4919373685440524E-2</v>
      </c>
      <c r="M9" s="103">
        <f t="shared" si="3"/>
        <v>13</v>
      </c>
      <c r="N9" s="103">
        <f t="shared" si="5"/>
        <v>65.582743644990387</v>
      </c>
      <c r="P9" s="10"/>
    </row>
    <row r="10" spans="1:16">
      <c r="A10" s="40">
        <v>9</v>
      </c>
      <c r="B10" s="104" t="s">
        <v>8</v>
      </c>
      <c r="C10" s="103">
        <v>444</v>
      </c>
      <c r="D10" s="103">
        <v>534</v>
      </c>
      <c r="E10" s="103">
        <v>494</v>
      </c>
      <c r="F10" s="103">
        <v>602.237610746261</v>
      </c>
      <c r="G10" s="103">
        <v>645.63880534763996</v>
      </c>
      <c r="H10" s="103">
        <v>647.03216630765905</v>
      </c>
      <c r="I10" s="105">
        <f t="shared" si="0"/>
        <v>1.2993127319496794E-4</v>
      </c>
      <c r="J10" s="105">
        <f t="shared" si="1"/>
        <v>0.11261261261261261</v>
      </c>
      <c r="K10" s="102">
        <f t="shared" si="2"/>
        <v>50</v>
      </c>
      <c r="L10" s="106">
        <f t="shared" si="4"/>
        <v>-1.1684973124561814E-2</v>
      </c>
      <c r="M10" s="103">
        <f t="shared" si="3"/>
        <v>-40</v>
      </c>
      <c r="N10" s="103">
        <f t="shared" si="5"/>
        <v>1.3933609600190948</v>
      </c>
      <c r="P10" s="10"/>
    </row>
    <row r="11" spans="1:16">
      <c r="A11" s="107">
        <v>10</v>
      </c>
      <c r="B11" s="104" t="s">
        <v>9</v>
      </c>
      <c r="C11" s="102">
        <v>132080</v>
      </c>
      <c r="D11" s="102">
        <v>132875</v>
      </c>
      <c r="E11" s="102">
        <v>130526</v>
      </c>
      <c r="F11" s="102">
        <v>127356.001793745</v>
      </c>
      <c r="G11" s="102">
        <v>126707.70856455799</v>
      </c>
      <c r="H11" s="102">
        <v>126566.706968869</v>
      </c>
      <c r="I11" s="105">
        <f t="shared" si="0"/>
        <v>3.4330788188353001E-2</v>
      </c>
      <c r="J11" s="105">
        <f t="shared" si="1"/>
        <v>-1.1765596608116293E-2</v>
      </c>
      <c r="K11" s="102">
        <f t="shared" si="2"/>
        <v>-1554</v>
      </c>
      <c r="L11" s="106">
        <f t="shared" si="4"/>
        <v>0.36316896471138116</v>
      </c>
      <c r="M11" s="103">
        <f t="shared" si="3"/>
        <v>-2349</v>
      </c>
      <c r="N11" s="103">
        <f t="shared" si="5"/>
        <v>-141.00159568899835</v>
      </c>
      <c r="P11" s="10"/>
    </row>
    <row r="12" spans="1:16">
      <c r="A12" s="107">
        <v>11</v>
      </c>
      <c r="B12" s="104" t="s">
        <v>10</v>
      </c>
      <c r="C12" s="102">
        <v>2639</v>
      </c>
      <c r="D12" s="102">
        <v>2591</v>
      </c>
      <c r="E12" s="102">
        <v>2495</v>
      </c>
      <c r="F12" s="102">
        <v>2631.76106527096</v>
      </c>
      <c r="G12" s="102">
        <v>2498.7868830459502</v>
      </c>
      <c r="H12" s="102">
        <v>2488.7874735353898</v>
      </c>
      <c r="I12" s="105">
        <f t="shared" si="0"/>
        <v>6.5623183526608293E-4</v>
      </c>
      <c r="J12" s="105">
        <f t="shared" si="1"/>
        <v>-5.4566123531640774E-2</v>
      </c>
      <c r="K12" s="102">
        <f t="shared" si="2"/>
        <v>-144</v>
      </c>
      <c r="L12" s="106">
        <f t="shared" si="4"/>
        <v>3.365272259873802E-2</v>
      </c>
      <c r="M12" s="103">
        <f t="shared" si="3"/>
        <v>-96</v>
      </c>
      <c r="N12" s="103">
        <f t="shared" si="5"/>
        <v>-9.9994095105603265</v>
      </c>
      <c r="P12" s="10"/>
    </row>
    <row r="13" spans="1:16">
      <c r="A13" s="107">
        <v>12</v>
      </c>
      <c r="B13" s="104" t="s">
        <v>11</v>
      </c>
      <c r="C13" s="102">
        <v>458</v>
      </c>
      <c r="D13" s="102">
        <v>481</v>
      </c>
      <c r="E13" s="102">
        <v>492</v>
      </c>
      <c r="F13" s="102">
        <v>851.38736277002999</v>
      </c>
      <c r="G13" s="102">
        <v>853.614421287293</v>
      </c>
      <c r="H13" s="102">
        <v>864.14399081369299</v>
      </c>
      <c r="I13" s="105">
        <f t="shared" si="0"/>
        <v>1.2940523565166845E-4</v>
      </c>
      <c r="J13" s="105">
        <f t="shared" si="1"/>
        <v>7.4235807860262015E-2</v>
      </c>
      <c r="K13" s="102">
        <f t="shared" si="2"/>
        <v>34</v>
      </c>
      <c r="L13" s="106">
        <f t="shared" si="4"/>
        <v>-7.9457817247020335E-3</v>
      </c>
      <c r="M13" s="103">
        <f t="shared" si="3"/>
        <v>11</v>
      </c>
      <c r="N13" s="103">
        <f t="shared" si="5"/>
        <v>10.529569526399996</v>
      </c>
    </row>
    <row r="14" spans="1:16">
      <c r="A14" s="107">
        <v>13</v>
      </c>
      <c r="B14" s="104" t="s">
        <v>12</v>
      </c>
      <c r="C14" s="102">
        <v>121340</v>
      </c>
      <c r="D14" s="102">
        <v>113867</v>
      </c>
      <c r="E14" s="102">
        <v>115212</v>
      </c>
      <c r="F14" s="102">
        <v>121009.327711768</v>
      </c>
      <c r="G14" s="102">
        <v>115123.25451372001</v>
      </c>
      <c r="H14" s="102">
        <v>114693.039028509</v>
      </c>
      <c r="I14" s="105">
        <f t="shared" si="0"/>
        <v>3.0302918719308996E-2</v>
      </c>
      <c r="J14" s="105">
        <f t="shared" si="1"/>
        <v>-5.0502719630789519E-2</v>
      </c>
      <c r="K14" s="102">
        <f t="shared" si="2"/>
        <v>-6128</v>
      </c>
      <c r="L14" s="106">
        <f t="shared" si="4"/>
        <v>1.4321103061462959</v>
      </c>
      <c r="M14" s="103">
        <f t="shared" si="3"/>
        <v>1345</v>
      </c>
      <c r="N14" s="103">
        <f t="shared" si="5"/>
        <v>-430.21548521101067</v>
      </c>
    </row>
    <row r="15" spans="1:16">
      <c r="A15" s="107">
        <v>14</v>
      </c>
      <c r="B15" s="104" t="s">
        <v>13</v>
      </c>
      <c r="C15" s="102">
        <v>237577</v>
      </c>
      <c r="D15" s="102">
        <v>226272</v>
      </c>
      <c r="E15" s="102">
        <v>230300</v>
      </c>
      <c r="F15" s="102">
        <v>238946.85162573701</v>
      </c>
      <c r="G15" s="102">
        <v>231852.96510977301</v>
      </c>
      <c r="H15" s="102">
        <v>231207.87498438201</v>
      </c>
      <c r="I15" s="105">
        <f t="shared" si="0"/>
        <v>6.0573223110933425E-2</v>
      </c>
      <c r="J15" s="105">
        <f t="shared" si="1"/>
        <v>-3.0630069409075793E-2</v>
      </c>
      <c r="K15" s="102">
        <f t="shared" si="2"/>
        <v>-7277</v>
      </c>
      <c r="L15" s="106">
        <f t="shared" si="4"/>
        <v>1.7006309885487263</v>
      </c>
      <c r="M15" s="103">
        <f t="shared" si="3"/>
        <v>4028</v>
      </c>
      <c r="N15" s="103">
        <f t="shared" si="5"/>
        <v>-645.09012539099785</v>
      </c>
    </row>
    <row r="16" spans="1:16">
      <c r="A16" s="107">
        <v>15</v>
      </c>
      <c r="B16" s="104" t="s">
        <v>14</v>
      </c>
      <c r="C16" s="102">
        <v>12774</v>
      </c>
      <c r="D16" s="102">
        <v>12593</v>
      </c>
      <c r="E16" s="102">
        <v>12847</v>
      </c>
      <c r="F16" s="102">
        <v>12788.920733785901</v>
      </c>
      <c r="G16" s="102">
        <v>12774.116743175</v>
      </c>
      <c r="H16" s="102">
        <v>12841.18179006</v>
      </c>
      <c r="I16" s="105">
        <f t="shared" si="0"/>
        <v>3.3790021593841152E-3</v>
      </c>
      <c r="J16" s="105">
        <f t="shared" si="1"/>
        <v>5.7147330515108811E-3</v>
      </c>
      <c r="K16" s="102">
        <f t="shared" si="2"/>
        <v>73</v>
      </c>
      <c r="L16" s="106">
        <f t="shared" si="4"/>
        <v>-1.7060060761860247E-2</v>
      </c>
      <c r="M16" s="103">
        <f t="shared" si="3"/>
        <v>254</v>
      </c>
      <c r="N16" s="103">
        <f t="shared" si="5"/>
        <v>67.065046884999902</v>
      </c>
    </row>
    <row r="17" spans="1:14">
      <c r="A17" s="107">
        <v>16</v>
      </c>
      <c r="B17" s="104" t="s">
        <v>15</v>
      </c>
      <c r="C17" s="102">
        <v>8158</v>
      </c>
      <c r="D17" s="102">
        <v>8053</v>
      </c>
      <c r="E17" s="102">
        <v>8182</v>
      </c>
      <c r="F17" s="102">
        <v>8045.3671974553699</v>
      </c>
      <c r="G17" s="102">
        <v>8072.4413705295301</v>
      </c>
      <c r="H17" s="102">
        <v>8084.1363730507301</v>
      </c>
      <c r="I17" s="105">
        <f t="shared" si="0"/>
        <v>2.1520195896381124E-3</v>
      </c>
      <c r="J17" s="105">
        <f t="shared" si="1"/>
        <v>2.9418975239029173E-3</v>
      </c>
      <c r="K17" s="102">
        <f t="shared" si="2"/>
        <v>24</v>
      </c>
      <c r="L17" s="106">
        <f t="shared" si="4"/>
        <v>-5.6087870997896701E-3</v>
      </c>
      <c r="M17" s="103">
        <f t="shared" si="3"/>
        <v>129</v>
      </c>
      <c r="N17" s="103">
        <f t="shared" si="5"/>
        <v>11.695002521199967</v>
      </c>
    </row>
    <row r="18" spans="1:14">
      <c r="A18" s="107">
        <v>17</v>
      </c>
      <c r="B18" s="104" t="s">
        <v>16</v>
      </c>
      <c r="C18" s="102">
        <v>9364</v>
      </c>
      <c r="D18" s="102">
        <v>9277</v>
      </c>
      <c r="E18" s="102">
        <v>9494</v>
      </c>
      <c r="F18" s="102">
        <v>9367.8083490215904</v>
      </c>
      <c r="G18" s="102">
        <v>9303.8881511786003</v>
      </c>
      <c r="H18" s="102">
        <v>9497.8083490392401</v>
      </c>
      <c r="I18" s="105">
        <f t="shared" si="0"/>
        <v>2.4971002180425618E-3</v>
      </c>
      <c r="J18" s="105">
        <f t="shared" si="1"/>
        <v>1.3882956001708672E-2</v>
      </c>
      <c r="K18" s="102">
        <f t="shared" si="2"/>
        <v>130</v>
      </c>
      <c r="L18" s="106">
        <f t="shared" si="4"/>
        <v>-3.0380930123860714E-2</v>
      </c>
      <c r="M18" s="103">
        <f t="shared" si="3"/>
        <v>217</v>
      </c>
      <c r="N18" s="103">
        <f t="shared" si="5"/>
        <v>193.92019786063975</v>
      </c>
    </row>
    <row r="19" spans="1:14">
      <c r="A19" s="107">
        <v>18</v>
      </c>
      <c r="B19" s="104" t="s">
        <v>17</v>
      </c>
      <c r="C19" s="102">
        <v>13725</v>
      </c>
      <c r="D19" s="102">
        <v>12651</v>
      </c>
      <c r="E19" s="102">
        <v>12638</v>
      </c>
      <c r="F19" s="102">
        <v>13848.1465966371</v>
      </c>
      <c r="G19" s="102">
        <v>12770.280541723199</v>
      </c>
      <c r="H19" s="102">
        <v>12761.146600690499</v>
      </c>
      <c r="I19" s="105">
        <f t="shared" si="0"/>
        <v>3.3240312361093212E-3</v>
      </c>
      <c r="J19" s="105">
        <f t="shared" si="1"/>
        <v>-7.9198542805100178E-2</v>
      </c>
      <c r="K19" s="102">
        <f t="shared" si="2"/>
        <v>-1087</v>
      </c>
      <c r="L19" s="106">
        <f t="shared" si="4"/>
        <v>0.25403131572797383</v>
      </c>
      <c r="M19" s="103">
        <f t="shared" si="3"/>
        <v>-13</v>
      </c>
      <c r="N19" s="103">
        <f t="shared" si="5"/>
        <v>-9.1339410327000223</v>
      </c>
    </row>
    <row r="20" spans="1:14">
      <c r="A20" s="107">
        <v>19</v>
      </c>
      <c r="B20" s="104" t="s">
        <v>18</v>
      </c>
      <c r="C20" s="102">
        <v>970</v>
      </c>
      <c r="D20" s="102">
        <v>926</v>
      </c>
      <c r="E20" s="102">
        <v>924</v>
      </c>
      <c r="F20" s="102">
        <v>970</v>
      </c>
      <c r="G20" s="102">
        <v>926</v>
      </c>
      <c r="H20" s="102">
        <v>924</v>
      </c>
      <c r="I20" s="105">
        <f t="shared" si="0"/>
        <v>2.4302934500435296E-4</v>
      </c>
      <c r="J20" s="105">
        <f t="shared" si="1"/>
        <v>-4.7422680412371132E-2</v>
      </c>
      <c r="K20" s="102">
        <f t="shared" si="2"/>
        <v>-46</v>
      </c>
      <c r="L20" s="106">
        <f t="shared" si="4"/>
        <v>1.0750175274596869E-2</v>
      </c>
      <c r="M20" s="103">
        <f t="shared" si="3"/>
        <v>-2</v>
      </c>
      <c r="N20" s="103">
        <f t="shared" si="5"/>
        <v>-2</v>
      </c>
    </row>
    <row r="21" spans="1:14">
      <c r="A21" s="107">
        <v>20</v>
      </c>
      <c r="B21" s="104" t="s">
        <v>19</v>
      </c>
      <c r="C21" s="102">
        <v>17146</v>
      </c>
      <c r="D21" s="102">
        <v>16915</v>
      </c>
      <c r="E21" s="102">
        <v>16953</v>
      </c>
      <c r="F21" s="102">
        <v>17006.042195298</v>
      </c>
      <c r="G21" s="102">
        <v>16826.3867865059</v>
      </c>
      <c r="H21" s="102">
        <v>16849.4482554981</v>
      </c>
      <c r="I21" s="105">
        <f t="shared" si="0"/>
        <v>4.4589572357779175E-3</v>
      </c>
      <c r="J21" s="105">
        <f t="shared" si="1"/>
        <v>-1.1256269683891287E-2</v>
      </c>
      <c r="K21" s="102">
        <f t="shared" si="2"/>
        <v>-193</v>
      </c>
      <c r="L21" s="106">
        <f t="shared" si="4"/>
        <v>4.5103996260808597E-2</v>
      </c>
      <c r="M21" s="103">
        <f t="shared" si="3"/>
        <v>38</v>
      </c>
      <c r="N21" s="103">
        <f t="shared" si="5"/>
        <v>23.061468992200389</v>
      </c>
    </row>
    <row r="22" spans="1:14">
      <c r="A22" s="107">
        <v>21</v>
      </c>
      <c r="B22" s="104" t="s">
        <v>20</v>
      </c>
      <c r="C22" s="102">
        <v>7252</v>
      </c>
      <c r="D22" s="102">
        <v>7121</v>
      </c>
      <c r="E22" s="102">
        <v>7199</v>
      </c>
      <c r="F22" s="102">
        <v>7252</v>
      </c>
      <c r="G22" s="102">
        <v>7121</v>
      </c>
      <c r="H22" s="102">
        <v>7199</v>
      </c>
      <c r="I22" s="105">
        <f t="shared" si="0"/>
        <v>1.8934721371064254E-3</v>
      </c>
      <c r="J22" s="105">
        <f t="shared" si="1"/>
        <v>-7.3083287369001652E-3</v>
      </c>
      <c r="K22" s="102">
        <f t="shared" si="2"/>
        <v>-53</v>
      </c>
      <c r="L22" s="106">
        <f t="shared" si="4"/>
        <v>1.2386071512035522E-2</v>
      </c>
      <c r="M22" s="103">
        <f t="shared" si="3"/>
        <v>78</v>
      </c>
      <c r="N22" s="103">
        <f t="shared" si="5"/>
        <v>78</v>
      </c>
    </row>
    <row r="23" spans="1:14">
      <c r="A23" s="107">
        <v>22</v>
      </c>
      <c r="B23" s="104" t="s">
        <v>21</v>
      </c>
      <c r="C23" s="102">
        <v>40604</v>
      </c>
      <c r="D23" s="102">
        <v>39686</v>
      </c>
      <c r="E23" s="102">
        <v>40168</v>
      </c>
      <c r="F23" s="102">
        <v>40604</v>
      </c>
      <c r="G23" s="102">
        <v>39686</v>
      </c>
      <c r="H23" s="102">
        <v>40168</v>
      </c>
      <c r="I23" s="105">
        <f t="shared" si="0"/>
        <v>1.0564938019626461E-2</v>
      </c>
      <c r="J23" s="105">
        <f t="shared" si="1"/>
        <v>-1.0737858339079894E-2</v>
      </c>
      <c r="K23" s="102">
        <f t="shared" si="2"/>
        <v>-436</v>
      </c>
      <c r="L23" s="106">
        <f t="shared" si="4"/>
        <v>0.10189296564617902</v>
      </c>
      <c r="M23" s="103">
        <f t="shared" si="3"/>
        <v>482</v>
      </c>
      <c r="N23" s="103">
        <f t="shared" si="5"/>
        <v>482</v>
      </c>
    </row>
    <row r="24" spans="1:14">
      <c r="A24" s="107">
        <v>23</v>
      </c>
      <c r="B24" s="104" t="s">
        <v>22</v>
      </c>
      <c r="C24" s="102">
        <v>28890</v>
      </c>
      <c r="D24" s="102">
        <v>27472</v>
      </c>
      <c r="E24" s="102">
        <v>27549</v>
      </c>
      <c r="F24" s="102">
        <v>28575.579540502898</v>
      </c>
      <c r="G24" s="102">
        <v>27128.617089350599</v>
      </c>
      <c r="H24" s="102">
        <v>27208.911698725798</v>
      </c>
      <c r="I24" s="105">
        <f t="shared" si="0"/>
        <v>7.2459041401784843E-3</v>
      </c>
      <c r="J24" s="105">
        <f t="shared" si="1"/>
        <v>-4.641744548286604E-2</v>
      </c>
      <c r="K24" s="102">
        <f t="shared" si="2"/>
        <v>-1341</v>
      </c>
      <c r="L24" s="106">
        <f t="shared" si="4"/>
        <v>0.31339097920074782</v>
      </c>
      <c r="M24" s="103">
        <f t="shared" si="3"/>
        <v>77</v>
      </c>
      <c r="N24" s="103">
        <f t="shared" si="5"/>
        <v>80.294609375199798</v>
      </c>
    </row>
    <row r="25" spans="1:14">
      <c r="A25" s="107">
        <v>24</v>
      </c>
      <c r="B25" s="104" t="s">
        <v>23</v>
      </c>
      <c r="C25" s="102">
        <v>11393</v>
      </c>
      <c r="D25" s="102">
        <v>10919</v>
      </c>
      <c r="E25" s="102">
        <v>10923</v>
      </c>
      <c r="F25" s="102">
        <v>11393</v>
      </c>
      <c r="G25" s="102">
        <v>10919</v>
      </c>
      <c r="H25" s="102">
        <v>10923</v>
      </c>
      <c r="I25" s="105">
        <f t="shared" si="0"/>
        <v>2.8729540427300296E-3</v>
      </c>
      <c r="J25" s="105">
        <f t="shared" si="1"/>
        <v>-4.125340121127008E-2</v>
      </c>
      <c r="K25" s="102">
        <f t="shared" si="2"/>
        <v>-470</v>
      </c>
      <c r="L25" s="106">
        <f t="shared" si="4"/>
        <v>0.10983874737088105</v>
      </c>
      <c r="M25" s="103">
        <f t="shared" si="3"/>
        <v>4</v>
      </c>
      <c r="N25" s="103">
        <f t="shared" si="5"/>
        <v>4</v>
      </c>
    </row>
    <row r="26" spans="1:14">
      <c r="A26" s="107">
        <v>25</v>
      </c>
      <c r="B26" s="104" t="s">
        <v>24</v>
      </c>
      <c r="C26" s="102">
        <v>55583</v>
      </c>
      <c r="D26" s="102">
        <v>54359</v>
      </c>
      <c r="E26" s="102">
        <v>54721</v>
      </c>
      <c r="F26" s="102">
        <v>55432.490621179997</v>
      </c>
      <c r="G26" s="102">
        <v>54575.642195761102</v>
      </c>
      <c r="H26" s="102">
        <v>54657.728039626898</v>
      </c>
      <c r="I26" s="105">
        <f t="shared" si="0"/>
        <v>1.4392650203445019E-2</v>
      </c>
      <c r="J26" s="105">
        <f t="shared" si="1"/>
        <v>-1.5508338880592987E-2</v>
      </c>
      <c r="K26" s="102">
        <f t="shared" si="2"/>
        <v>-862</v>
      </c>
      <c r="L26" s="106">
        <f t="shared" si="4"/>
        <v>0.20144893666744568</v>
      </c>
      <c r="M26" s="103">
        <f t="shared" si="3"/>
        <v>362</v>
      </c>
      <c r="N26" s="103">
        <f t="shared" si="5"/>
        <v>82.085843865796051</v>
      </c>
    </row>
    <row r="27" spans="1:14">
      <c r="A27" s="107">
        <v>26</v>
      </c>
      <c r="B27" s="104" t="s">
        <v>25</v>
      </c>
      <c r="C27" s="102">
        <v>11208</v>
      </c>
      <c r="D27" s="102">
        <v>10640</v>
      </c>
      <c r="E27" s="102">
        <v>10795</v>
      </c>
      <c r="F27" s="102">
        <v>11208</v>
      </c>
      <c r="G27" s="102">
        <v>10640</v>
      </c>
      <c r="H27" s="102">
        <v>10795</v>
      </c>
      <c r="I27" s="105">
        <f t="shared" si="0"/>
        <v>2.8392876399588639E-3</v>
      </c>
      <c r="J27" s="105">
        <f t="shared" si="1"/>
        <v>-3.6848679514632408E-2</v>
      </c>
      <c r="K27" s="102">
        <f t="shared" si="2"/>
        <v>-413</v>
      </c>
      <c r="L27" s="106">
        <f t="shared" si="4"/>
        <v>9.6517878008880578E-2</v>
      </c>
      <c r="M27" s="103">
        <f t="shared" si="3"/>
        <v>155</v>
      </c>
      <c r="N27" s="103">
        <f t="shared" si="5"/>
        <v>155</v>
      </c>
    </row>
    <row r="28" spans="1:14">
      <c r="A28" s="107">
        <v>27</v>
      </c>
      <c r="B28" s="104" t="s">
        <v>26</v>
      </c>
      <c r="C28" s="102">
        <v>28824</v>
      </c>
      <c r="D28" s="102">
        <v>29414</v>
      </c>
      <c r="E28" s="102">
        <v>29861</v>
      </c>
      <c r="F28" s="102">
        <v>28494.079602317601</v>
      </c>
      <c r="G28" s="102">
        <v>29327.7102628096</v>
      </c>
      <c r="H28" s="102">
        <v>29539.933535779299</v>
      </c>
      <c r="I28" s="105">
        <f t="shared" si="0"/>
        <v>7.8540035402326659E-3</v>
      </c>
      <c r="J28" s="105">
        <f t="shared" si="1"/>
        <v>3.5976963641409933E-2</v>
      </c>
      <c r="K28" s="102">
        <f t="shared" si="2"/>
        <v>1037</v>
      </c>
      <c r="L28" s="106">
        <f t="shared" si="4"/>
        <v>-0.24234634260341201</v>
      </c>
      <c r="M28" s="103">
        <f t="shared" si="3"/>
        <v>447</v>
      </c>
      <c r="N28" s="103">
        <f t="shared" si="5"/>
        <v>212.22327296969888</v>
      </c>
    </row>
    <row r="29" spans="1:14">
      <c r="A29" s="107">
        <v>28</v>
      </c>
      <c r="B29" s="104" t="s">
        <v>27</v>
      </c>
      <c r="C29" s="102">
        <v>18852</v>
      </c>
      <c r="D29" s="102">
        <v>18915</v>
      </c>
      <c r="E29" s="102">
        <v>19007</v>
      </c>
      <c r="F29" s="102">
        <v>18965.227605456301</v>
      </c>
      <c r="G29" s="102">
        <v>18921.138580673101</v>
      </c>
      <c r="H29" s="102">
        <v>19121.925909762998</v>
      </c>
      <c r="I29" s="105">
        <f t="shared" si="0"/>
        <v>4.9991977927464687E-3</v>
      </c>
      <c r="J29" s="105">
        <f t="shared" si="1"/>
        <v>8.2219393167833645E-3</v>
      </c>
      <c r="K29" s="102">
        <f t="shared" si="2"/>
        <v>155</v>
      </c>
      <c r="L29" s="106">
        <f t="shared" si="4"/>
        <v>-3.6223416686141624E-2</v>
      </c>
      <c r="M29" s="103">
        <f t="shared" si="3"/>
        <v>92</v>
      </c>
      <c r="N29" s="103">
        <f t="shared" si="5"/>
        <v>200.78732908989696</v>
      </c>
    </row>
    <row r="30" spans="1:14">
      <c r="A30" s="107">
        <v>29</v>
      </c>
      <c r="B30" s="104" t="s">
        <v>28</v>
      </c>
      <c r="C30" s="102">
        <v>25823</v>
      </c>
      <c r="D30" s="102">
        <v>30875</v>
      </c>
      <c r="E30" s="102">
        <v>31430</v>
      </c>
      <c r="F30" s="102">
        <v>25823</v>
      </c>
      <c r="G30" s="102">
        <v>30875</v>
      </c>
      <c r="H30" s="102">
        <v>31430</v>
      </c>
      <c r="I30" s="105">
        <f t="shared" si="0"/>
        <v>8.2666799929510971E-3</v>
      </c>
      <c r="J30" s="105">
        <f t="shared" si="1"/>
        <v>0.21713201409596097</v>
      </c>
      <c r="K30" s="102">
        <f t="shared" si="2"/>
        <v>5607</v>
      </c>
      <c r="L30" s="106">
        <f t="shared" si="4"/>
        <v>-1.3103528861883618</v>
      </c>
      <c r="M30" s="103">
        <f t="shared" si="3"/>
        <v>555</v>
      </c>
      <c r="N30" s="103">
        <f t="shared" si="5"/>
        <v>555</v>
      </c>
    </row>
    <row r="31" spans="1:14">
      <c r="A31" s="107">
        <v>30</v>
      </c>
      <c r="B31" s="104" t="s">
        <v>29</v>
      </c>
      <c r="C31" s="102">
        <v>3103</v>
      </c>
      <c r="D31" s="102">
        <v>3141</v>
      </c>
      <c r="E31" s="102">
        <v>3140</v>
      </c>
      <c r="F31" s="102">
        <v>3103</v>
      </c>
      <c r="G31" s="102">
        <v>3141</v>
      </c>
      <c r="H31" s="102">
        <v>3140</v>
      </c>
      <c r="I31" s="105">
        <f t="shared" si="0"/>
        <v>8.2587894298016048E-4</v>
      </c>
      <c r="J31" s="105">
        <f t="shared" si="1"/>
        <v>1.1923944569771189E-2</v>
      </c>
      <c r="K31" s="102">
        <f t="shared" si="2"/>
        <v>37</v>
      </c>
      <c r="L31" s="106">
        <f t="shared" si="4"/>
        <v>-8.6468801121757418E-3</v>
      </c>
      <c r="M31" s="103">
        <f t="shared" si="3"/>
        <v>-1</v>
      </c>
      <c r="N31" s="103">
        <f t="shared" si="5"/>
        <v>-1</v>
      </c>
    </row>
    <row r="32" spans="1:14">
      <c r="A32" s="107">
        <v>31</v>
      </c>
      <c r="B32" s="104" t="s">
        <v>30</v>
      </c>
      <c r="C32" s="102">
        <v>21684</v>
      </c>
      <c r="D32" s="102">
        <v>20997</v>
      </c>
      <c r="E32" s="102">
        <v>21185</v>
      </c>
      <c r="F32" s="102">
        <v>21693.304250567799</v>
      </c>
      <c r="G32" s="102">
        <v>21194.136008588001</v>
      </c>
      <c r="H32" s="102">
        <v>21184.9011870096</v>
      </c>
      <c r="I32" s="105">
        <f t="shared" si="0"/>
        <v>5.5720526773995862E-3</v>
      </c>
      <c r="J32" s="105">
        <f t="shared" si="1"/>
        <v>-2.3012359343294594E-2</v>
      </c>
      <c r="K32" s="102">
        <f t="shared" si="2"/>
        <v>-499</v>
      </c>
      <c r="L32" s="106">
        <f t="shared" si="4"/>
        <v>0.11661603178312691</v>
      </c>
      <c r="M32" s="103">
        <f t="shared" si="3"/>
        <v>188</v>
      </c>
      <c r="N32" s="103">
        <f t="shared" si="5"/>
        <v>-9.2348215784004424</v>
      </c>
    </row>
    <row r="33" spans="1:14">
      <c r="A33" s="107">
        <v>32</v>
      </c>
      <c r="B33" s="104" t="s">
        <v>31</v>
      </c>
      <c r="C33" s="102">
        <v>15292</v>
      </c>
      <c r="D33" s="102">
        <v>15044</v>
      </c>
      <c r="E33" s="102">
        <v>15306</v>
      </c>
      <c r="F33" s="102">
        <v>15267.402552355799</v>
      </c>
      <c r="G33" s="102">
        <v>15221.5828020685</v>
      </c>
      <c r="H33" s="102">
        <v>15285.2332702207</v>
      </c>
      <c r="I33" s="105">
        <f t="shared" si="0"/>
        <v>4.025765318870808E-3</v>
      </c>
      <c r="J33" s="105">
        <f t="shared" si="1"/>
        <v>9.1551137849856131E-4</v>
      </c>
      <c r="K33" s="102">
        <f t="shared" si="2"/>
        <v>14</v>
      </c>
      <c r="L33" s="106">
        <f t="shared" si="4"/>
        <v>-3.271792474877308E-3</v>
      </c>
      <c r="M33" s="103">
        <f t="shared" si="3"/>
        <v>262</v>
      </c>
      <c r="N33" s="103">
        <f t="shared" si="5"/>
        <v>63.650468152200119</v>
      </c>
    </row>
    <row r="34" spans="1:14">
      <c r="A34" s="107">
        <v>33</v>
      </c>
      <c r="B34" s="104" t="s">
        <v>32</v>
      </c>
      <c r="C34" s="102">
        <v>24359</v>
      </c>
      <c r="D34" s="102">
        <v>19825</v>
      </c>
      <c r="E34" s="102">
        <v>19749</v>
      </c>
      <c r="F34" s="102">
        <v>23841.605532493199</v>
      </c>
      <c r="G34" s="102">
        <v>19393.762487537701</v>
      </c>
      <c r="H34" s="102">
        <v>19382.204562542101</v>
      </c>
      <c r="I34" s="105">
        <f t="shared" si="0"/>
        <v>5.1943577213105696E-3</v>
      </c>
      <c r="J34" s="105">
        <f t="shared" si="1"/>
        <v>-0.18925243236586067</v>
      </c>
      <c r="K34" s="102">
        <f t="shared" si="2"/>
        <v>-4610</v>
      </c>
      <c r="L34" s="106">
        <f t="shared" si="4"/>
        <v>1.0773545220845993</v>
      </c>
      <c r="M34" s="103">
        <f t="shared" si="3"/>
        <v>-76</v>
      </c>
      <c r="N34" s="103">
        <f t="shared" si="5"/>
        <v>-11.557924995599024</v>
      </c>
    </row>
    <row r="35" spans="1:14">
      <c r="A35" s="107">
        <v>35</v>
      </c>
      <c r="B35" s="104" t="s">
        <v>33</v>
      </c>
      <c r="C35" s="102">
        <v>10044</v>
      </c>
      <c r="D35" s="102">
        <v>9553</v>
      </c>
      <c r="E35" s="102">
        <v>9816</v>
      </c>
      <c r="F35" s="102">
        <v>9910.5930294275895</v>
      </c>
      <c r="G35" s="102">
        <v>9761.7227885599295</v>
      </c>
      <c r="H35" s="102">
        <v>9684.8054981341702</v>
      </c>
      <c r="I35" s="105">
        <f t="shared" si="0"/>
        <v>2.5817922625137758E-3</v>
      </c>
      <c r="J35" s="105">
        <f t="shared" si="1"/>
        <v>-2.2700119474313024E-2</v>
      </c>
      <c r="K35" s="102">
        <f t="shared" si="2"/>
        <v>-228</v>
      </c>
      <c r="L35" s="106">
        <f t="shared" si="4"/>
        <v>5.3283477448001867E-2</v>
      </c>
      <c r="M35" s="103">
        <f t="shared" si="3"/>
        <v>263</v>
      </c>
      <c r="N35" s="103">
        <f t="shared" si="5"/>
        <v>-76.917290425759347</v>
      </c>
    </row>
    <row r="36" spans="1:14">
      <c r="A36" s="107">
        <v>36</v>
      </c>
      <c r="B36" s="104" t="s">
        <v>34</v>
      </c>
      <c r="C36" s="102">
        <v>1588</v>
      </c>
      <c r="D36" s="102">
        <v>1509</v>
      </c>
      <c r="E36" s="102">
        <v>1465</v>
      </c>
      <c r="F36" s="102">
        <v>1622.2497515367199</v>
      </c>
      <c r="G36" s="102">
        <v>1528.04861071657</v>
      </c>
      <c r="H36" s="102">
        <v>1500.2446338151001</v>
      </c>
      <c r="I36" s="105">
        <f t="shared" si="0"/>
        <v>3.8532250046685834E-4</v>
      </c>
      <c r="J36" s="105">
        <f t="shared" si="1"/>
        <v>-7.7455919395465991E-2</v>
      </c>
      <c r="K36" s="102">
        <f t="shared" si="2"/>
        <v>-123</v>
      </c>
      <c r="L36" s="106">
        <f t="shared" si="4"/>
        <v>2.874503388642206E-2</v>
      </c>
      <c r="M36" s="103">
        <f t="shared" si="3"/>
        <v>-44</v>
      </c>
      <c r="N36" s="103">
        <f t="shared" si="5"/>
        <v>-27.803976901469923</v>
      </c>
    </row>
    <row r="37" spans="1:14">
      <c r="A37" s="107">
        <v>37</v>
      </c>
      <c r="B37" s="104" t="s">
        <v>35</v>
      </c>
      <c r="C37" s="102">
        <v>908</v>
      </c>
      <c r="D37" s="102">
        <v>1247</v>
      </c>
      <c r="E37" s="102">
        <v>1349</v>
      </c>
      <c r="F37" s="102">
        <v>928.50099933004606</v>
      </c>
      <c r="G37" s="102">
        <v>1276.2412034764</v>
      </c>
      <c r="H37" s="102">
        <v>1364.5156222032999</v>
      </c>
      <c r="I37" s="105">
        <f t="shared" si="0"/>
        <v>3.5481232295548931E-4</v>
      </c>
      <c r="J37" s="105">
        <f t="shared" si="1"/>
        <v>0.48568281938325991</v>
      </c>
      <c r="K37" s="102">
        <f t="shared" si="2"/>
        <v>441</v>
      </c>
      <c r="L37" s="106">
        <f t="shared" si="4"/>
        <v>-0.10306146295863519</v>
      </c>
      <c r="M37" s="103">
        <f t="shared" si="3"/>
        <v>102</v>
      </c>
      <c r="N37" s="103">
        <f t="shared" si="5"/>
        <v>88.274418726899967</v>
      </c>
    </row>
    <row r="38" spans="1:14">
      <c r="A38" s="107">
        <v>38</v>
      </c>
      <c r="B38" s="104" t="s">
        <v>36</v>
      </c>
      <c r="C38" s="102">
        <v>7844</v>
      </c>
      <c r="D38" s="102">
        <v>8301</v>
      </c>
      <c r="E38" s="102">
        <v>8381</v>
      </c>
      <c r="F38" s="102">
        <v>7844</v>
      </c>
      <c r="G38" s="102">
        <v>8301</v>
      </c>
      <c r="H38" s="102">
        <v>8381</v>
      </c>
      <c r="I38" s="105">
        <f t="shared" si="0"/>
        <v>2.2043603251964091E-3</v>
      </c>
      <c r="J38" s="105">
        <f t="shared" si="1"/>
        <v>6.8459969403365628E-2</v>
      </c>
      <c r="K38" s="102">
        <f t="shared" si="2"/>
        <v>537</v>
      </c>
      <c r="L38" s="106">
        <f t="shared" si="4"/>
        <v>-0.12549661135779389</v>
      </c>
      <c r="M38" s="103">
        <f t="shared" si="3"/>
        <v>80</v>
      </c>
      <c r="N38" s="103">
        <f t="shared" si="5"/>
        <v>80</v>
      </c>
    </row>
    <row r="39" spans="1:14">
      <c r="A39" s="107">
        <v>39</v>
      </c>
      <c r="B39" s="104" t="s">
        <v>37</v>
      </c>
      <c r="C39" s="102">
        <v>228</v>
      </c>
      <c r="D39" s="102">
        <v>198</v>
      </c>
      <c r="E39" s="102">
        <v>190</v>
      </c>
      <c r="F39" s="102">
        <v>228</v>
      </c>
      <c r="G39" s="102">
        <v>198</v>
      </c>
      <c r="H39" s="102">
        <v>190</v>
      </c>
      <c r="I39" s="105">
        <f t="shared" si="0"/>
        <v>4.9973566613449205E-5</v>
      </c>
      <c r="J39" s="105">
        <f t="shared" si="1"/>
        <v>-0.16666666666666666</v>
      </c>
      <c r="K39" s="102">
        <f t="shared" si="2"/>
        <v>-38</v>
      </c>
      <c r="L39" s="106">
        <f t="shared" si="4"/>
        <v>8.8805795746669785E-3</v>
      </c>
      <c r="M39" s="103">
        <f t="shared" si="3"/>
        <v>-8</v>
      </c>
      <c r="N39" s="103">
        <f t="shared" si="5"/>
        <v>-8</v>
      </c>
    </row>
    <row r="40" spans="1:14">
      <c r="A40" s="107">
        <v>41</v>
      </c>
      <c r="B40" s="104" t="s">
        <v>38</v>
      </c>
      <c r="C40" s="102">
        <v>39535</v>
      </c>
      <c r="D40" s="102">
        <v>41675</v>
      </c>
      <c r="E40" s="102">
        <v>42685</v>
      </c>
      <c r="F40" s="102">
        <v>39510.491928964897</v>
      </c>
      <c r="G40" s="102">
        <v>41465.7747900678</v>
      </c>
      <c r="H40" s="102">
        <v>42664.643451737102</v>
      </c>
      <c r="I40" s="105">
        <f t="shared" si="0"/>
        <v>1.1226956267868838E-2</v>
      </c>
      <c r="J40" s="105">
        <f t="shared" si="1"/>
        <v>7.9676236246363982E-2</v>
      </c>
      <c r="K40" s="102">
        <f t="shared" si="2"/>
        <v>3150</v>
      </c>
      <c r="L40" s="106">
        <f t="shared" si="4"/>
        <v>-0.73615330684739422</v>
      </c>
      <c r="M40" s="103">
        <f t="shared" si="3"/>
        <v>1010</v>
      </c>
      <c r="N40" s="103">
        <f t="shared" si="5"/>
        <v>1198.8686616693012</v>
      </c>
    </row>
    <row r="41" spans="1:14">
      <c r="A41" s="107">
        <v>42</v>
      </c>
      <c r="B41" s="104" t="s">
        <v>39</v>
      </c>
      <c r="C41" s="102">
        <v>19190</v>
      </c>
      <c r="D41" s="102">
        <v>18070</v>
      </c>
      <c r="E41" s="102">
        <v>18345</v>
      </c>
      <c r="F41" s="102">
        <v>18883.870671072498</v>
      </c>
      <c r="G41" s="102">
        <v>17901.7221280257</v>
      </c>
      <c r="H41" s="102">
        <v>18068.862359155901</v>
      </c>
      <c r="I41" s="105">
        <f t="shared" si="0"/>
        <v>4.8250793659143452E-3</v>
      </c>
      <c r="J41" s="105">
        <f t="shared" si="1"/>
        <v>-4.4033350703491403E-2</v>
      </c>
      <c r="K41" s="102">
        <f t="shared" si="2"/>
        <v>-845</v>
      </c>
      <c r="L41" s="106">
        <f t="shared" si="4"/>
        <v>0.19747604580509465</v>
      </c>
      <c r="M41" s="103">
        <f t="shared" si="3"/>
        <v>275</v>
      </c>
      <c r="N41" s="103">
        <f t="shared" si="5"/>
        <v>167.14023113020085</v>
      </c>
    </row>
    <row r="42" spans="1:14">
      <c r="A42" s="107">
        <v>43</v>
      </c>
      <c r="B42" s="104" t="s">
        <v>40</v>
      </c>
      <c r="C42" s="102">
        <v>41328</v>
      </c>
      <c r="D42" s="102">
        <v>37991</v>
      </c>
      <c r="E42" s="102">
        <v>38290</v>
      </c>
      <c r="F42" s="102">
        <v>41520.651621000303</v>
      </c>
      <c r="G42" s="102">
        <v>38661.561574699903</v>
      </c>
      <c r="H42" s="102">
        <v>38500.210048471003</v>
      </c>
      <c r="I42" s="105">
        <f t="shared" si="0"/>
        <v>1.0070988766468263E-2</v>
      </c>
      <c r="J42" s="105">
        <f t="shared" si="1"/>
        <v>-7.3509485094850946E-2</v>
      </c>
      <c r="K42" s="102">
        <f t="shared" si="2"/>
        <v>-3038</v>
      </c>
      <c r="L42" s="106">
        <f t="shared" si="4"/>
        <v>0.70997896704837582</v>
      </c>
      <c r="M42" s="103">
        <f t="shared" si="3"/>
        <v>299</v>
      </c>
      <c r="N42" s="103">
        <f t="shared" si="5"/>
        <v>-161.35152622890018</v>
      </c>
    </row>
    <row r="43" spans="1:14">
      <c r="A43" s="107">
        <v>45</v>
      </c>
      <c r="B43" s="104" t="s">
        <v>41</v>
      </c>
      <c r="C43" s="102">
        <v>31879</v>
      </c>
      <c r="D43" s="102">
        <v>32920</v>
      </c>
      <c r="E43" s="102">
        <v>33312</v>
      </c>
      <c r="F43" s="102">
        <v>31879</v>
      </c>
      <c r="G43" s="102">
        <v>32920</v>
      </c>
      <c r="H43" s="102">
        <v>33312</v>
      </c>
      <c r="I43" s="105">
        <f t="shared" si="0"/>
        <v>8.7616813211958931E-3</v>
      </c>
      <c r="J43" s="105">
        <f t="shared" si="1"/>
        <v>4.4951221807459453E-2</v>
      </c>
      <c r="K43" s="102">
        <f t="shared" si="2"/>
        <v>1433</v>
      </c>
      <c r="L43" s="106">
        <f t="shared" si="4"/>
        <v>-0.33489132974994157</v>
      </c>
      <c r="M43" s="103">
        <f t="shared" si="3"/>
        <v>392</v>
      </c>
      <c r="N43" s="103">
        <f t="shared" si="5"/>
        <v>392</v>
      </c>
    </row>
    <row r="44" spans="1:14">
      <c r="A44" s="107">
        <v>46</v>
      </c>
      <c r="B44" s="104" t="s">
        <v>42</v>
      </c>
      <c r="C44" s="102">
        <v>185722</v>
      </c>
      <c r="D44" s="102">
        <v>186655</v>
      </c>
      <c r="E44" s="102">
        <v>188270</v>
      </c>
      <c r="F44" s="102">
        <v>185282.45233548601</v>
      </c>
      <c r="G44" s="102">
        <v>187387.86823326899</v>
      </c>
      <c r="H44" s="102">
        <v>188256.55853384201</v>
      </c>
      <c r="I44" s="105">
        <f t="shared" si="0"/>
        <v>4.9518544138495164E-2</v>
      </c>
      <c r="J44" s="105">
        <f t="shared" si="1"/>
        <v>1.3719430115979798E-2</v>
      </c>
      <c r="K44" s="102">
        <f t="shared" si="2"/>
        <v>2548</v>
      </c>
      <c r="L44" s="106">
        <f t="shared" si="4"/>
        <v>-0.59546623042767</v>
      </c>
      <c r="M44" s="103">
        <f t="shared" si="3"/>
        <v>1615</v>
      </c>
      <c r="N44" s="103">
        <f t="shared" si="5"/>
        <v>868.69030057301279</v>
      </c>
    </row>
    <row r="45" spans="1:14">
      <c r="A45" s="107">
        <v>47</v>
      </c>
      <c r="B45" s="104" t="s">
        <v>43</v>
      </c>
      <c r="C45" s="102">
        <v>469184</v>
      </c>
      <c r="D45" s="102">
        <v>467657</v>
      </c>
      <c r="E45" s="102">
        <v>465508</v>
      </c>
      <c r="F45" s="102">
        <v>469210.62415335397</v>
      </c>
      <c r="G45" s="102">
        <v>462709.81600182498</v>
      </c>
      <c r="H45" s="102">
        <v>465047.78696103202</v>
      </c>
      <c r="I45" s="105">
        <f t="shared" si="0"/>
        <v>0.12243734235312374</v>
      </c>
      <c r="J45" s="105">
        <f t="shared" si="1"/>
        <v>-7.8348792797708362E-3</v>
      </c>
      <c r="K45" s="102">
        <f t="shared" si="2"/>
        <v>-3676</v>
      </c>
      <c r="L45" s="106">
        <f t="shared" si="4"/>
        <v>0.85907922411778448</v>
      </c>
      <c r="M45" s="103">
        <f t="shared" si="3"/>
        <v>-2149</v>
      </c>
      <c r="N45" s="103">
        <f t="shared" si="5"/>
        <v>2337.9709592070431</v>
      </c>
    </row>
    <row r="46" spans="1:14">
      <c r="A46" s="107">
        <v>49</v>
      </c>
      <c r="B46" s="104" t="s">
        <v>44</v>
      </c>
      <c r="C46" s="102">
        <v>59885</v>
      </c>
      <c r="D46" s="102">
        <v>53466</v>
      </c>
      <c r="E46" s="102">
        <v>56504</v>
      </c>
      <c r="F46" s="102">
        <v>59248.564714683598</v>
      </c>
      <c r="G46" s="102">
        <v>55428.0071950696</v>
      </c>
      <c r="H46" s="102">
        <v>55772.400789987303</v>
      </c>
      <c r="I46" s="105">
        <f t="shared" si="0"/>
        <v>1.4861612673296493E-2</v>
      </c>
      <c r="J46" s="105">
        <f t="shared" si="1"/>
        <v>-5.6458211572180013E-2</v>
      </c>
      <c r="K46" s="102">
        <f t="shared" si="2"/>
        <v>-3381</v>
      </c>
      <c r="L46" s="106">
        <f t="shared" si="4"/>
        <v>0.79013788268286977</v>
      </c>
      <c r="M46" s="103">
        <f t="shared" si="3"/>
        <v>3038</v>
      </c>
      <c r="N46" s="103">
        <f t="shared" si="5"/>
        <v>344.39359491770301</v>
      </c>
    </row>
    <row r="47" spans="1:14">
      <c r="A47" s="107">
        <v>50</v>
      </c>
      <c r="B47" s="104" t="s">
        <v>45</v>
      </c>
      <c r="C47" s="102">
        <v>1359</v>
      </c>
      <c r="D47" s="102">
        <v>1304</v>
      </c>
      <c r="E47" s="102">
        <v>1186</v>
      </c>
      <c r="F47" s="102">
        <v>1354.4517920225501</v>
      </c>
      <c r="G47" s="102">
        <v>1213.98678779995</v>
      </c>
      <c r="H47" s="102">
        <v>1192.76769908301</v>
      </c>
      <c r="I47" s="105">
        <f t="shared" si="0"/>
        <v>3.1194026317658293E-4</v>
      </c>
      <c r="J47" s="105">
        <f t="shared" si="1"/>
        <v>-0.12729948491537896</v>
      </c>
      <c r="K47" s="102">
        <f t="shared" si="2"/>
        <v>-173</v>
      </c>
      <c r="L47" s="106">
        <f t="shared" si="4"/>
        <v>4.0430007010983877E-2</v>
      </c>
      <c r="M47" s="103">
        <f t="shared" si="3"/>
        <v>-118</v>
      </c>
      <c r="N47" s="103">
        <f t="shared" si="5"/>
        <v>-21.21908871693995</v>
      </c>
    </row>
    <row r="48" spans="1:14">
      <c r="A48" s="107">
        <v>51</v>
      </c>
      <c r="B48" s="104" t="s">
        <v>46</v>
      </c>
      <c r="C48" s="102">
        <v>10956</v>
      </c>
      <c r="D48" s="102">
        <v>12286</v>
      </c>
      <c r="E48" s="102">
        <v>12168</v>
      </c>
      <c r="F48" s="102">
        <v>10988.474243439299</v>
      </c>
      <c r="G48" s="102">
        <v>12110.1748363849</v>
      </c>
      <c r="H48" s="102">
        <v>12207.680914233501</v>
      </c>
      <c r="I48" s="105">
        <f t="shared" si="0"/>
        <v>3.2004124134339469E-3</v>
      </c>
      <c r="J48" s="105">
        <f t="shared" si="1"/>
        <v>0.11062431544359255</v>
      </c>
      <c r="K48" s="102">
        <f t="shared" si="2"/>
        <v>1212</v>
      </c>
      <c r="L48" s="106">
        <f t="shared" si="4"/>
        <v>-0.28324374853937834</v>
      </c>
      <c r="M48" s="103">
        <f t="shared" si="3"/>
        <v>-118</v>
      </c>
      <c r="N48" s="103">
        <f t="shared" si="5"/>
        <v>97.506077848600398</v>
      </c>
    </row>
    <row r="49" spans="1:14">
      <c r="A49" s="107">
        <v>52</v>
      </c>
      <c r="B49" s="104" t="s">
        <v>47</v>
      </c>
      <c r="C49" s="102">
        <v>45781</v>
      </c>
      <c r="D49" s="102">
        <v>44878</v>
      </c>
      <c r="E49" s="102">
        <v>45163</v>
      </c>
      <c r="F49" s="102">
        <v>44990.717196561804</v>
      </c>
      <c r="G49" s="102">
        <v>43818.560321782097</v>
      </c>
      <c r="H49" s="102">
        <v>44326.376343194897</v>
      </c>
      <c r="I49" s="105">
        <f t="shared" si="0"/>
        <v>1.1878716784016875E-2</v>
      </c>
      <c r="J49" s="105">
        <f t="shared" si="1"/>
        <v>-1.3499049824162862E-2</v>
      </c>
      <c r="K49" s="102">
        <f t="shared" si="2"/>
        <v>-618</v>
      </c>
      <c r="L49" s="106">
        <f t="shared" si="4"/>
        <v>0.14442626781958401</v>
      </c>
      <c r="M49" s="103">
        <f t="shared" si="3"/>
        <v>285</v>
      </c>
      <c r="N49" s="103">
        <f t="shared" si="5"/>
        <v>507.81602141280018</v>
      </c>
    </row>
    <row r="50" spans="1:14">
      <c r="A50" s="107">
        <v>53</v>
      </c>
      <c r="B50" s="104" t="s">
        <v>48</v>
      </c>
      <c r="C50" s="102">
        <v>6037</v>
      </c>
      <c r="D50" s="102">
        <v>8085</v>
      </c>
      <c r="E50" s="102">
        <v>8006</v>
      </c>
      <c r="F50" s="102">
        <v>6037.00000000001</v>
      </c>
      <c r="G50" s="102">
        <v>8085.00000000001</v>
      </c>
      <c r="H50" s="102">
        <v>8006.00000000001</v>
      </c>
      <c r="I50" s="105">
        <f t="shared" si="0"/>
        <v>2.1057282858277593E-3</v>
      </c>
      <c r="J50" s="105">
        <f t="shared" si="1"/>
        <v>0.32615537518635085</v>
      </c>
      <c r="K50" s="102">
        <f t="shared" si="2"/>
        <v>1969</v>
      </c>
      <c r="L50" s="106">
        <f t="shared" si="4"/>
        <v>-0.46015424164524421</v>
      </c>
      <c r="M50" s="103">
        <f t="shared" si="3"/>
        <v>-79</v>
      </c>
      <c r="N50" s="103">
        <f t="shared" si="5"/>
        <v>-79</v>
      </c>
    </row>
    <row r="51" spans="1:14">
      <c r="A51" s="107">
        <v>55</v>
      </c>
      <c r="B51" s="104" t="s">
        <v>49</v>
      </c>
      <c r="C51" s="102">
        <v>103622</v>
      </c>
      <c r="D51" s="102">
        <v>96588</v>
      </c>
      <c r="E51" s="102">
        <v>86269</v>
      </c>
      <c r="F51" s="102">
        <v>95761.3557956937</v>
      </c>
      <c r="G51" s="102">
        <v>79215.636945927603</v>
      </c>
      <c r="H51" s="102">
        <v>79013.481002968503</v>
      </c>
      <c r="I51" s="105">
        <f t="shared" si="0"/>
        <v>2.2690366411450787E-2</v>
      </c>
      <c r="J51" s="105">
        <f t="shared" si="1"/>
        <v>-0.16746443805369515</v>
      </c>
      <c r="K51" s="102">
        <f t="shared" si="2"/>
        <v>-17353</v>
      </c>
      <c r="L51" s="106">
        <f t="shared" si="4"/>
        <v>4.0553867726104231</v>
      </c>
      <c r="M51" s="103">
        <f t="shared" si="3"/>
        <v>-10319</v>
      </c>
      <c r="N51" s="103">
        <f t="shared" si="5"/>
        <v>-202.15594295909978</v>
      </c>
    </row>
    <row r="52" spans="1:14">
      <c r="A52" s="107">
        <v>56</v>
      </c>
      <c r="B52" s="104" t="s">
        <v>50</v>
      </c>
      <c r="C52" s="102">
        <v>176637</v>
      </c>
      <c r="D52" s="102">
        <v>177286</v>
      </c>
      <c r="E52" s="102">
        <v>185610</v>
      </c>
      <c r="F52" s="102">
        <v>172018.43550904901</v>
      </c>
      <c r="G52" s="102">
        <v>178054.331276946</v>
      </c>
      <c r="H52" s="102">
        <v>179537.77556466701</v>
      </c>
      <c r="I52" s="105">
        <f t="shared" si="0"/>
        <v>4.8818914205906873E-2</v>
      </c>
      <c r="J52" s="105">
        <f t="shared" si="1"/>
        <v>5.0799096452045722E-2</v>
      </c>
      <c r="K52" s="102">
        <f t="shared" si="2"/>
        <v>8973</v>
      </c>
      <c r="L52" s="106">
        <f t="shared" si="4"/>
        <v>-2.0969852769338631</v>
      </c>
      <c r="M52" s="103">
        <f t="shared" si="3"/>
        <v>8324</v>
      </c>
      <c r="N52" s="103">
        <f t="shared" si="5"/>
        <v>1483.4442877210095</v>
      </c>
    </row>
    <row r="53" spans="1:14">
      <c r="A53" s="107">
        <v>58</v>
      </c>
      <c r="B53" s="104" t="s">
        <v>51</v>
      </c>
      <c r="C53" s="102">
        <v>8382</v>
      </c>
      <c r="D53" s="102">
        <v>7849</v>
      </c>
      <c r="E53" s="102">
        <v>7836</v>
      </c>
      <c r="F53" s="102">
        <v>8382</v>
      </c>
      <c r="G53" s="102">
        <v>7849</v>
      </c>
      <c r="H53" s="102">
        <v>7836</v>
      </c>
      <c r="I53" s="105">
        <f t="shared" si="0"/>
        <v>2.061015094647305E-3</v>
      </c>
      <c r="J53" s="105">
        <f t="shared" si="1"/>
        <v>-6.5139584824624189E-2</v>
      </c>
      <c r="K53" s="102">
        <f t="shared" si="2"/>
        <v>-546</v>
      </c>
      <c r="L53" s="106">
        <f t="shared" si="4"/>
        <v>0.127599906520215</v>
      </c>
      <c r="M53" s="103">
        <f t="shared" si="3"/>
        <v>-13</v>
      </c>
      <c r="N53" s="103">
        <f t="shared" si="5"/>
        <v>-13</v>
      </c>
    </row>
    <row r="54" spans="1:14">
      <c r="A54" s="107">
        <v>59</v>
      </c>
      <c r="B54" s="104" t="s">
        <v>52</v>
      </c>
      <c r="C54" s="102">
        <v>8731</v>
      </c>
      <c r="D54" s="102">
        <v>6692</v>
      </c>
      <c r="E54" s="102">
        <v>6669</v>
      </c>
      <c r="F54" s="102">
        <v>8601.4934009712506</v>
      </c>
      <c r="G54" s="102">
        <v>6704.7072734960902</v>
      </c>
      <c r="H54" s="102">
        <v>6609.33334771513</v>
      </c>
      <c r="I54" s="105">
        <f t="shared" si="0"/>
        <v>1.754072188132067E-3</v>
      </c>
      <c r="J54" s="105">
        <f t="shared" si="1"/>
        <v>-0.23616996907570725</v>
      </c>
      <c r="K54" s="102">
        <f t="shared" si="2"/>
        <v>-2062</v>
      </c>
      <c r="L54" s="106">
        <f t="shared" si="4"/>
        <v>0.4818882916569292</v>
      </c>
      <c r="M54" s="103">
        <f t="shared" si="3"/>
        <v>-23</v>
      </c>
      <c r="N54" s="103">
        <f t="shared" si="5"/>
        <v>-95.373925780960235</v>
      </c>
    </row>
    <row r="55" spans="1:14">
      <c r="A55" s="107">
        <v>60</v>
      </c>
      <c r="B55" s="104" t="s">
        <v>53</v>
      </c>
      <c r="C55" s="102">
        <v>2911</v>
      </c>
      <c r="D55" s="102">
        <v>3130</v>
      </c>
      <c r="E55" s="102">
        <v>3139</v>
      </c>
      <c r="F55" s="102">
        <v>2934.92253873136</v>
      </c>
      <c r="G55" s="102">
        <v>3139.0510485837199</v>
      </c>
      <c r="H55" s="102">
        <v>3162.9272468449299</v>
      </c>
      <c r="I55" s="105">
        <f t="shared" si="0"/>
        <v>8.2561592420851075E-4</v>
      </c>
      <c r="J55" s="105">
        <f t="shared" si="1"/>
        <v>7.8323600137409827E-2</v>
      </c>
      <c r="K55" s="102">
        <f t="shared" si="2"/>
        <v>228</v>
      </c>
      <c r="L55" s="106">
        <f t="shared" si="4"/>
        <v>-5.3283477448001867E-2</v>
      </c>
      <c r="M55" s="103">
        <f t="shared" si="3"/>
        <v>9</v>
      </c>
      <c r="N55" s="103">
        <f t="shared" si="5"/>
        <v>23.876198261209993</v>
      </c>
    </row>
    <row r="56" spans="1:14">
      <c r="A56" s="107">
        <v>61</v>
      </c>
      <c r="B56" s="104" t="s">
        <v>54</v>
      </c>
      <c r="C56" s="102">
        <v>7570</v>
      </c>
      <c r="D56" s="102">
        <v>7658</v>
      </c>
      <c r="E56" s="102">
        <v>7942</v>
      </c>
      <c r="F56" s="102">
        <v>7570</v>
      </c>
      <c r="G56" s="102">
        <v>7658</v>
      </c>
      <c r="H56" s="102">
        <v>7942</v>
      </c>
      <c r="I56" s="105">
        <f t="shared" si="0"/>
        <v>2.0888950844421767E-3</v>
      </c>
      <c r="J56" s="105">
        <f t="shared" si="1"/>
        <v>4.9141347424042275E-2</v>
      </c>
      <c r="K56" s="102">
        <f t="shared" si="2"/>
        <v>372</v>
      </c>
      <c r="L56" s="106">
        <f t="shared" si="4"/>
        <v>-8.6936200046739895E-2</v>
      </c>
      <c r="M56" s="103">
        <f t="shared" si="3"/>
        <v>284</v>
      </c>
      <c r="N56" s="103">
        <f t="shared" si="5"/>
        <v>284</v>
      </c>
    </row>
    <row r="57" spans="1:14">
      <c r="A57" s="107">
        <v>62</v>
      </c>
      <c r="B57" s="104" t="s">
        <v>55</v>
      </c>
      <c r="C57" s="102">
        <v>22248</v>
      </c>
      <c r="D57" s="102">
        <v>24335</v>
      </c>
      <c r="E57" s="102">
        <v>24862</v>
      </c>
      <c r="F57" s="102">
        <v>22248</v>
      </c>
      <c r="G57" s="102">
        <v>24335</v>
      </c>
      <c r="H57" s="102">
        <v>24862</v>
      </c>
      <c r="I57" s="105">
        <f t="shared" si="0"/>
        <v>6.5391727007556525E-3</v>
      </c>
      <c r="J57" s="105">
        <f t="shared" si="1"/>
        <v>0.11749370729953254</v>
      </c>
      <c r="K57" s="102">
        <f t="shared" si="2"/>
        <v>2614</v>
      </c>
      <c r="L57" s="106">
        <f t="shared" si="4"/>
        <v>-0.61089039495209163</v>
      </c>
      <c r="M57" s="103">
        <f t="shared" si="3"/>
        <v>527</v>
      </c>
      <c r="N57" s="103">
        <f t="shared" si="5"/>
        <v>527</v>
      </c>
    </row>
    <row r="58" spans="1:14">
      <c r="A58" s="107">
        <v>63</v>
      </c>
      <c r="B58" s="104" t="s">
        <v>56</v>
      </c>
      <c r="C58" s="102">
        <v>34799</v>
      </c>
      <c r="D58" s="102">
        <v>31296</v>
      </c>
      <c r="E58" s="102">
        <v>31292</v>
      </c>
      <c r="F58" s="102">
        <v>34513.222795881302</v>
      </c>
      <c r="G58" s="102">
        <v>31089.409630131999</v>
      </c>
      <c r="H58" s="102">
        <v>31271.8720275577</v>
      </c>
      <c r="I58" s="105">
        <f t="shared" si="0"/>
        <v>8.2303834024634332E-3</v>
      </c>
      <c r="J58" s="105">
        <f t="shared" si="1"/>
        <v>-0.10077875801028766</v>
      </c>
      <c r="K58" s="102">
        <f t="shared" si="2"/>
        <v>-3507</v>
      </c>
      <c r="L58" s="106">
        <f t="shared" si="4"/>
        <v>0.81958401495676558</v>
      </c>
      <c r="M58" s="103">
        <f t="shared" si="3"/>
        <v>-4</v>
      </c>
      <c r="N58" s="103">
        <f t="shared" si="5"/>
        <v>182.46239742570106</v>
      </c>
    </row>
    <row r="59" spans="1:14">
      <c r="A59" s="107">
        <v>64</v>
      </c>
      <c r="B59" s="104" t="s">
        <v>57</v>
      </c>
      <c r="C59" s="102">
        <v>42565</v>
      </c>
      <c r="D59" s="102">
        <v>40448</v>
      </c>
      <c r="E59" s="102">
        <v>40199</v>
      </c>
      <c r="F59" s="102">
        <v>42836.967514843702</v>
      </c>
      <c r="G59" s="102">
        <v>40462.148259304202</v>
      </c>
      <c r="H59" s="102">
        <v>40501.534121824399</v>
      </c>
      <c r="I59" s="105">
        <f t="shared" si="0"/>
        <v>1.0573091601547603E-2</v>
      </c>
      <c r="J59" s="105">
        <f t="shared" si="1"/>
        <v>-5.5585575002936684E-2</v>
      </c>
      <c r="K59" s="102">
        <f t="shared" si="2"/>
        <v>-2366</v>
      </c>
      <c r="L59" s="106">
        <f t="shared" si="4"/>
        <v>0.55293292825426499</v>
      </c>
      <c r="M59" s="103">
        <f t="shared" si="3"/>
        <v>-249</v>
      </c>
      <c r="N59" s="103">
        <f t="shared" si="5"/>
        <v>39.385862520197406</v>
      </c>
    </row>
    <row r="60" spans="1:14">
      <c r="A60" s="107">
        <v>65</v>
      </c>
      <c r="B60" s="104" t="s">
        <v>58</v>
      </c>
      <c r="C60" s="102">
        <v>13680</v>
      </c>
      <c r="D60" s="102">
        <v>13320</v>
      </c>
      <c r="E60" s="102">
        <v>13352</v>
      </c>
      <c r="F60" s="102">
        <v>13834.7095852005</v>
      </c>
      <c r="G60" s="102">
        <v>13365.380324235501</v>
      </c>
      <c r="H60" s="102">
        <v>13501.8200662044</v>
      </c>
      <c r="I60" s="105">
        <f t="shared" si="0"/>
        <v>3.5118266390672301E-3</v>
      </c>
      <c r="J60" s="105">
        <f t="shared" si="1"/>
        <v>-2.3976608187134502E-2</v>
      </c>
      <c r="K60" s="102">
        <f t="shared" si="2"/>
        <v>-328</v>
      </c>
      <c r="L60" s="106">
        <f t="shared" si="4"/>
        <v>7.6653423697125495E-2</v>
      </c>
      <c r="M60" s="103">
        <f t="shared" si="3"/>
        <v>32</v>
      </c>
      <c r="N60" s="103">
        <f t="shared" si="5"/>
        <v>136.4397419688994</v>
      </c>
    </row>
    <row r="61" spans="1:14">
      <c r="A61" s="107">
        <v>66</v>
      </c>
      <c r="B61" s="104" t="s">
        <v>59</v>
      </c>
      <c r="C61" s="102">
        <v>24765</v>
      </c>
      <c r="D61" s="102">
        <v>25538</v>
      </c>
      <c r="E61" s="102">
        <v>25594</v>
      </c>
      <c r="F61" s="102">
        <v>24844.894684920298</v>
      </c>
      <c r="G61" s="102">
        <v>25596.128050920299</v>
      </c>
      <c r="H61" s="102">
        <v>25685.9132869975</v>
      </c>
      <c r="I61" s="105">
        <f t="shared" si="0"/>
        <v>6.7317024416032574E-3</v>
      </c>
      <c r="J61" s="105">
        <f t="shared" si="1"/>
        <v>3.3474661821118516E-2</v>
      </c>
      <c r="K61" s="102">
        <f t="shared" si="2"/>
        <v>829</v>
      </c>
      <c r="L61" s="106">
        <f t="shared" si="4"/>
        <v>-0.19373685440523486</v>
      </c>
      <c r="M61" s="103">
        <f t="shared" si="3"/>
        <v>56</v>
      </c>
      <c r="N61" s="103">
        <f t="shared" si="5"/>
        <v>89.785236077201262</v>
      </c>
    </row>
    <row r="62" spans="1:14">
      <c r="A62" s="107">
        <v>68</v>
      </c>
      <c r="B62" s="104" t="s">
        <v>60</v>
      </c>
      <c r="C62" s="102">
        <v>23933</v>
      </c>
      <c r="D62" s="102">
        <v>26470</v>
      </c>
      <c r="E62" s="102">
        <v>26951</v>
      </c>
      <c r="F62" s="102">
        <v>23933</v>
      </c>
      <c r="G62" s="102">
        <v>26470</v>
      </c>
      <c r="H62" s="102">
        <v>26951</v>
      </c>
      <c r="I62" s="105">
        <f t="shared" si="0"/>
        <v>7.0886189147319444E-3</v>
      </c>
      <c r="J62" s="105">
        <f t="shared" si="1"/>
        <v>0.126102034847282</v>
      </c>
      <c r="K62" s="102">
        <f t="shared" si="2"/>
        <v>3018</v>
      </c>
      <c r="L62" s="106">
        <f t="shared" si="4"/>
        <v>-0.70530497779855106</v>
      </c>
      <c r="M62" s="103">
        <f t="shared" si="3"/>
        <v>481</v>
      </c>
      <c r="N62" s="103">
        <f t="shared" si="5"/>
        <v>481</v>
      </c>
    </row>
    <row r="63" spans="1:14">
      <c r="A63" s="107">
        <v>69</v>
      </c>
      <c r="B63" s="104" t="s">
        <v>61</v>
      </c>
      <c r="C63" s="102">
        <v>74988</v>
      </c>
      <c r="D63" s="102">
        <v>74649</v>
      </c>
      <c r="E63" s="102">
        <v>74780</v>
      </c>
      <c r="F63" s="102">
        <v>74988</v>
      </c>
      <c r="G63" s="102">
        <v>74649</v>
      </c>
      <c r="H63" s="102">
        <v>74780</v>
      </c>
      <c r="I63" s="105">
        <f t="shared" si="0"/>
        <v>1.9668543743967006E-2</v>
      </c>
      <c r="J63" s="105">
        <f t="shared" si="1"/>
        <v>-2.7737771376753614E-3</v>
      </c>
      <c r="K63" s="102">
        <f t="shared" si="2"/>
        <v>-208</v>
      </c>
      <c r="L63" s="106">
        <f t="shared" si="4"/>
        <v>4.8609488198177148E-2</v>
      </c>
      <c r="M63" s="103">
        <f t="shared" si="3"/>
        <v>131</v>
      </c>
      <c r="N63" s="103">
        <f t="shared" si="5"/>
        <v>131</v>
      </c>
    </row>
    <row r="64" spans="1:14">
      <c r="A64" s="107">
        <v>70</v>
      </c>
      <c r="B64" s="104" t="s">
        <v>62</v>
      </c>
      <c r="C64" s="102">
        <v>91774</v>
      </c>
      <c r="D64" s="102">
        <v>105297</v>
      </c>
      <c r="E64" s="102">
        <v>96132</v>
      </c>
      <c r="F64" s="102">
        <v>90492.478180710299</v>
      </c>
      <c r="G64" s="102">
        <v>103599.319449749</v>
      </c>
      <c r="H64" s="102">
        <v>94775.025850512597</v>
      </c>
      <c r="I64" s="105">
        <f t="shared" si="0"/>
        <v>2.52845205562321E-2</v>
      </c>
      <c r="J64" s="105">
        <f t="shared" si="1"/>
        <v>4.7486216139647396E-2</v>
      </c>
      <c r="K64" s="102">
        <f t="shared" si="2"/>
        <v>4358</v>
      </c>
      <c r="L64" s="106">
        <f t="shared" si="4"/>
        <v>-1.0184622575368076</v>
      </c>
      <c r="M64" s="103">
        <f t="shared" si="3"/>
        <v>-9165</v>
      </c>
      <c r="N64" s="103">
        <f t="shared" si="5"/>
        <v>-8824.2935992364073</v>
      </c>
    </row>
    <row r="65" spans="1:14">
      <c r="A65" s="107">
        <v>71</v>
      </c>
      <c r="B65" s="104" t="s">
        <v>63</v>
      </c>
      <c r="C65" s="102">
        <v>46033</v>
      </c>
      <c r="D65" s="102">
        <v>46809</v>
      </c>
      <c r="E65" s="102">
        <v>46991</v>
      </c>
      <c r="F65" s="102">
        <v>46033</v>
      </c>
      <c r="G65" s="102">
        <v>46809</v>
      </c>
      <c r="H65" s="102">
        <v>46991</v>
      </c>
      <c r="I65" s="105">
        <f t="shared" si="0"/>
        <v>1.2359515098592587E-2</v>
      </c>
      <c r="J65" s="105">
        <f t="shared" si="1"/>
        <v>2.08111572133035E-2</v>
      </c>
      <c r="K65" s="102">
        <f t="shared" si="2"/>
        <v>958</v>
      </c>
      <c r="L65" s="106">
        <f t="shared" si="4"/>
        <v>-0.22388408506660434</v>
      </c>
      <c r="M65" s="103">
        <f t="shared" si="3"/>
        <v>182</v>
      </c>
      <c r="N65" s="103">
        <f t="shared" si="5"/>
        <v>182</v>
      </c>
    </row>
    <row r="66" spans="1:14">
      <c r="A66" s="107">
        <v>72</v>
      </c>
      <c r="B66" s="104" t="s">
        <v>64</v>
      </c>
      <c r="C66" s="102">
        <v>3648</v>
      </c>
      <c r="D66" s="102">
        <v>4079</v>
      </c>
      <c r="E66" s="102">
        <v>3923</v>
      </c>
      <c r="F66" s="102">
        <v>3807.3760881050798</v>
      </c>
      <c r="G66" s="102">
        <v>4161.8046716859399</v>
      </c>
      <c r="H66" s="102">
        <v>4102.0744903722998</v>
      </c>
      <c r="I66" s="105">
        <f t="shared" si="0"/>
        <v>1.0318226411819011E-3</v>
      </c>
      <c r="J66" s="105">
        <f t="shared" si="1"/>
        <v>7.5383771929824567E-2</v>
      </c>
      <c r="K66" s="102">
        <f t="shared" si="2"/>
        <v>275</v>
      </c>
      <c r="L66" s="106">
        <f t="shared" si="4"/>
        <v>-6.4267352185089971E-2</v>
      </c>
      <c r="M66" s="103">
        <f t="shared" si="3"/>
        <v>-156</v>
      </c>
      <c r="N66" s="103">
        <f t="shared" si="5"/>
        <v>-59.73018131364006</v>
      </c>
    </row>
    <row r="67" spans="1:14">
      <c r="A67" s="107">
        <v>73</v>
      </c>
      <c r="B67" s="104" t="s">
        <v>65</v>
      </c>
      <c r="C67" s="102">
        <v>28718</v>
      </c>
      <c r="D67" s="102">
        <v>25064</v>
      </c>
      <c r="E67" s="102">
        <v>24183</v>
      </c>
      <c r="F67" s="102">
        <v>27799.858792564999</v>
      </c>
      <c r="G67" s="102">
        <v>23856.297308140402</v>
      </c>
      <c r="H67" s="102">
        <v>23634.923971518201</v>
      </c>
      <c r="I67" s="105">
        <f t="shared" ref="I67:I91" si="6">E67/$E$91</f>
        <v>6.3605829548054847E-3</v>
      </c>
      <c r="J67" s="105">
        <f t="shared" ref="J67:J91" si="7">(E67-C67)/C67</f>
        <v>-0.15791489658054181</v>
      </c>
      <c r="K67" s="102">
        <f t="shared" ref="K67:K91" si="8">E67-C67</f>
        <v>-4535</v>
      </c>
      <c r="L67" s="106">
        <f t="shared" si="4"/>
        <v>1.0598270623977566</v>
      </c>
      <c r="M67" s="103">
        <f t="shared" ref="M67:M91" si="9">E67-D67</f>
        <v>-881</v>
      </c>
      <c r="N67" s="103">
        <f t="shared" si="5"/>
        <v>-221.37333662220044</v>
      </c>
    </row>
    <row r="68" spans="1:14">
      <c r="A68" s="107">
        <v>74</v>
      </c>
      <c r="B68" s="104" t="s">
        <v>66</v>
      </c>
      <c r="C68" s="102">
        <v>11030</v>
      </c>
      <c r="D68" s="102">
        <v>14185</v>
      </c>
      <c r="E68" s="102">
        <v>14588</v>
      </c>
      <c r="F68" s="102">
        <v>11053.9891852203</v>
      </c>
      <c r="G68" s="102">
        <v>14242.144290221</v>
      </c>
      <c r="H68" s="102">
        <v>14606.4780028443</v>
      </c>
      <c r="I68" s="105">
        <f t="shared" si="6"/>
        <v>3.8369178408262997E-3</v>
      </c>
      <c r="J68" s="105">
        <f t="shared" si="7"/>
        <v>0.32257479601087941</v>
      </c>
      <c r="K68" s="102">
        <f t="shared" si="8"/>
        <v>3558</v>
      </c>
      <c r="L68" s="106">
        <f t="shared" ref="L68:L91" si="10">K68/$K$91</f>
        <v>-0.83150268754381862</v>
      </c>
      <c r="M68" s="103">
        <f t="shared" si="9"/>
        <v>403</v>
      </c>
      <c r="N68" s="103">
        <f t="shared" ref="N68:N91" si="11">H68-G68</f>
        <v>364.33371262330002</v>
      </c>
    </row>
    <row r="69" spans="1:14">
      <c r="A69" s="107">
        <v>75</v>
      </c>
      <c r="B69" s="104" t="s">
        <v>67</v>
      </c>
      <c r="C69" s="102">
        <v>2504</v>
      </c>
      <c r="D69" s="102">
        <v>2610</v>
      </c>
      <c r="E69" s="102">
        <v>2504</v>
      </c>
      <c r="F69" s="102">
        <v>2594.2630797857601</v>
      </c>
      <c r="G69" s="102">
        <v>2586.93837336045</v>
      </c>
      <c r="H69" s="102">
        <v>2596.8666188951202</v>
      </c>
      <c r="I69" s="105">
        <f t="shared" si="6"/>
        <v>6.5859900421093049E-4</v>
      </c>
      <c r="J69" s="105">
        <f t="shared" si="7"/>
        <v>0</v>
      </c>
      <c r="K69" s="102">
        <f t="shared" si="8"/>
        <v>0</v>
      </c>
      <c r="L69" s="106">
        <f t="shared" si="10"/>
        <v>0</v>
      </c>
      <c r="M69" s="103">
        <f t="shared" si="9"/>
        <v>-106</v>
      </c>
      <c r="N69" s="103">
        <f t="shared" si="11"/>
        <v>9.9282455346701681</v>
      </c>
    </row>
    <row r="70" spans="1:14">
      <c r="A70" s="107">
        <v>77</v>
      </c>
      <c r="B70" s="104" t="s">
        <v>68</v>
      </c>
      <c r="C70" s="102">
        <v>6363</v>
      </c>
      <c r="D70" s="102">
        <v>6308</v>
      </c>
      <c r="E70" s="102">
        <v>6378</v>
      </c>
      <c r="F70" s="102">
        <v>6323.70580374374</v>
      </c>
      <c r="G70" s="102">
        <v>6371.45572983082</v>
      </c>
      <c r="H70" s="102">
        <v>6337.7424660077704</v>
      </c>
      <c r="I70" s="105">
        <f t="shared" si="6"/>
        <v>1.6775337255819948E-3</v>
      </c>
      <c r="J70" s="105">
        <f t="shared" si="7"/>
        <v>2.3573785950023575E-3</v>
      </c>
      <c r="K70" s="102">
        <f t="shared" si="8"/>
        <v>15</v>
      </c>
      <c r="L70" s="106">
        <f t="shared" si="10"/>
        <v>-3.5054919373685442E-3</v>
      </c>
      <c r="M70" s="103">
        <f t="shared" si="9"/>
        <v>70</v>
      </c>
      <c r="N70" s="103">
        <f t="shared" si="11"/>
        <v>-33.713263823049601</v>
      </c>
    </row>
    <row r="71" spans="1:14">
      <c r="A71" s="107">
        <v>78</v>
      </c>
      <c r="B71" s="104" t="s">
        <v>69</v>
      </c>
      <c r="C71" s="102">
        <v>16367</v>
      </c>
      <c r="D71" s="102">
        <v>21856</v>
      </c>
      <c r="E71" s="102">
        <v>23629</v>
      </c>
      <c r="F71" s="102">
        <v>15141.712719298999</v>
      </c>
      <c r="G71" s="102">
        <v>21076.305959835001</v>
      </c>
      <c r="H71" s="102">
        <v>24041.083393642199</v>
      </c>
      <c r="I71" s="105">
        <f t="shared" si="6"/>
        <v>6.2148705553115328E-3</v>
      </c>
      <c r="J71" s="105">
        <f t="shared" si="7"/>
        <v>0.44369768436488055</v>
      </c>
      <c r="K71" s="102">
        <f t="shared" si="8"/>
        <v>7262</v>
      </c>
      <c r="L71" s="106">
        <f t="shared" si="10"/>
        <v>-1.6971254966113578</v>
      </c>
      <c r="M71" s="103">
        <f t="shared" si="9"/>
        <v>1773</v>
      </c>
      <c r="N71" s="103">
        <f t="shared" si="11"/>
        <v>2964.7774338071977</v>
      </c>
    </row>
    <row r="72" spans="1:14">
      <c r="A72" s="107">
        <v>79</v>
      </c>
      <c r="B72" s="104" t="s">
        <v>70</v>
      </c>
      <c r="C72" s="102">
        <v>20892</v>
      </c>
      <c r="D72" s="102">
        <v>18941</v>
      </c>
      <c r="E72" s="102">
        <v>17892</v>
      </c>
      <c r="F72" s="102">
        <v>20751.650534989702</v>
      </c>
      <c r="G72" s="102">
        <v>17704.403998886599</v>
      </c>
      <c r="H72" s="102">
        <v>17803.0048920351</v>
      </c>
      <c r="I72" s="105">
        <f t="shared" si="6"/>
        <v>4.7059318623570165E-3</v>
      </c>
      <c r="J72" s="105">
        <f t="shared" si="7"/>
        <v>-0.14359563469270534</v>
      </c>
      <c r="K72" s="102">
        <f t="shared" si="8"/>
        <v>-3000</v>
      </c>
      <c r="L72" s="106">
        <f t="shared" si="10"/>
        <v>0.70109838747370878</v>
      </c>
      <c r="M72" s="103">
        <f t="shared" si="9"/>
        <v>-1049</v>
      </c>
      <c r="N72" s="103">
        <f t="shared" si="11"/>
        <v>98.6008931485012</v>
      </c>
    </row>
    <row r="73" spans="1:14">
      <c r="A73" s="107">
        <v>80</v>
      </c>
      <c r="B73" s="104" t="s">
        <v>71</v>
      </c>
      <c r="C73" s="102">
        <v>32656</v>
      </c>
      <c r="D73" s="102">
        <v>33425</v>
      </c>
      <c r="E73" s="102">
        <v>34404</v>
      </c>
      <c r="F73" s="102">
        <v>31737.063733106901</v>
      </c>
      <c r="G73" s="102">
        <v>32809.559620857799</v>
      </c>
      <c r="H73" s="102">
        <v>33327.5783796795</v>
      </c>
      <c r="I73" s="105">
        <f t="shared" si="6"/>
        <v>9.0488978198374013E-3</v>
      </c>
      <c r="J73" s="105">
        <f t="shared" si="7"/>
        <v>5.3527682508574231E-2</v>
      </c>
      <c r="K73" s="102">
        <f t="shared" si="8"/>
        <v>1748</v>
      </c>
      <c r="L73" s="106">
        <f t="shared" si="10"/>
        <v>-0.40850666043468098</v>
      </c>
      <c r="M73" s="103">
        <f t="shared" si="9"/>
        <v>979</v>
      </c>
      <c r="N73" s="103">
        <f t="shared" si="11"/>
        <v>518.01875882170134</v>
      </c>
    </row>
    <row r="74" spans="1:14">
      <c r="A74" s="107">
        <v>81</v>
      </c>
      <c r="B74" s="104" t="s">
        <v>72</v>
      </c>
      <c r="C74" s="102">
        <v>248184</v>
      </c>
      <c r="D74" s="102">
        <v>209468</v>
      </c>
      <c r="E74" s="102">
        <v>230716</v>
      </c>
      <c r="F74" s="102">
        <v>253657.90793981601</v>
      </c>
      <c r="G74" s="102">
        <v>234093.85707775099</v>
      </c>
      <c r="H74" s="102">
        <v>235267.186033306</v>
      </c>
      <c r="I74" s="105">
        <f t="shared" si="6"/>
        <v>6.0682638919939719E-2</v>
      </c>
      <c r="J74" s="105">
        <f t="shared" si="7"/>
        <v>-7.0383264029913295E-2</v>
      </c>
      <c r="K74" s="102">
        <f t="shared" si="8"/>
        <v>-17468</v>
      </c>
      <c r="L74" s="106">
        <f t="shared" si="10"/>
        <v>4.0822622107969151</v>
      </c>
      <c r="M74" s="103">
        <f t="shared" si="9"/>
        <v>21248</v>
      </c>
      <c r="N74" s="103">
        <f t="shared" si="11"/>
        <v>1173.3289555550145</v>
      </c>
    </row>
    <row r="75" spans="1:14">
      <c r="A75" s="107">
        <v>82</v>
      </c>
      <c r="B75" s="104" t="s">
        <v>73</v>
      </c>
      <c r="C75" s="102">
        <v>165607</v>
      </c>
      <c r="D75" s="102">
        <v>168485</v>
      </c>
      <c r="E75" s="102">
        <v>169238</v>
      </c>
      <c r="F75" s="102">
        <v>165607</v>
      </c>
      <c r="G75" s="102">
        <v>168485</v>
      </c>
      <c r="H75" s="102">
        <v>169238</v>
      </c>
      <c r="I75" s="105">
        <f t="shared" si="6"/>
        <v>4.4512770876457455E-2</v>
      </c>
      <c r="J75" s="105">
        <f t="shared" si="7"/>
        <v>2.1925401704034248E-2</v>
      </c>
      <c r="K75" s="102">
        <f t="shared" si="8"/>
        <v>3631</v>
      </c>
      <c r="L75" s="106">
        <f t="shared" si="10"/>
        <v>-0.8485627483056789</v>
      </c>
      <c r="M75" s="103">
        <f t="shared" si="9"/>
        <v>753</v>
      </c>
      <c r="N75" s="103">
        <f t="shared" si="11"/>
        <v>753</v>
      </c>
    </row>
    <row r="76" spans="1:14">
      <c r="A76" s="107">
        <v>84</v>
      </c>
      <c r="B76" s="104" t="s">
        <v>74</v>
      </c>
      <c r="C76" s="102">
        <v>8663</v>
      </c>
      <c r="D76" s="102">
        <v>13246</v>
      </c>
      <c r="E76" s="102">
        <v>17095</v>
      </c>
      <c r="F76" s="102">
        <v>8662.9999999999909</v>
      </c>
      <c r="G76" s="102">
        <v>13246</v>
      </c>
      <c r="H76" s="102">
        <v>17095</v>
      </c>
      <c r="I76" s="105">
        <f t="shared" si="6"/>
        <v>4.4963059013521794E-3</v>
      </c>
      <c r="J76" s="105">
        <f t="shared" si="7"/>
        <v>0.97333487244603489</v>
      </c>
      <c r="K76" s="102">
        <f t="shared" si="8"/>
        <v>8432</v>
      </c>
      <c r="L76" s="106">
        <f t="shared" si="10"/>
        <v>-1.9705538677261043</v>
      </c>
      <c r="M76" s="103">
        <f t="shared" si="9"/>
        <v>3849</v>
      </c>
      <c r="N76" s="103">
        <f t="shared" si="11"/>
        <v>3849</v>
      </c>
    </row>
    <row r="77" spans="1:14">
      <c r="A77" s="107">
        <v>85</v>
      </c>
      <c r="B77" s="104" t="s">
        <v>75</v>
      </c>
      <c r="C77" s="102">
        <v>381805</v>
      </c>
      <c r="D77" s="102">
        <v>380841</v>
      </c>
      <c r="E77" s="102">
        <v>418436</v>
      </c>
      <c r="F77" s="102">
        <v>414358.51384806901</v>
      </c>
      <c r="G77" s="102">
        <v>445192.07846290601</v>
      </c>
      <c r="H77" s="102">
        <v>455317.33425009798</v>
      </c>
      <c r="I77" s="105">
        <f t="shared" si="6"/>
        <v>0.11005652273402752</v>
      </c>
      <c r="J77" s="105">
        <f t="shared" si="7"/>
        <v>9.594164560443158E-2</v>
      </c>
      <c r="K77" s="102">
        <f t="shared" si="8"/>
        <v>36631</v>
      </c>
      <c r="L77" s="106">
        <f t="shared" si="10"/>
        <v>-8.5606450105164758</v>
      </c>
      <c r="M77" s="103">
        <f t="shared" si="9"/>
        <v>37595</v>
      </c>
      <c r="N77" s="103">
        <f t="shared" si="11"/>
        <v>10125.255787191971</v>
      </c>
    </row>
    <row r="78" spans="1:14">
      <c r="A78" s="107">
        <v>86</v>
      </c>
      <c r="B78" s="104" t="s">
        <v>76</v>
      </c>
      <c r="C78" s="102">
        <v>174754</v>
      </c>
      <c r="D78" s="102">
        <v>173333</v>
      </c>
      <c r="E78" s="102">
        <v>176163</v>
      </c>
      <c r="F78" s="102">
        <v>174243.26448115299</v>
      </c>
      <c r="G78" s="102">
        <v>174762.80553464199</v>
      </c>
      <c r="H78" s="102">
        <v>175741.102854848</v>
      </c>
      <c r="I78" s="105">
        <f t="shared" si="6"/>
        <v>4.6334175870131854E-2</v>
      </c>
      <c r="J78" s="105">
        <f t="shared" si="7"/>
        <v>8.0627625118738343E-3</v>
      </c>
      <c r="K78" s="102">
        <f t="shared" si="8"/>
        <v>1409</v>
      </c>
      <c r="L78" s="106">
        <f t="shared" si="10"/>
        <v>-0.32928254265015189</v>
      </c>
      <c r="M78" s="103">
        <f t="shared" si="9"/>
        <v>2830</v>
      </c>
      <c r="N78" s="103">
        <f t="shared" si="11"/>
        <v>978.29732020600932</v>
      </c>
    </row>
    <row r="79" spans="1:14">
      <c r="A79" s="107">
        <v>87</v>
      </c>
      <c r="B79" s="104" t="s">
        <v>77</v>
      </c>
      <c r="C79" s="103">
        <v>15644</v>
      </c>
      <c r="D79" s="103">
        <v>17219</v>
      </c>
      <c r="E79" s="103">
        <v>17502</v>
      </c>
      <c r="F79" s="103">
        <v>15494.1587863225</v>
      </c>
      <c r="G79" s="103">
        <v>17236.756742277099</v>
      </c>
      <c r="H79" s="103">
        <v>17412.785679351698</v>
      </c>
      <c r="I79" s="105">
        <f t="shared" si="6"/>
        <v>4.603354541413621E-3</v>
      </c>
      <c r="J79" s="105">
        <f t="shared" si="7"/>
        <v>0.11876757862439274</v>
      </c>
      <c r="K79" s="102">
        <f t="shared" si="8"/>
        <v>1858</v>
      </c>
      <c r="L79" s="106">
        <f t="shared" si="10"/>
        <v>-0.434213601308717</v>
      </c>
      <c r="M79" s="103">
        <f t="shared" si="9"/>
        <v>283</v>
      </c>
      <c r="N79" s="103">
        <f t="shared" si="11"/>
        <v>176.02893707459953</v>
      </c>
    </row>
    <row r="80" spans="1:14">
      <c r="A80" s="107">
        <v>88</v>
      </c>
      <c r="B80" s="104" t="s">
        <v>78</v>
      </c>
      <c r="C80" s="103">
        <v>28403</v>
      </c>
      <c r="D80" s="103">
        <v>29026</v>
      </c>
      <c r="E80" s="103">
        <v>30633</v>
      </c>
      <c r="F80" s="103">
        <v>27959.020102666502</v>
      </c>
      <c r="G80" s="103">
        <v>29671.7092378489</v>
      </c>
      <c r="H80" s="103">
        <v>30158.737492746699</v>
      </c>
      <c r="I80" s="105">
        <f t="shared" si="6"/>
        <v>8.0570540319462609E-3</v>
      </c>
      <c r="J80" s="105">
        <f t="shared" si="7"/>
        <v>7.8512833151427666E-2</v>
      </c>
      <c r="K80" s="102">
        <f t="shared" si="8"/>
        <v>2230</v>
      </c>
      <c r="L80" s="106">
        <f t="shared" si="10"/>
        <v>-0.52114980135545685</v>
      </c>
      <c r="M80" s="103">
        <f t="shared" si="9"/>
        <v>1607</v>
      </c>
      <c r="N80" s="103">
        <f t="shared" si="11"/>
        <v>487.02825489779934</v>
      </c>
    </row>
    <row r="81" spans="1:16">
      <c r="A81" s="107">
        <v>90</v>
      </c>
      <c r="B81" s="104" t="s">
        <v>79</v>
      </c>
      <c r="C81" s="103">
        <v>5235</v>
      </c>
      <c r="D81" s="103">
        <v>5314</v>
      </c>
      <c r="E81" s="103">
        <v>5127</v>
      </c>
      <c r="F81" s="103">
        <v>5098.4871673051202</v>
      </c>
      <c r="G81" s="103">
        <v>4944.8537241357999</v>
      </c>
      <c r="H81" s="103">
        <v>4974.3394428965303</v>
      </c>
      <c r="I81" s="105">
        <f t="shared" si="6"/>
        <v>1.3484972422481793E-3</v>
      </c>
      <c r="J81" s="105">
        <f t="shared" si="7"/>
        <v>-2.0630372492836675E-2</v>
      </c>
      <c r="K81" s="102">
        <f t="shared" si="8"/>
        <v>-108</v>
      </c>
      <c r="L81" s="106">
        <f t="shared" si="10"/>
        <v>2.5239541949053517E-2</v>
      </c>
      <c r="M81" s="103">
        <f t="shared" si="9"/>
        <v>-187</v>
      </c>
      <c r="N81" s="103">
        <f t="shared" si="11"/>
        <v>29.485718760730379</v>
      </c>
      <c r="P81" s="11"/>
    </row>
    <row r="82" spans="1:16">
      <c r="A82" s="107">
        <v>91</v>
      </c>
      <c r="B82" s="104" t="s">
        <v>80</v>
      </c>
      <c r="C82" s="103">
        <v>1098</v>
      </c>
      <c r="D82" s="103">
        <v>1299</v>
      </c>
      <c r="E82" s="103">
        <v>1388</v>
      </c>
      <c r="F82" s="103">
        <v>1146.50498688782</v>
      </c>
      <c r="G82" s="103">
        <v>1405.6194459339199</v>
      </c>
      <c r="H82" s="103">
        <v>1436.50502259932</v>
      </c>
      <c r="I82" s="105">
        <f t="shared" si="6"/>
        <v>3.650700550498289E-4</v>
      </c>
      <c r="J82" s="105">
        <f t="shared" si="7"/>
        <v>0.26411657559198543</v>
      </c>
      <c r="K82" s="102">
        <f t="shared" si="8"/>
        <v>290</v>
      </c>
      <c r="L82" s="106">
        <f t="shared" si="10"/>
        <v>-6.7772844122458514E-2</v>
      </c>
      <c r="M82" s="103">
        <f t="shared" si="9"/>
        <v>89</v>
      </c>
      <c r="N82" s="103">
        <f t="shared" si="11"/>
        <v>30.885576665400094</v>
      </c>
      <c r="P82" s="9"/>
    </row>
    <row r="83" spans="1:16">
      <c r="A83" s="107">
        <v>92</v>
      </c>
      <c r="B83" s="104" t="s">
        <v>81</v>
      </c>
      <c r="C83" s="103">
        <v>3151</v>
      </c>
      <c r="D83" s="103">
        <v>2619</v>
      </c>
      <c r="E83" s="103">
        <v>2671</v>
      </c>
      <c r="F83" s="103">
        <v>3151</v>
      </c>
      <c r="G83" s="103">
        <v>2619</v>
      </c>
      <c r="H83" s="103">
        <v>2671</v>
      </c>
      <c r="I83" s="105">
        <f t="shared" si="6"/>
        <v>7.0252313907643584E-4</v>
      </c>
      <c r="J83" s="105">
        <f t="shared" si="7"/>
        <v>-0.15233259282767375</v>
      </c>
      <c r="K83" s="102">
        <f t="shared" si="8"/>
        <v>-480</v>
      </c>
      <c r="L83" s="106">
        <f t="shared" si="10"/>
        <v>0.11217574199579342</v>
      </c>
      <c r="M83" s="103">
        <f t="shared" si="9"/>
        <v>52</v>
      </c>
      <c r="N83" s="103">
        <f t="shared" si="11"/>
        <v>52</v>
      </c>
    </row>
    <row r="84" spans="1:16">
      <c r="A84" s="107">
        <v>93</v>
      </c>
      <c r="B84" s="104" t="s">
        <v>82</v>
      </c>
      <c r="C84" s="103">
        <v>13465</v>
      </c>
      <c r="D84" s="103">
        <v>13778</v>
      </c>
      <c r="E84" s="103">
        <v>13365</v>
      </c>
      <c r="F84" s="103">
        <v>13240.470840367099</v>
      </c>
      <c r="G84" s="103">
        <v>13689.973453205101</v>
      </c>
      <c r="H84" s="103">
        <v>13283.4123558925</v>
      </c>
      <c r="I84" s="105">
        <f t="shared" si="6"/>
        <v>3.5152458830986768E-3</v>
      </c>
      <c r="J84" s="105">
        <f t="shared" si="7"/>
        <v>-7.4266617155588563E-3</v>
      </c>
      <c r="K84" s="102">
        <f t="shared" si="8"/>
        <v>-100</v>
      </c>
      <c r="L84" s="106">
        <f t="shared" si="10"/>
        <v>2.3369946249123627E-2</v>
      </c>
      <c r="M84" s="103">
        <f t="shared" si="9"/>
        <v>-413</v>
      </c>
      <c r="N84" s="103">
        <f t="shared" si="11"/>
        <v>-406.5610973126004</v>
      </c>
    </row>
    <row r="85" spans="1:16">
      <c r="A85" s="107">
        <v>94</v>
      </c>
      <c r="B85" s="104" t="s">
        <v>83</v>
      </c>
      <c r="C85" s="103">
        <v>17974</v>
      </c>
      <c r="D85" s="103">
        <v>13930</v>
      </c>
      <c r="E85" s="103">
        <v>16519</v>
      </c>
      <c r="F85" s="103">
        <v>18338.200927897698</v>
      </c>
      <c r="G85" s="103">
        <v>14679.0411574928</v>
      </c>
      <c r="H85" s="103">
        <v>16845.004860972102</v>
      </c>
      <c r="I85" s="105">
        <f t="shared" si="6"/>
        <v>4.3448070888819331E-3</v>
      </c>
      <c r="J85" s="105">
        <f t="shared" si="7"/>
        <v>-8.0950261488817177E-2</v>
      </c>
      <c r="K85" s="102">
        <f t="shared" si="8"/>
        <v>-1455</v>
      </c>
      <c r="L85" s="106">
        <f t="shared" si="10"/>
        <v>0.34003271792474876</v>
      </c>
      <c r="M85" s="103">
        <f t="shared" si="9"/>
        <v>2589</v>
      </c>
      <c r="N85" s="103">
        <f t="shared" si="11"/>
        <v>2165.9637034793013</v>
      </c>
    </row>
    <row r="86" spans="1:16">
      <c r="A86" s="107">
        <v>95</v>
      </c>
      <c r="B86" s="104" t="s">
        <v>84</v>
      </c>
      <c r="C86" s="103">
        <v>13573</v>
      </c>
      <c r="D86" s="103">
        <v>12986</v>
      </c>
      <c r="E86" s="103">
        <v>13069</v>
      </c>
      <c r="F86" s="103">
        <v>13640.2575036869</v>
      </c>
      <c r="G86" s="103">
        <v>13052.4204485184</v>
      </c>
      <c r="H86" s="103">
        <v>13134.107230928699</v>
      </c>
      <c r="I86" s="105">
        <f t="shared" si="6"/>
        <v>3.4373923266903558E-3</v>
      </c>
      <c r="J86" s="105">
        <f t="shared" si="7"/>
        <v>-3.7132542547705004E-2</v>
      </c>
      <c r="K86" s="102">
        <f t="shared" si="8"/>
        <v>-504</v>
      </c>
      <c r="L86" s="106">
        <f t="shared" si="10"/>
        <v>0.11778452909558308</v>
      </c>
      <c r="M86" s="103">
        <f t="shared" si="9"/>
        <v>83</v>
      </c>
      <c r="N86" s="103">
        <f t="shared" si="11"/>
        <v>81.686782410299202</v>
      </c>
    </row>
    <row r="87" spans="1:16">
      <c r="A87" s="107">
        <v>96</v>
      </c>
      <c r="B87" s="104" t="s">
        <v>85</v>
      </c>
      <c r="C87" s="103">
        <v>47926</v>
      </c>
      <c r="D87" s="103">
        <v>47090</v>
      </c>
      <c r="E87" s="103">
        <v>47634</v>
      </c>
      <c r="F87" s="103">
        <v>47743.563753569899</v>
      </c>
      <c r="G87" s="103">
        <v>46998.255147877702</v>
      </c>
      <c r="H87" s="103">
        <v>47128.077396892098</v>
      </c>
      <c r="I87" s="105">
        <f t="shared" si="6"/>
        <v>1.2528636168763365E-2</v>
      </c>
      <c r="J87" s="105">
        <f t="shared" si="7"/>
        <v>-6.0927262863581357E-3</v>
      </c>
      <c r="K87" s="102">
        <f t="shared" si="8"/>
        <v>-292</v>
      </c>
      <c r="L87" s="106">
        <f t="shared" si="10"/>
        <v>6.8240243047440988E-2</v>
      </c>
      <c r="M87" s="103">
        <f t="shared" si="9"/>
        <v>544</v>
      </c>
      <c r="N87" s="103">
        <f t="shared" si="11"/>
        <v>129.82224901439622</v>
      </c>
    </row>
    <row r="88" spans="1:16">
      <c r="A88" s="107">
        <v>97</v>
      </c>
      <c r="B88" s="104" t="s">
        <v>86</v>
      </c>
      <c r="C88" s="103">
        <v>28307</v>
      </c>
      <c r="D88" s="103">
        <v>21756</v>
      </c>
      <c r="E88" s="103">
        <v>21289</v>
      </c>
      <c r="F88" s="103">
        <v>28913.893945096701</v>
      </c>
      <c r="G88" s="103">
        <v>22050.0283215782</v>
      </c>
      <c r="H88" s="103">
        <v>21748.714953224498</v>
      </c>
      <c r="I88" s="105">
        <f t="shared" si="6"/>
        <v>5.599406629651158E-3</v>
      </c>
      <c r="J88" s="105">
        <f t="shared" si="7"/>
        <v>-0.24792454163281166</v>
      </c>
      <c r="K88" s="102">
        <f t="shared" si="8"/>
        <v>-7018</v>
      </c>
      <c r="L88" s="106">
        <f t="shared" si="10"/>
        <v>1.6401028277634961</v>
      </c>
      <c r="M88" s="103">
        <f t="shared" si="9"/>
        <v>-467</v>
      </c>
      <c r="N88" s="103">
        <f t="shared" si="11"/>
        <v>-301.31336835370166</v>
      </c>
    </row>
    <row r="89" spans="1:16">
      <c r="A89" s="107">
        <v>98</v>
      </c>
      <c r="B89" s="104" t="s">
        <v>87</v>
      </c>
      <c r="C89" s="103">
        <v>1239</v>
      </c>
      <c r="D89" s="103">
        <v>1136</v>
      </c>
      <c r="E89" s="103">
        <v>1019</v>
      </c>
      <c r="F89" s="103">
        <v>1191.5862495250601</v>
      </c>
      <c r="G89" s="103">
        <v>1068.2114121629299</v>
      </c>
      <c r="H89" s="103">
        <v>955.67705366985399</v>
      </c>
      <c r="I89" s="105">
        <f t="shared" si="6"/>
        <v>2.6801612831107757E-4</v>
      </c>
      <c r="J89" s="105">
        <f t="shared" si="7"/>
        <v>-0.17756255044390637</v>
      </c>
      <c r="K89" s="102">
        <f t="shared" si="8"/>
        <v>-220</v>
      </c>
      <c r="L89" s="106">
        <f t="shared" si="10"/>
        <v>5.1413881748071981E-2</v>
      </c>
      <c r="M89" s="103">
        <f t="shared" si="9"/>
        <v>-117</v>
      </c>
      <c r="N89" s="103">
        <f t="shared" si="11"/>
        <v>-112.53435849307596</v>
      </c>
    </row>
    <row r="90" spans="1:16">
      <c r="A90" s="107">
        <v>99</v>
      </c>
      <c r="B90" s="104" t="s">
        <v>88</v>
      </c>
      <c r="C90" s="103">
        <v>1728</v>
      </c>
      <c r="D90" s="103">
        <v>1867</v>
      </c>
      <c r="E90" s="103">
        <v>1907</v>
      </c>
      <c r="F90" s="103">
        <v>1728</v>
      </c>
      <c r="G90" s="103">
        <v>1867</v>
      </c>
      <c r="H90" s="103">
        <v>1907</v>
      </c>
      <c r="I90" s="105">
        <f t="shared" si="6"/>
        <v>5.0157679753604014E-4</v>
      </c>
      <c r="J90" s="105">
        <f t="shared" si="7"/>
        <v>0.10358796296296297</v>
      </c>
      <c r="K90" s="102">
        <f t="shared" si="8"/>
        <v>179</v>
      </c>
      <c r="L90" s="106">
        <f t="shared" si="10"/>
        <v>-4.1832203785931291E-2</v>
      </c>
      <c r="M90" s="103">
        <f t="shared" si="9"/>
        <v>40</v>
      </c>
      <c r="N90" s="103">
        <f t="shared" si="11"/>
        <v>40</v>
      </c>
    </row>
    <row r="91" spans="1:16" s="115" customFormat="1">
      <c r="A91" s="176" t="s">
        <v>89</v>
      </c>
      <c r="B91" s="176"/>
      <c r="C91" s="69">
        <v>3806289</v>
      </c>
      <c r="D91" s="69">
        <v>3730569</v>
      </c>
      <c r="E91" s="69">
        <v>3802010</v>
      </c>
      <c r="F91" s="69">
        <v>3804000.64980698</v>
      </c>
      <c r="G91" s="69">
        <v>3729383.3035884001</v>
      </c>
      <c r="H91" s="69">
        <v>3801229.6042268998</v>
      </c>
      <c r="I91" s="105">
        <f t="shared" si="6"/>
        <v>1</v>
      </c>
      <c r="J91" s="105">
        <f t="shared" si="7"/>
        <v>-1.1241920936639336E-3</v>
      </c>
      <c r="K91" s="102">
        <f t="shared" si="8"/>
        <v>-4279</v>
      </c>
      <c r="L91" s="106">
        <f t="shared" si="10"/>
        <v>1</v>
      </c>
      <c r="M91" s="102">
        <f t="shared" si="9"/>
        <v>71441</v>
      </c>
      <c r="N91" s="103">
        <f t="shared" si="11"/>
        <v>71846.30063849967</v>
      </c>
      <c r="P91" s="21"/>
    </row>
    <row r="92" spans="1:16" s="9" customFormat="1">
      <c r="C92" s="144"/>
      <c r="D92" s="143"/>
      <c r="E92" s="145"/>
      <c r="F92" s="175"/>
      <c r="G92" s="175"/>
      <c r="H92" s="175"/>
      <c r="K92" s="18"/>
      <c r="L92" s="18"/>
      <c r="P92" s="7"/>
    </row>
    <row r="93" spans="1:16">
      <c r="C93" s="144"/>
      <c r="D93" s="143"/>
      <c r="E93" s="145"/>
      <c r="F93" s="145"/>
      <c r="G93" s="145"/>
      <c r="H93" s="145"/>
      <c r="I93" s="13"/>
    </row>
    <row r="94" spans="1:16">
      <c r="E94" s="145"/>
      <c r="F94" s="145"/>
      <c r="H94" s="145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30"/>
  <sheetViews>
    <sheetView zoomScale="80" zoomScaleNormal="80" workbookViewId="0">
      <pane ySplit="2" topLeftCell="A3" activePane="bottomLeft" state="frozen"/>
      <selection pane="bottomLeft" activeCell="J32" sqref="J32"/>
    </sheetView>
  </sheetViews>
  <sheetFormatPr defaultColWidth="8.81640625" defaultRowHeight="14.5"/>
  <cols>
    <col min="1" max="1" width="13.7265625" style="7" bestFit="1" customWidth="1"/>
    <col min="2" max="2" width="34.453125" style="7" bestFit="1" customWidth="1"/>
    <col min="3" max="5" width="12" style="7" bestFit="1" customWidth="1"/>
    <col min="6" max="8" width="12" style="7" customWidth="1"/>
    <col min="9" max="9" width="22.54296875" style="7" customWidth="1"/>
    <col min="10" max="10" width="28.453125" style="7" customWidth="1"/>
    <col min="11" max="11" width="26.7265625" style="7" customWidth="1"/>
    <col min="12" max="12" width="20.26953125" style="7" customWidth="1"/>
    <col min="13" max="14" width="29" style="7" customWidth="1"/>
    <col min="15" max="16384" width="8.81640625" style="7"/>
  </cols>
  <sheetData>
    <row r="1" spans="1:17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7" ht="43.5">
      <c r="A2" s="100" t="s">
        <v>1</v>
      </c>
      <c r="B2" s="99" t="s">
        <v>90</v>
      </c>
      <c r="C2" s="20">
        <v>42278</v>
      </c>
      <c r="D2" s="20">
        <v>42614</v>
      </c>
      <c r="E2" s="20">
        <v>42644</v>
      </c>
      <c r="F2" s="20">
        <v>42278</v>
      </c>
      <c r="G2" s="20">
        <v>42614</v>
      </c>
      <c r="H2" s="20">
        <v>42644</v>
      </c>
      <c r="I2" s="97" t="s">
        <v>319</v>
      </c>
      <c r="J2" s="97" t="s">
        <v>316</v>
      </c>
      <c r="K2" s="97" t="s">
        <v>317</v>
      </c>
      <c r="L2" s="97" t="s">
        <v>298</v>
      </c>
      <c r="M2" s="101" t="s">
        <v>321</v>
      </c>
      <c r="N2" s="168" t="s">
        <v>347</v>
      </c>
    </row>
    <row r="3" spans="1:17">
      <c r="A3" s="107">
        <v>10</v>
      </c>
      <c r="B3" s="104" t="s">
        <v>9</v>
      </c>
      <c r="C3" s="102">
        <v>132080</v>
      </c>
      <c r="D3" s="102">
        <v>132875</v>
      </c>
      <c r="E3" s="102">
        <v>130526</v>
      </c>
      <c r="F3" s="102">
        <v>127356.001793745</v>
      </c>
      <c r="G3" s="102">
        <v>126707.70856455799</v>
      </c>
      <c r="H3" s="102">
        <v>126566.706968869</v>
      </c>
      <c r="I3" s="105">
        <f t="shared" ref="I3:I27" si="0">E3/$E$27</f>
        <v>0.15705285550646375</v>
      </c>
      <c r="J3" s="105">
        <f t="shared" ref="J3:J27" si="1">(E3-C3)/C3</f>
        <v>-1.1765596608116293E-2</v>
      </c>
      <c r="K3" s="102">
        <f t="shared" ref="K3:K27" si="2">E3-C3</f>
        <v>-1554</v>
      </c>
      <c r="L3" s="106">
        <f t="shared" ref="L3:L27" si="3">K3/$K$27</f>
        <v>8.6323741806465945E-2</v>
      </c>
      <c r="M3" s="103">
        <f t="shared" ref="M3:M27" si="4">E3-D3</f>
        <v>-2349</v>
      </c>
      <c r="N3" s="103">
        <f>H3-G3</f>
        <v>-141.00159568899835</v>
      </c>
      <c r="Q3" s="10"/>
    </row>
    <row r="4" spans="1:17">
      <c r="A4" s="107">
        <v>11</v>
      </c>
      <c r="B4" s="104" t="s">
        <v>10</v>
      </c>
      <c r="C4" s="102">
        <v>2639</v>
      </c>
      <c r="D4" s="102">
        <v>2591</v>
      </c>
      <c r="E4" s="102">
        <v>2495</v>
      </c>
      <c r="F4" s="102">
        <v>2631.76106527096</v>
      </c>
      <c r="G4" s="102">
        <v>2498.7868830459502</v>
      </c>
      <c r="H4" s="102">
        <v>2488.7874735353898</v>
      </c>
      <c r="I4" s="105">
        <f t="shared" si="0"/>
        <v>3.0020599305014104E-3</v>
      </c>
      <c r="J4" s="105">
        <f t="shared" si="1"/>
        <v>-5.4566123531640774E-2</v>
      </c>
      <c r="K4" s="102">
        <f t="shared" si="2"/>
        <v>-144</v>
      </c>
      <c r="L4" s="106">
        <f t="shared" si="3"/>
        <v>7.9991112098655708E-3</v>
      </c>
      <c r="M4" s="103">
        <f t="shared" si="4"/>
        <v>-96</v>
      </c>
      <c r="N4" s="103">
        <f t="shared" ref="N4:N27" si="5">H4-G4</f>
        <v>-9.9994095105603265</v>
      </c>
      <c r="Q4" s="10"/>
    </row>
    <row r="5" spans="1:17">
      <c r="A5" s="107">
        <v>12</v>
      </c>
      <c r="B5" s="104" t="s">
        <v>11</v>
      </c>
      <c r="C5" s="102">
        <v>458</v>
      </c>
      <c r="D5" s="102">
        <v>481</v>
      </c>
      <c r="E5" s="102">
        <v>492</v>
      </c>
      <c r="F5" s="102">
        <v>851.38736277002999</v>
      </c>
      <c r="G5" s="102">
        <v>853.614421287293</v>
      </c>
      <c r="H5" s="102">
        <v>864.14399081369299</v>
      </c>
      <c r="I5" s="105">
        <f t="shared" si="0"/>
        <v>5.9198937306881511E-4</v>
      </c>
      <c r="J5" s="105">
        <f t="shared" si="1"/>
        <v>7.4235807860262015E-2</v>
      </c>
      <c r="K5" s="102">
        <f t="shared" si="2"/>
        <v>34</v>
      </c>
      <c r="L5" s="106">
        <f t="shared" si="3"/>
        <v>-1.8886790356627042E-3</v>
      </c>
      <c r="M5" s="103">
        <f t="shared" si="4"/>
        <v>11</v>
      </c>
      <c r="N5" s="103">
        <f t="shared" si="5"/>
        <v>10.529569526399996</v>
      </c>
      <c r="Q5" s="10"/>
    </row>
    <row r="6" spans="1:17">
      <c r="A6" s="107">
        <v>13</v>
      </c>
      <c r="B6" s="104" t="s">
        <v>12</v>
      </c>
      <c r="C6" s="102">
        <v>121340</v>
      </c>
      <c r="D6" s="102">
        <v>113867</v>
      </c>
      <c r="E6" s="102">
        <v>115212</v>
      </c>
      <c r="F6" s="102">
        <v>121009.327711768</v>
      </c>
      <c r="G6" s="102">
        <v>115123.25451372001</v>
      </c>
      <c r="H6" s="102">
        <v>114693.039028509</v>
      </c>
      <c r="I6" s="105">
        <f t="shared" si="0"/>
        <v>0.13862658465448036</v>
      </c>
      <c r="J6" s="105">
        <f t="shared" si="1"/>
        <v>-5.0502719630789519E-2</v>
      </c>
      <c r="K6" s="102">
        <f t="shared" si="2"/>
        <v>-6128</v>
      </c>
      <c r="L6" s="106">
        <f t="shared" si="3"/>
        <v>0.34040662148650153</v>
      </c>
      <c r="M6" s="103">
        <f t="shared" si="4"/>
        <v>1345</v>
      </c>
      <c r="N6" s="103">
        <f t="shared" si="5"/>
        <v>-430.21548521101067</v>
      </c>
      <c r="Q6" s="10"/>
    </row>
    <row r="7" spans="1:17">
      <c r="A7" s="107">
        <v>14</v>
      </c>
      <c r="B7" s="104" t="s">
        <v>13</v>
      </c>
      <c r="C7" s="102">
        <v>237577</v>
      </c>
      <c r="D7" s="102">
        <v>226272</v>
      </c>
      <c r="E7" s="102">
        <v>230300</v>
      </c>
      <c r="F7" s="102">
        <v>238946.85162573701</v>
      </c>
      <c r="G7" s="102">
        <v>231852.96510977301</v>
      </c>
      <c r="H7" s="102">
        <v>231207.87498438201</v>
      </c>
      <c r="I7" s="105">
        <f t="shared" si="0"/>
        <v>0.27710396873526044</v>
      </c>
      <c r="J7" s="105">
        <f t="shared" si="1"/>
        <v>-3.0630069409075793E-2</v>
      </c>
      <c r="K7" s="102">
        <f t="shared" si="2"/>
        <v>-7277</v>
      </c>
      <c r="L7" s="106">
        <f t="shared" si="3"/>
        <v>0.40423286301522054</v>
      </c>
      <c r="M7" s="103">
        <f t="shared" si="4"/>
        <v>4028</v>
      </c>
      <c r="N7" s="103">
        <f t="shared" si="5"/>
        <v>-645.09012539099785</v>
      </c>
      <c r="Q7" s="10"/>
    </row>
    <row r="8" spans="1:17">
      <c r="A8" s="107">
        <v>15</v>
      </c>
      <c r="B8" s="104" t="s">
        <v>14</v>
      </c>
      <c r="C8" s="102">
        <v>12774</v>
      </c>
      <c r="D8" s="102">
        <v>12593</v>
      </c>
      <c r="E8" s="102">
        <v>12847</v>
      </c>
      <c r="F8" s="102">
        <v>12788.920733785901</v>
      </c>
      <c r="G8" s="102">
        <v>12774.116743175</v>
      </c>
      <c r="H8" s="102">
        <v>12841.18179006</v>
      </c>
      <c r="I8" s="105">
        <f t="shared" si="0"/>
        <v>1.5457901373607863E-2</v>
      </c>
      <c r="J8" s="105">
        <f t="shared" si="1"/>
        <v>5.7147330515108811E-3</v>
      </c>
      <c r="K8" s="102">
        <f t="shared" si="2"/>
        <v>73</v>
      </c>
      <c r="L8" s="106">
        <f t="shared" si="3"/>
        <v>-4.0551049883346298E-3</v>
      </c>
      <c r="M8" s="103">
        <f t="shared" si="4"/>
        <v>254</v>
      </c>
      <c r="N8" s="103">
        <f t="shared" si="5"/>
        <v>67.065046884999902</v>
      </c>
      <c r="Q8" s="10"/>
    </row>
    <row r="9" spans="1:17">
      <c r="A9" s="107">
        <v>16</v>
      </c>
      <c r="B9" s="104" t="s">
        <v>15</v>
      </c>
      <c r="C9" s="102">
        <v>8158</v>
      </c>
      <c r="D9" s="102">
        <v>8053</v>
      </c>
      <c r="E9" s="102">
        <v>8182</v>
      </c>
      <c r="F9" s="102">
        <v>8045.3671974553699</v>
      </c>
      <c r="G9" s="102">
        <v>8072.4413705295301</v>
      </c>
      <c r="H9" s="102">
        <v>8084.1363730507301</v>
      </c>
      <c r="I9" s="105">
        <f t="shared" si="0"/>
        <v>9.8448314033517184E-3</v>
      </c>
      <c r="J9" s="105">
        <f t="shared" si="1"/>
        <v>2.9418975239029173E-3</v>
      </c>
      <c r="K9" s="102">
        <f t="shared" si="2"/>
        <v>24</v>
      </c>
      <c r="L9" s="106">
        <f t="shared" si="3"/>
        <v>-1.3331852016442618E-3</v>
      </c>
      <c r="M9" s="103">
        <f t="shared" si="4"/>
        <v>129</v>
      </c>
      <c r="N9" s="103">
        <f t="shared" si="5"/>
        <v>11.695002521199967</v>
      </c>
      <c r="Q9" s="10"/>
    </row>
    <row r="10" spans="1:17">
      <c r="A10" s="107">
        <v>17</v>
      </c>
      <c r="B10" s="104" t="s">
        <v>16</v>
      </c>
      <c r="C10" s="102">
        <v>9364</v>
      </c>
      <c r="D10" s="102">
        <v>9277</v>
      </c>
      <c r="E10" s="102">
        <v>9494</v>
      </c>
      <c r="F10" s="102">
        <v>9367.8083490215904</v>
      </c>
      <c r="G10" s="102">
        <v>9303.8881511786003</v>
      </c>
      <c r="H10" s="102">
        <v>9497.8083490392401</v>
      </c>
      <c r="I10" s="105">
        <f t="shared" si="0"/>
        <v>1.1423469731535225E-2</v>
      </c>
      <c r="J10" s="105">
        <f t="shared" si="1"/>
        <v>1.3882956001708672E-2</v>
      </c>
      <c r="K10" s="102">
        <f t="shared" si="2"/>
        <v>130</v>
      </c>
      <c r="L10" s="106">
        <f t="shared" si="3"/>
        <v>-7.2214198422397508E-3</v>
      </c>
      <c r="M10" s="103">
        <f t="shared" si="4"/>
        <v>217</v>
      </c>
      <c r="N10" s="103">
        <f t="shared" si="5"/>
        <v>193.92019786063975</v>
      </c>
      <c r="Q10" s="10"/>
    </row>
    <row r="11" spans="1:17">
      <c r="A11" s="107">
        <v>18</v>
      </c>
      <c r="B11" s="104" t="s">
        <v>17</v>
      </c>
      <c r="C11" s="102">
        <v>13725</v>
      </c>
      <c r="D11" s="102">
        <v>12651</v>
      </c>
      <c r="E11" s="102">
        <v>12638</v>
      </c>
      <c r="F11" s="102">
        <v>13848.1465966371</v>
      </c>
      <c r="G11" s="102">
        <v>12770.280541723199</v>
      </c>
      <c r="H11" s="102">
        <v>12761.146600690499</v>
      </c>
      <c r="I11" s="105">
        <f t="shared" si="0"/>
        <v>1.5206426213096922E-2</v>
      </c>
      <c r="J11" s="105">
        <f t="shared" si="1"/>
        <v>-7.9198542805100178E-2</v>
      </c>
      <c r="K11" s="102">
        <f t="shared" si="2"/>
        <v>-1087</v>
      </c>
      <c r="L11" s="106">
        <f t="shared" si="3"/>
        <v>6.0382179757804688E-2</v>
      </c>
      <c r="M11" s="103">
        <f t="shared" si="4"/>
        <v>-13</v>
      </c>
      <c r="N11" s="103">
        <f t="shared" si="5"/>
        <v>-9.1339410327000223</v>
      </c>
      <c r="Q11" s="10"/>
    </row>
    <row r="12" spans="1:17">
      <c r="A12" s="107">
        <v>19</v>
      </c>
      <c r="B12" s="104" t="s">
        <v>18</v>
      </c>
      <c r="C12" s="102">
        <v>970</v>
      </c>
      <c r="D12" s="102">
        <v>926</v>
      </c>
      <c r="E12" s="102">
        <v>924</v>
      </c>
      <c r="F12" s="102">
        <v>970</v>
      </c>
      <c r="G12" s="102">
        <v>926</v>
      </c>
      <c r="H12" s="102">
        <v>924</v>
      </c>
      <c r="I12" s="105">
        <f t="shared" si="0"/>
        <v>1.1117849201536284E-3</v>
      </c>
      <c r="J12" s="105">
        <f t="shared" si="1"/>
        <v>-4.7422680412371132E-2</v>
      </c>
      <c r="K12" s="102">
        <f t="shared" si="2"/>
        <v>-46</v>
      </c>
      <c r="L12" s="106">
        <f t="shared" si="3"/>
        <v>2.5552716364848349E-3</v>
      </c>
      <c r="M12" s="103">
        <f t="shared" si="4"/>
        <v>-2</v>
      </c>
      <c r="N12" s="103">
        <f t="shared" si="5"/>
        <v>-2</v>
      </c>
      <c r="Q12" s="10"/>
    </row>
    <row r="13" spans="1:17">
      <c r="A13" s="107">
        <v>20</v>
      </c>
      <c r="B13" s="104" t="s">
        <v>19</v>
      </c>
      <c r="C13" s="102">
        <v>17146</v>
      </c>
      <c r="D13" s="102">
        <v>16915</v>
      </c>
      <c r="E13" s="102">
        <v>16953</v>
      </c>
      <c r="F13" s="102">
        <v>17006.042195298</v>
      </c>
      <c r="G13" s="102">
        <v>16826.3867865059</v>
      </c>
      <c r="H13" s="102">
        <v>16849.4482554981</v>
      </c>
      <c r="I13" s="105">
        <f t="shared" si="0"/>
        <v>2.0398365531779723E-2</v>
      </c>
      <c r="J13" s="105">
        <f t="shared" si="1"/>
        <v>-1.1256269683891287E-2</v>
      </c>
      <c r="K13" s="102">
        <f t="shared" si="2"/>
        <v>-193</v>
      </c>
      <c r="L13" s="106">
        <f t="shared" si="3"/>
        <v>1.0721030996555938E-2</v>
      </c>
      <c r="M13" s="103">
        <f t="shared" si="4"/>
        <v>38</v>
      </c>
      <c r="N13" s="103">
        <f t="shared" si="5"/>
        <v>23.061468992200389</v>
      </c>
    </row>
    <row r="14" spans="1:17">
      <c r="A14" s="107">
        <v>21</v>
      </c>
      <c r="B14" s="104" t="s">
        <v>20</v>
      </c>
      <c r="C14" s="102">
        <v>7252</v>
      </c>
      <c r="D14" s="102">
        <v>7121</v>
      </c>
      <c r="E14" s="102">
        <v>7199</v>
      </c>
      <c r="F14" s="102">
        <v>7252</v>
      </c>
      <c r="G14" s="102">
        <v>7121</v>
      </c>
      <c r="H14" s="102">
        <v>7199</v>
      </c>
      <c r="I14" s="105">
        <f t="shared" si="0"/>
        <v>8.6620558876471555E-3</v>
      </c>
      <c r="J14" s="105">
        <f t="shared" si="1"/>
        <v>-7.3083287369001652E-3</v>
      </c>
      <c r="K14" s="102">
        <f t="shared" si="2"/>
        <v>-53</v>
      </c>
      <c r="L14" s="106">
        <f t="shared" si="3"/>
        <v>2.9441173202977445E-3</v>
      </c>
      <c r="M14" s="103">
        <f t="shared" si="4"/>
        <v>78</v>
      </c>
      <c r="N14" s="103">
        <f t="shared" si="5"/>
        <v>78</v>
      </c>
    </row>
    <row r="15" spans="1:17">
      <c r="A15" s="107">
        <v>22</v>
      </c>
      <c r="B15" s="104" t="s">
        <v>21</v>
      </c>
      <c r="C15" s="102">
        <v>40604</v>
      </c>
      <c r="D15" s="102">
        <v>39686</v>
      </c>
      <c r="E15" s="102">
        <v>40168</v>
      </c>
      <c r="F15" s="102">
        <v>40604</v>
      </c>
      <c r="G15" s="102">
        <v>39686</v>
      </c>
      <c r="H15" s="102">
        <v>40168</v>
      </c>
      <c r="I15" s="105">
        <f t="shared" si="0"/>
        <v>4.8331360035423106E-2</v>
      </c>
      <c r="J15" s="105">
        <f t="shared" si="1"/>
        <v>-1.0737858339079894E-2</v>
      </c>
      <c r="K15" s="102">
        <f t="shared" si="2"/>
        <v>-436</v>
      </c>
      <c r="L15" s="106">
        <f t="shared" si="3"/>
        <v>2.4219531163204088E-2</v>
      </c>
      <c r="M15" s="103">
        <f t="shared" si="4"/>
        <v>482</v>
      </c>
      <c r="N15" s="103">
        <f t="shared" si="5"/>
        <v>482</v>
      </c>
    </row>
    <row r="16" spans="1:17">
      <c r="A16" s="107">
        <v>23</v>
      </c>
      <c r="B16" s="104" t="s">
        <v>22</v>
      </c>
      <c r="C16" s="102">
        <v>28890</v>
      </c>
      <c r="D16" s="102">
        <v>27472</v>
      </c>
      <c r="E16" s="102">
        <v>27549</v>
      </c>
      <c r="F16" s="102">
        <v>28575.579540502898</v>
      </c>
      <c r="G16" s="102">
        <v>27128.617089350599</v>
      </c>
      <c r="H16" s="102">
        <v>27208.911698725798</v>
      </c>
      <c r="I16" s="105">
        <f t="shared" si="0"/>
        <v>3.3147795200554449E-2</v>
      </c>
      <c r="J16" s="105">
        <f t="shared" si="1"/>
        <v>-4.641744548286604E-2</v>
      </c>
      <c r="K16" s="102">
        <f t="shared" si="2"/>
        <v>-1341</v>
      </c>
      <c r="L16" s="106">
        <f t="shared" si="3"/>
        <v>7.449172314187312E-2</v>
      </c>
      <c r="M16" s="103">
        <f t="shared" si="4"/>
        <v>77</v>
      </c>
      <c r="N16" s="103">
        <f t="shared" si="5"/>
        <v>80.294609375199798</v>
      </c>
    </row>
    <row r="17" spans="1:17">
      <c r="A17" s="107">
        <v>24</v>
      </c>
      <c r="B17" s="104" t="s">
        <v>23</v>
      </c>
      <c r="C17" s="102">
        <v>11393</v>
      </c>
      <c r="D17" s="102">
        <v>10919</v>
      </c>
      <c r="E17" s="102">
        <v>10923</v>
      </c>
      <c r="F17" s="102">
        <v>11393</v>
      </c>
      <c r="G17" s="102">
        <v>10919</v>
      </c>
      <c r="H17" s="102">
        <v>10923</v>
      </c>
      <c r="I17" s="105">
        <f t="shared" si="0"/>
        <v>1.3142886020387537E-2</v>
      </c>
      <c r="J17" s="105">
        <f t="shared" si="1"/>
        <v>-4.125340121127008E-2</v>
      </c>
      <c r="K17" s="102">
        <f t="shared" si="2"/>
        <v>-470</v>
      </c>
      <c r="L17" s="106">
        <f t="shared" si="3"/>
        <v>2.6108210198866794E-2</v>
      </c>
      <c r="M17" s="103">
        <f t="shared" si="4"/>
        <v>4</v>
      </c>
      <c r="N17" s="103">
        <f t="shared" si="5"/>
        <v>4</v>
      </c>
      <c r="Q17" s="11"/>
    </row>
    <row r="18" spans="1:17">
      <c r="A18" s="107">
        <v>25</v>
      </c>
      <c r="B18" s="104" t="s">
        <v>24</v>
      </c>
      <c r="C18" s="102">
        <v>55583</v>
      </c>
      <c r="D18" s="102">
        <v>54359</v>
      </c>
      <c r="E18" s="102">
        <v>54721</v>
      </c>
      <c r="F18" s="102">
        <v>55432.490621179997</v>
      </c>
      <c r="G18" s="102">
        <v>54575.642195761102</v>
      </c>
      <c r="H18" s="102">
        <v>54657.728039626898</v>
      </c>
      <c r="I18" s="105">
        <f t="shared" si="0"/>
        <v>6.5841972527842754E-2</v>
      </c>
      <c r="J18" s="105">
        <f t="shared" si="1"/>
        <v>-1.5508338880592987E-2</v>
      </c>
      <c r="K18" s="102">
        <f t="shared" si="2"/>
        <v>-862</v>
      </c>
      <c r="L18" s="106">
        <f t="shared" si="3"/>
        <v>4.7883568492389735E-2</v>
      </c>
      <c r="M18" s="103">
        <f t="shared" si="4"/>
        <v>362</v>
      </c>
      <c r="N18" s="103">
        <f t="shared" si="5"/>
        <v>82.085843865796051</v>
      </c>
    </row>
    <row r="19" spans="1:17">
      <c r="A19" s="107">
        <v>26</v>
      </c>
      <c r="B19" s="104" t="s">
        <v>25</v>
      </c>
      <c r="C19" s="102">
        <v>11208</v>
      </c>
      <c r="D19" s="102">
        <v>10640</v>
      </c>
      <c r="E19" s="102">
        <v>10795</v>
      </c>
      <c r="F19" s="102">
        <v>11208</v>
      </c>
      <c r="G19" s="102">
        <v>10640</v>
      </c>
      <c r="H19" s="102">
        <v>10795</v>
      </c>
      <c r="I19" s="105">
        <f t="shared" si="0"/>
        <v>1.2988872524955E-2</v>
      </c>
      <c r="J19" s="105">
        <f t="shared" si="1"/>
        <v>-3.6848679514632408E-2</v>
      </c>
      <c r="K19" s="102">
        <f t="shared" si="2"/>
        <v>-413</v>
      </c>
      <c r="L19" s="106">
        <f t="shared" si="3"/>
        <v>2.2941895344961671E-2</v>
      </c>
      <c r="M19" s="103">
        <f t="shared" si="4"/>
        <v>155</v>
      </c>
      <c r="N19" s="103">
        <f t="shared" si="5"/>
        <v>155</v>
      </c>
    </row>
    <row r="20" spans="1:17">
      <c r="A20" s="107">
        <v>27</v>
      </c>
      <c r="B20" s="104" t="s">
        <v>26</v>
      </c>
      <c r="C20" s="102">
        <v>28824</v>
      </c>
      <c r="D20" s="102">
        <v>29414</v>
      </c>
      <c r="E20" s="102">
        <v>29861</v>
      </c>
      <c r="F20" s="102">
        <v>28494.079602317601</v>
      </c>
      <c r="G20" s="102">
        <v>29327.7102628096</v>
      </c>
      <c r="H20" s="102">
        <v>29539.933535779299</v>
      </c>
      <c r="I20" s="105">
        <f t="shared" si="0"/>
        <v>3.592966396180465E-2</v>
      </c>
      <c r="J20" s="105">
        <f t="shared" si="1"/>
        <v>3.5976963641409933E-2</v>
      </c>
      <c r="K20" s="102">
        <f t="shared" si="2"/>
        <v>1037</v>
      </c>
      <c r="L20" s="106">
        <f t="shared" si="3"/>
        <v>-5.7604710587712479E-2</v>
      </c>
      <c r="M20" s="103">
        <f t="shared" si="4"/>
        <v>447</v>
      </c>
      <c r="N20" s="103">
        <f t="shared" si="5"/>
        <v>212.22327296969888</v>
      </c>
    </row>
    <row r="21" spans="1:17">
      <c r="A21" s="107">
        <v>28</v>
      </c>
      <c r="B21" s="104" t="s">
        <v>27</v>
      </c>
      <c r="C21" s="102">
        <v>18852</v>
      </c>
      <c r="D21" s="102">
        <v>18915</v>
      </c>
      <c r="E21" s="102">
        <v>19007</v>
      </c>
      <c r="F21" s="102">
        <v>18965.227605456301</v>
      </c>
      <c r="G21" s="102">
        <v>18921.138580673101</v>
      </c>
      <c r="H21" s="102">
        <v>19121.925909762998</v>
      </c>
      <c r="I21" s="105">
        <f t="shared" si="0"/>
        <v>2.2869800841298717E-2</v>
      </c>
      <c r="J21" s="105">
        <f t="shared" si="1"/>
        <v>8.2219393167833645E-3</v>
      </c>
      <c r="K21" s="102">
        <f t="shared" si="2"/>
        <v>155</v>
      </c>
      <c r="L21" s="106">
        <f t="shared" si="3"/>
        <v>-8.6101544272858578E-3</v>
      </c>
      <c r="M21" s="103">
        <f t="shared" si="4"/>
        <v>92</v>
      </c>
      <c r="N21" s="103">
        <f t="shared" si="5"/>
        <v>200.78732908989696</v>
      </c>
    </row>
    <row r="22" spans="1:17">
      <c r="A22" s="107">
        <v>29</v>
      </c>
      <c r="B22" s="104" t="s">
        <v>28</v>
      </c>
      <c r="C22" s="102">
        <v>25823</v>
      </c>
      <c r="D22" s="102">
        <v>30875</v>
      </c>
      <c r="E22" s="102">
        <v>31430</v>
      </c>
      <c r="F22" s="102">
        <v>25823</v>
      </c>
      <c r="G22" s="102">
        <v>30875</v>
      </c>
      <c r="H22" s="102">
        <v>31430</v>
      </c>
      <c r="I22" s="105">
        <f t="shared" si="0"/>
        <v>3.7817532511286299E-2</v>
      </c>
      <c r="J22" s="105">
        <f t="shared" si="1"/>
        <v>0.21713201409596097</v>
      </c>
      <c r="K22" s="102">
        <f t="shared" si="2"/>
        <v>5607</v>
      </c>
      <c r="L22" s="106">
        <f t="shared" si="3"/>
        <v>-0.31146539273414064</v>
      </c>
      <c r="M22" s="103">
        <f t="shared" si="4"/>
        <v>555</v>
      </c>
      <c r="N22" s="103">
        <f t="shared" si="5"/>
        <v>555</v>
      </c>
    </row>
    <row r="23" spans="1:17">
      <c r="A23" s="107">
        <v>30</v>
      </c>
      <c r="B23" s="104" t="s">
        <v>29</v>
      </c>
      <c r="C23" s="102">
        <v>3103</v>
      </c>
      <c r="D23" s="102">
        <v>3141</v>
      </c>
      <c r="E23" s="102">
        <v>3140</v>
      </c>
      <c r="F23" s="102">
        <v>3103</v>
      </c>
      <c r="G23" s="102">
        <v>3141</v>
      </c>
      <c r="H23" s="102">
        <v>3140</v>
      </c>
      <c r="I23" s="105">
        <f t="shared" si="0"/>
        <v>3.7781435598294301E-3</v>
      </c>
      <c r="J23" s="105">
        <f t="shared" si="1"/>
        <v>1.1923944569771189E-2</v>
      </c>
      <c r="K23" s="102">
        <f t="shared" si="2"/>
        <v>37</v>
      </c>
      <c r="L23" s="106">
        <f t="shared" si="3"/>
        <v>-2.0553271858682371E-3</v>
      </c>
      <c r="M23" s="103">
        <f t="shared" si="4"/>
        <v>-1</v>
      </c>
      <c r="N23" s="103">
        <f t="shared" si="5"/>
        <v>-1</v>
      </c>
    </row>
    <row r="24" spans="1:17">
      <c r="A24" s="107">
        <v>31</v>
      </c>
      <c r="B24" s="104" t="s">
        <v>30</v>
      </c>
      <c r="C24" s="102">
        <v>21684</v>
      </c>
      <c r="D24" s="102">
        <v>20997</v>
      </c>
      <c r="E24" s="102">
        <v>21185</v>
      </c>
      <c r="F24" s="102">
        <v>21693.304250567799</v>
      </c>
      <c r="G24" s="102">
        <v>21194.136008588001</v>
      </c>
      <c r="H24" s="102">
        <v>21184.9011870096</v>
      </c>
      <c r="I24" s="105">
        <f t="shared" si="0"/>
        <v>2.5490436724517986E-2</v>
      </c>
      <c r="J24" s="105">
        <f t="shared" si="1"/>
        <v>-2.3012359343294594E-2</v>
      </c>
      <c r="K24" s="102">
        <f t="shared" si="2"/>
        <v>-499</v>
      </c>
      <c r="L24" s="106">
        <f t="shared" si="3"/>
        <v>2.7719142317520276E-2</v>
      </c>
      <c r="M24" s="103">
        <f t="shared" si="4"/>
        <v>188</v>
      </c>
      <c r="N24" s="103">
        <f t="shared" si="5"/>
        <v>-9.2348215784004424</v>
      </c>
    </row>
    <row r="25" spans="1:17">
      <c r="A25" s="107">
        <v>32</v>
      </c>
      <c r="B25" s="104" t="s">
        <v>31</v>
      </c>
      <c r="C25" s="102">
        <v>15292</v>
      </c>
      <c r="D25" s="102">
        <v>15044</v>
      </c>
      <c r="E25" s="102">
        <v>15306</v>
      </c>
      <c r="F25" s="102">
        <v>15267.402552355799</v>
      </c>
      <c r="G25" s="102">
        <v>15221.5828020685</v>
      </c>
      <c r="H25" s="102">
        <v>15285.2332702207</v>
      </c>
      <c r="I25" s="105">
        <f t="shared" si="0"/>
        <v>1.8416645008518872E-2</v>
      </c>
      <c r="J25" s="105">
        <f t="shared" si="1"/>
        <v>9.1551137849856131E-4</v>
      </c>
      <c r="K25" s="102">
        <f t="shared" si="2"/>
        <v>14</v>
      </c>
      <c r="L25" s="106">
        <f t="shared" si="3"/>
        <v>-7.7769136762581939E-4</v>
      </c>
      <c r="M25" s="103">
        <f t="shared" si="4"/>
        <v>262</v>
      </c>
      <c r="N25" s="103">
        <f t="shared" si="5"/>
        <v>63.650468152200119</v>
      </c>
    </row>
    <row r="26" spans="1:17">
      <c r="A26" s="107">
        <v>33</v>
      </c>
      <c r="B26" s="104" t="s">
        <v>32</v>
      </c>
      <c r="C26" s="102">
        <v>24359</v>
      </c>
      <c r="D26" s="102">
        <v>19825</v>
      </c>
      <c r="E26" s="102">
        <v>19749</v>
      </c>
      <c r="F26" s="102">
        <v>23841.605532493199</v>
      </c>
      <c r="G26" s="102">
        <v>19393.762487537701</v>
      </c>
      <c r="H26" s="102">
        <v>19382.204562542101</v>
      </c>
      <c r="I26" s="105">
        <f t="shared" si="0"/>
        <v>2.3762597822634207E-2</v>
      </c>
      <c r="J26" s="105">
        <f t="shared" si="1"/>
        <v>-0.18925243236586067</v>
      </c>
      <c r="K26" s="102">
        <f t="shared" si="2"/>
        <v>-4610</v>
      </c>
      <c r="L26" s="106">
        <f t="shared" si="3"/>
        <v>0.25608265748250192</v>
      </c>
      <c r="M26" s="103">
        <f t="shared" si="4"/>
        <v>-76</v>
      </c>
      <c r="N26" s="103">
        <f t="shared" si="5"/>
        <v>-11.557924995599024</v>
      </c>
    </row>
    <row r="27" spans="1:17" s="115" customFormat="1" ht="14.5" customHeight="1">
      <c r="A27" s="176" t="s">
        <v>89</v>
      </c>
      <c r="B27" s="176"/>
      <c r="C27" s="69">
        <v>849098</v>
      </c>
      <c r="D27" s="69">
        <v>824909</v>
      </c>
      <c r="E27" s="69">
        <v>831096</v>
      </c>
      <c r="F27" s="69">
        <v>841797.20171314501</v>
      </c>
      <c r="G27" s="69">
        <v>826221.26382102503</v>
      </c>
      <c r="H27" s="69">
        <v>822829.70617509098</v>
      </c>
      <c r="I27" s="105">
        <f t="shared" si="0"/>
        <v>1</v>
      </c>
      <c r="J27" s="105">
        <f t="shared" si="1"/>
        <v>-2.1201321873329109E-2</v>
      </c>
      <c r="K27" s="102">
        <f t="shared" si="2"/>
        <v>-18002</v>
      </c>
      <c r="L27" s="106">
        <f t="shared" si="3"/>
        <v>1</v>
      </c>
      <c r="M27" s="102">
        <f t="shared" si="4"/>
        <v>6187</v>
      </c>
      <c r="N27" s="103">
        <f t="shared" si="5"/>
        <v>-3391.5576459340518</v>
      </c>
      <c r="Q27" s="21"/>
    </row>
    <row r="29" spans="1:17">
      <c r="E29" s="145"/>
      <c r="F29" s="145"/>
    </row>
    <row r="30" spans="1:17">
      <c r="E30" s="145"/>
      <c r="F30" s="145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zoomScale="80" zoomScaleNormal="80" workbookViewId="0">
      <selection activeCell="G89" sqref="G89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2.54296875" style="7" customWidth="1"/>
    <col min="9" max="9" width="19.26953125" style="7" customWidth="1"/>
    <col min="10" max="10" width="18.1796875" style="7" customWidth="1"/>
    <col min="11" max="11" width="30.453125" style="7" customWidth="1"/>
    <col min="12" max="12" width="27.453125" style="7" customWidth="1"/>
    <col min="13" max="13" width="22.26953125" style="7" customWidth="1"/>
    <col min="14" max="15" width="30.453125" style="7" customWidth="1"/>
    <col min="16" max="16384" width="9.1796875" style="7"/>
  </cols>
  <sheetData>
    <row r="1" spans="1:15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5" ht="58">
      <c r="A2" s="98" t="s">
        <v>91</v>
      </c>
      <c r="B2" s="98" t="s">
        <v>174</v>
      </c>
      <c r="C2" s="20">
        <v>42278</v>
      </c>
      <c r="D2" s="20">
        <v>42614</v>
      </c>
      <c r="E2" s="20">
        <v>42644</v>
      </c>
      <c r="F2" s="20">
        <v>42278</v>
      </c>
      <c r="G2" s="20">
        <v>42614</v>
      </c>
      <c r="H2" s="20">
        <v>42644</v>
      </c>
      <c r="I2" s="97" t="s">
        <v>322</v>
      </c>
      <c r="J2" s="97" t="s">
        <v>306</v>
      </c>
      <c r="K2" s="97" t="s">
        <v>323</v>
      </c>
      <c r="L2" s="97" t="s">
        <v>324</v>
      </c>
      <c r="M2" s="97" t="s">
        <v>307</v>
      </c>
      <c r="N2" s="101" t="s">
        <v>325</v>
      </c>
      <c r="O2" s="168" t="s">
        <v>325</v>
      </c>
    </row>
    <row r="3" spans="1:15">
      <c r="A3" s="80">
        <v>1</v>
      </c>
      <c r="B3" s="94" t="s">
        <v>92</v>
      </c>
      <c r="C3" s="81">
        <v>70539</v>
      </c>
      <c r="D3" s="81">
        <v>66779</v>
      </c>
      <c r="E3" s="81">
        <v>69135</v>
      </c>
      <c r="F3" s="81">
        <v>70781.793988985897</v>
      </c>
      <c r="G3" s="81">
        <v>68708.253388444995</v>
      </c>
      <c r="H3" s="81">
        <v>69513.491277407302</v>
      </c>
      <c r="I3" s="95">
        <f>E3/'[1]4a_İl'!E2</f>
        <v>0.23392930858299102</v>
      </c>
      <c r="J3" s="105">
        <f t="shared" ref="J3:J66" si="0">E3/$E$84</f>
        <v>1.8183802778004268E-2</v>
      </c>
      <c r="K3" s="105">
        <f t="shared" ref="K3:K66" si="1">(E3-C3)/C3</f>
        <v>-1.9903882958363459E-2</v>
      </c>
      <c r="L3" s="102">
        <f t="shared" ref="L3:L66" si="2">E3-C3</f>
        <v>-1404</v>
      </c>
      <c r="M3" s="106">
        <f>L3/$L$84</f>
        <v>0.32811404533769573</v>
      </c>
      <c r="N3" s="103">
        <f t="shared" ref="N3:N66" si="3">E3-D3</f>
        <v>2356</v>
      </c>
      <c r="O3" s="103">
        <f>H3-G3</f>
        <v>805.2378889623069</v>
      </c>
    </row>
    <row r="4" spans="1:15">
      <c r="A4" s="80">
        <v>2</v>
      </c>
      <c r="B4" s="94" t="s">
        <v>93</v>
      </c>
      <c r="C4" s="81">
        <v>8061</v>
      </c>
      <c r="D4" s="81">
        <v>7737</v>
      </c>
      <c r="E4" s="81">
        <v>8512</v>
      </c>
      <c r="F4" s="81">
        <v>8120.4126797200997</v>
      </c>
      <c r="G4" s="81">
        <v>8245.4583143735908</v>
      </c>
      <c r="H4" s="81">
        <v>8573.1610079869006</v>
      </c>
      <c r="I4" s="95">
        <f>E4/'[1]4a_İl'!E3</f>
        <v>0.17596593140801686</v>
      </c>
      <c r="J4" s="105">
        <f t="shared" si="0"/>
        <v>2.2388157842825242E-3</v>
      </c>
      <c r="K4" s="105">
        <f t="shared" si="1"/>
        <v>5.5948393499565811E-2</v>
      </c>
      <c r="L4" s="102">
        <f t="shared" si="2"/>
        <v>451</v>
      </c>
      <c r="M4" s="106">
        <f t="shared" ref="M4:M67" si="4">L4/$L$84</f>
        <v>-0.10539845758354756</v>
      </c>
      <c r="N4" s="103">
        <f t="shared" si="3"/>
        <v>775</v>
      </c>
      <c r="O4" s="103">
        <f t="shared" ref="O4:O67" si="5">H4-G4</f>
        <v>327.70269361330975</v>
      </c>
    </row>
    <row r="5" spans="1:15">
      <c r="A5" s="80">
        <v>3</v>
      </c>
      <c r="B5" s="94" t="s">
        <v>94</v>
      </c>
      <c r="C5" s="81">
        <v>17975</v>
      </c>
      <c r="D5" s="81">
        <v>18263</v>
      </c>
      <c r="E5" s="81">
        <v>18884</v>
      </c>
      <c r="F5" s="81">
        <v>18161.174488401899</v>
      </c>
      <c r="G5" s="81">
        <v>18844.657902317998</v>
      </c>
      <c r="H5" s="81">
        <v>19124.794948041399</v>
      </c>
      <c r="I5" s="95">
        <f>E5/'[1]4a_İl'!E4</f>
        <v>0.21625459500933317</v>
      </c>
      <c r="J5" s="105">
        <f t="shared" si="0"/>
        <v>4.9668464838335509E-3</v>
      </c>
      <c r="K5" s="105">
        <f t="shared" si="1"/>
        <v>5.0570236439499303E-2</v>
      </c>
      <c r="L5" s="102">
        <f t="shared" si="2"/>
        <v>909</v>
      </c>
      <c r="M5" s="106">
        <f t="shared" si="4"/>
        <v>-0.21243281140453377</v>
      </c>
      <c r="N5" s="103">
        <f t="shared" si="3"/>
        <v>621</v>
      </c>
      <c r="O5" s="103">
        <f t="shared" si="5"/>
        <v>280.13704572340066</v>
      </c>
    </row>
    <row r="6" spans="1:15">
      <c r="A6" s="80">
        <v>4</v>
      </c>
      <c r="B6" s="94" t="s">
        <v>95</v>
      </c>
      <c r="C6" s="81">
        <v>2505</v>
      </c>
      <c r="D6" s="81">
        <v>2895</v>
      </c>
      <c r="E6" s="81">
        <v>3589</v>
      </c>
      <c r="F6" s="81">
        <v>2595.5832135044898</v>
      </c>
      <c r="G6" s="81">
        <v>3383.4821568739699</v>
      </c>
      <c r="H6" s="81">
        <v>3701.7521550656502</v>
      </c>
      <c r="I6" s="95">
        <f>E6/'[1]4a_İl'!E5</f>
        <v>0.16004459308807134</v>
      </c>
      <c r="J6" s="105">
        <f t="shared" si="0"/>
        <v>9.4397437145089043E-4</v>
      </c>
      <c r="K6" s="105">
        <f t="shared" si="1"/>
        <v>0.43273453093812375</v>
      </c>
      <c r="L6" s="102">
        <f t="shared" si="2"/>
        <v>1084</v>
      </c>
      <c r="M6" s="106">
        <f t="shared" si="4"/>
        <v>-0.2533302173405001</v>
      </c>
      <c r="N6" s="103">
        <f t="shared" si="3"/>
        <v>694</v>
      </c>
      <c r="O6" s="103">
        <f t="shared" si="5"/>
        <v>318.26999819168032</v>
      </c>
    </row>
    <row r="7" spans="1:15">
      <c r="A7" s="80">
        <v>5</v>
      </c>
      <c r="B7" s="94" t="s">
        <v>96</v>
      </c>
      <c r="C7" s="81">
        <v>8917</v>
      </c>
      <c r="D7" s="81">
        <v>8383</v>
      </c>
      <c r="E7" s="81">
        <v>9025</v>
      </c>
      <c r="F7" s="81">
        <v>9846.2806898990093</v>
      </c>
      <c r="G7" s="81">
        <v>9928.2175981882701</v>
      </c>
      <c r="H7" s="81">
        <v>10042.385616773099</v>
      </c>
      <c r="I7" s="95">
        <f>E7/'[1]4a_İl'!E6</f>
        <v>0.22016491022638562</v>
      </c>
      <c r="J7" s="105">
        <f t="shared" si="0"/>
        <v>2.3737444141388371E-3</v>
      </c>
      <c r="K7" s="105">
        <f t="shared" si="1"/>
        <v>1.2111696758999663E-2</v>
      </c>
      <c r="L7" s="102">
        <f t="shared" si="2"/>
        <v>108</v>
      </c>
      <c r="M7" s="106">
        <f t="shared" si="4"/>
        <v>-2.5239541949053517E-2</v>
      </c>
      <c r="N7" s="103">
        <f t="shared" si="3"/>
        <v>642</v>
      </c>
      <c r="O7" s="103">
        <f t="shared" si="5"/>
        <v>114.16801858482904</v>
      </c>
    </row>
    <row r="8" spans="1:15">
      <c r="A8" s="80">
        <v>6</v>
      </c>
      <c r="B8" s="94" t="s">
        <v>97</v>
      </c>
      <c r="C8" s="81">
        <v>366686</v>
      </c>
      <c r="D8" s="81">
        <v>366747</v>
      </c>
      <c r="E8" s="81">
        <v>371061</v>
      </c>
      <c r="F8" s="81">
        <v>374220.27130078699</v>
      </c>
      <c r="G8" s="81">
        <v>381118.12765678798</v>
      </c>
      <c r="H8" s="81">
        <v>381819.86398438702</v>
      </c>
      <c r="I8" s="95">
        <f>E8/'[1]4a_İl'!E7</f>
        <v>0.28453612516304461</v>
      </c>
      <c r="J8" s="105">
        <f t="shared" si="0"/>
        <v>9.7596008427121447E-2</v>
      </c>
      <c r="K8" s="105">
        <f t="shared" si="1"/>
        <v>1.1931189082757455E-2</v>
      </c>
      <c r="L8" s="102">
        <f t="shared" si="2"/>
        <v>4375</v>
      </c>
      <c r="M8" s="106">
        <f t="shared" si="4"/>
        <v>-1.0224351483991587</v>
      </c>
      <c r="N8" s="103">
        <f t="shared" si="3"/>
        <v>4314</v>
      </c>
      <c r="O8" s="103">
        <f t="shared" si="5"/>
        <v>701.73632759903558</v>
      </c>
    </row>
    <row r="9" spans="1:15">
      <c r="A9" s="80">
        <v>7</v>
      </c>
      <c r="B9" s="94" t="s">
        <v>98</v>
      </c>
      <c r="C9" s="81">
        <v>166946</v>
      </c>
      <c r="D9" s="81">
        <v>156805</v>
      </c>
      <c r="E9" s="81">
        <v>153029</v>
      </c>
      <c r="F9" s="81">
        <v>159349.038158549</v>
      </c>
      <c r="G9" s="81">
        <v>144038.20938434501</v>
      </c>
      <c r="H9" s="81">
        <v>145472.726738203</v>
      </c>
      <c r="I9" s="95">
        <f>E9/'[1]4a_İl'!E8</f>
        <v>0.3046941888108825</v>
      </c>
      <c r="J9" s="105">
        <f t="shared" si="0"/>
        <v>4.0249499606786934E-2</v>
      </c>
      <c r="K9" s="105">
        <f t="shared" si="1"/>
        <v>-8.3362284810657342E-2</v>
      </c>
      <c r="L9" s="102">
        <f t="shared" si="2"/>
        <v>-13917</v>
      </c>
      <c r="M9" s="106">
        <f t="shared" si="4"/>
        <v>3.2523954194905351</v>
      </c>
      <c r="N9" s="103">
        <f t="shared" si="3"/>
        <v>-3776</v>
      </c>
      <c r="O9" s="103">
        <f t="shared" si="5"/>
        <v>1434.5173538579838</v>
      </c>
    </row>
    <row r="10" spans="1:15">
      <c r="A10" s="80">
        <v>8</v>
      </c>
      <c r="B10" s="94" t="s">
        <v>99</v>
      </c>
      <c r="C10" s="81">
        <v>5214</v>
      </c>
      <c r="D10" s="81">
        <v>4367</v>
      </c>
      <c r="E10" s="81">
        <v>4453</v>
      </c>
      <c r="F10" s="81">
        <v>5427.3695647745899</v>
      </c>
      <c r="G10" s="81">
        <v>4851.1157070450799</v>
      </c>
      <c r="H10" s="81">
        <v>4754.8991187381198</v>
      </c>
      <c r="I10" s="95">
        <f>E10/'[1]4a_İl'!E9</f>
        <v>0.18252244128376441</v>
      </c>
      <c r="J10" s="105">
        <f t="shared" si="0"/>
        <v>1.1712225901562596E-3</v>
      </c>
      <c r="K10" s="105">
        <f t="shared" si="1"/>
        <v>-0.14595320291522823</v>
      </c>
      <c r="L10" s="102">
        <f t="shared" si="2"/>
        <v>-761</v>
      </c>
      <c r="M10" s="106">
        <f t="shared" si="4"/>
        <v>0.17784529095583079</v>
      </c>
      <c r="N10" s="103">
        <f t="shared" si="3"/>
        <v>86</v>
      </c>
      <c r="O10" s="103">
        <f t="shared" si="5"/>
        <v>-96.216588306960148</v>
      </c>
    </row>
    <row r="11" spans="1:15">
      <c r="A11" s="80">
        <v>9</v>
      </c>
      <c r="B11" s="94" t="s">
        <v>100</v>
      </c>
      <c r="C11" s="81">
        <v>46295</v>
      </c>
      <c r="D11" s="81">
        <v>44636</v>
      </c>
      <c r="E11" s="81">
        <v>44960</v>
      </c>
      <c r="F11" s="81">
        <v>45960.073396991298</v>
      </c>
      <c r="G11" s="81">
        <v>44284.140505534102</v>
      </c>
      <c r="H11" s="81">
        <v>44762.320395138799</v>
      </c>
      <c r="I11" s="95">
        <f>E11/'[1]4a_İl'!E10</f>
        <v>0.28916902495497815</v>
      </c>
      <c r="J11" s="105">
        <f t="shared" si="0"/>
        <v>1.1825323973371979E-2</v>
      </c>
      <c r="K11" s="105">
        <f t="shared" si="1"/>
        <v>-2.8836807430608059E-2</v>
      </c>
      <c r="L11" s="102">
        <f t="shared" si="2"/>
        <v>-1335</v>
      </c>
      <c r="M11" s="106">
        <f t="shared" si="4"/>
        <v>0.31198878242580041</v>
      </c>
      <c r="N11" s="103">
        <f t="shared" si="3"/>
        <v>324</v>
      </c>
      <c r="O11" s="103">
        <f t="shared" si="5"/>
        <v>478.17988960469665</v>
      </c>
    </row>
    <row r="12" spans="1:15">
      <c r="A12" s="80">
        <v>10</v>
      </c>
      <c r="B12" s="94" t="s">
        <v>101</v>
      </c>
      <c r="C12" s="81">
        <v>44460</v>
      </c>
      <c r="D12" s="81">
        <v>44919</v>
      </c>
      <c r="E12" s="81">
        <v>44079</v>
      </c>
      <c r="F12" s="81">
        <v>44575.049495325002</v>
      </c>
      <c r="G12" s="81">
        <v>44347.048817361901</v>
      </c>
      <c r="H12" s="81">
        <v>44300.828004882802</v>
      </c>
      <c r="I12" s="95">
        <f>E12/'[1]4a_İl'!E11</f>
        <v>0.27048139170987634</v>
      </c>
      <c r="J12" s="105">
        <f t="shared" si="0"/>
        <v>1.1593604435548565E-2</v>
      </c>
      <c r="K12" s="105">
        <f t="shared" si="1"/>
        <v>-8.5695006747638323E-3</v>
      </c>
      <c r="L12" s="102">
        <f t="shared" si="2"/>
        <v>-381</v>
      </c>
      <c r="M12" s="106">
        <f t="shared" si="4"/>
        <v>8.9039495209161018E-2</v>
      </c>
      <c r="N12" s="103">
        <f t="shared" si="3"/>
        <v>-840</v>
      </c>
      <c r="O12" s="103">
        <f t="shared" si="5"/>
        <v>-46.22081247909955</v>
      </c>
    </row>
    <row r="13" spans="1:15">
      <c r="A13" s="80">
        <v>11</v>
      </c>
      <c r="B13" s="94" t="s">
        <v>102</v>
      </c>
      <c r="C13" s="81">
        <v>11102</v>
      </c>
      <c r="D13" s="81">
        <v>10798</v>
      </c>
      <c r="E13" s="81">
        <v>11044</v>
      </c>
      <c r="F13" s="81">
        <v>11168.3276143845</v>
      </c>
      <c r="G13" s="81">
        <v>11111.5743890704</v>
      </c>
      <c r="H13" s="81">
        <v>11155.8318718757</v>
      </c>
      <c r="I13" s="95">
        <f>E13/'[1]4a_İl'!E12</f>
        <v>0.2592184015960568</v>
      </c>
      <c r="J13" s="105">
        <f t="shared" si="0"/>
        <v>2.9047793140996475E-3</v>
      </c>
      <c r="K13" s="105">
        <f t="shared" si="1"/>
        <v>-5.224283912808503E-3</v>
      </c>
      <c r="L13" s="102">
        <f t="shared" si="2"/>
        <v>-58</v>
      </c>
      <c r="M13" s="106">
        <f t="shared" si="4"/>
        <v>1.3554568824491704E-2</v>
      </c>
      <c r="N13" s="103">
        <f t="shared" si="3"/>
        <v>246</v>
      </c>
      <c r="O13" s="103">
        <f t="shared" si="5"/>
        <v>44.257482805300242</v>
      </c>
    </row>
    <row r="14" spans="1:15">
      <c r="A14" s="80">
        <v>12</v>
      </c>
      <c r="B14" s="94" t="s">
        <v>103</v>
      </c>
      <c r="C14" s="81">
        <v>3396</v>
      </c>
      <c r="D14" s="81">
        <v>3269</v>
      </c>
      <c r="E14" s="81">
        <v>4049</v>
      </c>
      <c r="F14" s="81">
        <v>3478.0875549062098</v>
      </c>
      <c r="G14" s="81">
        <v>4167.3336993043704</v>
      </c>
      <c r="H14" s="81">
        <v>4112.9055228994403</v>
      </c>
      <c r="I14" s="95">
        <f>E14/'[1]4a_İl'!E13</f>
        <v>0.14561605408904554</v>
      </c>
      <c r="J14" s="105">
        <f t="shared" si="0"/>
        <v>1.0649630064097674E-3</v>
      </c>
      <c r="K14" s="105">
        <f t="shared" si="1"/>
        <v>0.19228504122497056</v>
      </c>
      <c r="L14" s="102">
        <f t="shared" si="2"/>
        <v>653</v>
      </c>
      <c r="M14" s="106">
        <f t="shared" si="4"/>
        <v>-0.15260574900677729</v>
      </c>
      <c r="N14" s="103">
        <f t="shared" si="3"/>
        <v>780</v>
      </c>
      <c r="O14" s="103">
        <f t="shared" si="5"/>
        <v>-54.428176404930127</v>
      </c>
    </row>
    <row r="15" spans="1:15">
      <c r="A15" s="80">
        <v>13</v>
      </c>
      <c r="B15" s="94" t="s">
        <v>104</v>
      </c>
      <c r="C15" s="81">
        <v>3519</v>
      </c>
      <c r="D15" s="81">
        <v>2298</v>
      </c>
      <c r="E15" s="81">
        <v>3270</v>
      </c>
      <c r="F15" s="81">
        <v>3158.3669348411099</v>
      </c>
      <c r="G15" s="81">
        <v>2862.4276638499</v>
      </c>
      <c r="H15" s="81">
        <v>2973.7444190343399</v>
      </c>
      <c r="I15" s="95">
        <f>E15/'[1]4a_İl'!E14</f>
        <v>0.15407812279131131</v>
      </c>
      <c r="J15" s="105">
        <f t="shared" si="0"/>
        <v>8.6007138329462576E-4</v>
      </c>
      <c r="K15" s="105">
        <f t="shared" si="1"/>
        <v>-7.0758738277919869E-2</v>
      </c>
      <c r="L15" s="102">
        <f t="shared" si="2"/>
        <v>-249</v>
      </c>
      <c r="M15" s="106">
        <f t="shared" si="4"/>
        <v>5.8191166160317831E-2</v>
      </c>
      <c r="N15" s="103">
        <f t="shared" si="3"/>
        <v>972</v>
      </c>
      <c r="O15" s="103">
        <f t="shared" si="5"/>
        <v>111.3167551844399</v>
      </c>
    </row>
    <row r="16" spans="1:15">
      <c r="A16" s="80">
        <v>14</v>
      </c>
      <c r="B16" s="94" t="s">
        <v>105</v>
      </c>
      <c r="C16" s="81">
        <v>17259</v>
      </c>
      <c r="D16" s="81">
        <v>16623</v>
      </c>
      <c r="E16" s="81">
        <v>17000</v>
      </c>
      <c r="F16" s="81">
        <v>17306.474706741999</v>
      </c>
      <c r="G16" s="81">
        <v>16501.7809323361</v>
      </c>
      <c r="H16" s="81">
        <v>17046.684213285102</v>
      </c>
      <c r="I16" s="95">
        <f>E16/'[1]4a_İl'!E15</f>
        <v>0.30688136327532672</v>
      </c>
      <c r="J16" s="105">
        <f t="shared" si="0"/>
        <v>4.471319118045455E-3</v>
      </c>
      <c r="K16" s="105">
        <f t="shared" si="1"/>
        <v>-1.5006663190219595E-2</v>
      </c>
      <c r="L16" s="102">
        <f t="shared" si="2"/>
        <v>-259</v>
      </c>
      <c r="M16" s="106">
        <f t="shared" si="4"/>
        <v>6.0528160785230191E-2</v>
      </c>
      <c r="N16" s="103">
        <f t="shared" si="3"/>
        <v>377</v>
      </c>
      <c r="O16" s="103">
        <f t="shared" si="5"/>
        <v>544.90328094900178</v>
      </c>
    </row>
    <row r="17" spans="1:15">
      <c r="A17" s="80">
        <v>15</v>
      </c>
      <c r="B17" s="94" t="s">
        <v>106</v>
      </c>
      <c r="C17" s="81">
        <v>8944</v>
      </c>
      <c r="D17" s="81">
        <v>7912</v>
      </c>
      <c r="E17" s="81">
        <v>8113</v>
      </c>
      <c r="F17" s="81">
        <v>9599.7104615230492</v>
      </c>
      <c r="G17" s="81">
        <v>8856.1828149104495</v>
      </c>
      <c r="H17" s="81">
        <v>8768.8558445541003</v>
      </c>
      <c r="I17" s="95">
        <f>E17/'[1]4a_İl'!E16</f>
        <v>0.21810898728392075</v>
      </c>
      <c r="J17" s="105">
        <f t="shared" si="0"/>
        <v>2.1338712943942809E-3</v>
      </c>
      <c r="K17" s="105">
        <f t="shared" si="1"/>
        <v>-9.2911449016100184E-2</v>
      </c>
      <c r="L17" s="102">
        <f t="shared" si="2"/>
        <v>-831</v>
      </c>
      <c r="M17" s="106">
        <f t="shared" si="4"/>
        <v>0.19420425333021735</v>
      </c>
      <c r="N17" s="103">
        <f t="shared" si="3"/>
        <v>201</v>
      </c>
      <c r="O17" s="103">
        <f t="shared" si="5"/>
        <v>-87.326970356349193</v>
      </c>
    </row>
    <row r="18" spans="1:15">
      <c r="A18" s="80">
        <v>16</v>
      </c>
      <c r="B18" s="94" t="s">
        <v>107</v>
      </c>
      <c r="C18" s="81">
        <v>207468</v>
      </c>
      <c r="D18" s="81">
        <v>196564</v>
      </c>
      <c r="E18" s="81">
        <v>197675</v>
      </c>
      <c r="F18" s="81">
        <v>208590.65646890801</v>
      </c>
      <c r="G18" s="81">
        <v>196609.60277610301</v>
      </c>
      <c r="H18" s="81">
        <v>198824.92889457601</v>
      </c>
      <c r="I18" s="95">
        <f>E18/'[1]4a_İl'!E17</f>
        <v>0.30116305997208898</v>
      </c>
      <c r="J18" s="105">
        <f t="shared" si="0"/>
        <v>5.1992235685860901E-2</v>
      </c>
      <c r="K18" s="105">
        <f t="shared" si="1"/>
        <v>-4.7202460138430984E-2</v>
      </c>
      <c r="L18" s="102">
        <f t="shared" si="2"/>
        <v>-9793</v>
      </c>
      <c r="M18" s="106">
        <f t="shared" si="4"/>
        <v>2.2886188361766768</v>
      </c>
      <c r="N18" s="103">
        <f t="shared" si="3"/>
        <v>1111</v>
      </c>
      <c r="O18" s="103">
        <f t="shared" si="5"/>
        <v>2215.3261184729927</v>
      </c>
    </row>
    <row r="19" spans="1:15">
      <c r="A19" s="80">
        <v>17</v>
      </c>
      <c r="B19" s="94" t="s">
        <v>108</v>
      </c>
      <c r="C19" s="81">
        <v>22276</v>
      </c>
      <c r="D19" s="81">
        <v>22288</v>
      </c>
      <c r="E19" s="81">
        <v>22675</v>
      </c>
      <c r="F19" s="81">
        <v>22236.6988804006</v>
      </c>
      <c r="G19" s="81">
        <v>22520.316369642202</v>
      </c>
      <c r="H19" s="81">
        <v>22645.228061439899</v>
      </c>
      <c r="I19" s="95">
        <f>E19/'[1]4a_İl'!E18</f>
        <v>0.28735632183908044</v>
      </c>
      <c r="J19" s="105">
        <f t="shared" si="0"/>
        <v>5.9639506471576877E-3</v>
      </c>
      <c r="K19" s="105">
        <f t="shared" si="1"/>
        <v>1.7911653797809301E-2</v>
      </c>
      <c r="L19" s="102">
        <f t="shared" si="2"/>
        <v>399</v>
      </c>
      <c r="M19" s="106">
        <f t="shared" si="4"/>
        <v>-9.3246085534003278E-2</v>
      </c>
      <c r="N19" s="103">
        <f t="shared" si="3"/>
        <v>387</v>
      </c>
      <c r="O19" s="103">
        <f t="shared" si="5"/>
        <v>124.91169179769713</v>
      </c>
    </row>
    <row r="20" spans="1:15">
      <c r="A20" s="80">
        <v>18</v>
      </c>
      <c r="B20" s="94" t="s">
        <v>109</v>
      </c>
      <c r="C20" s="81">
        <v>5950</v>
      </c>
      <c r="D20" s="81">
        <v>5530</v>
      </c>
      <c r="E20" s="81">
        <v>5820</v>
      </c>
      <c r="F20" s="81">
        <v>6185.4632868379904</v>
      </c>
      <c r="G20" s="81">
        <v>6179.11232226623</v>
      </c>
      <c r="H20" s="81">
        <v>6103.4380139664199</v>
      </c>
      <c r="I20" s="95">
        <f>E20/'[1]4a_İl'!E19</f>
        <v>0.22394089807226134</v>
      </c>
      <c r="J20" s="105">
        <f t="shared" si="0"/>
        <v>1.530769251001444E-3</v>
      </c>
      <c r="K20" s="105">
        <f t="shared" si="1"/>
        <v>-2.1848739495798318E-2</v>
      </c>
      <c r="L20" s="102">
        <f t="shared" si="2"/>
        <v>-130</v>
      </c>
      <c r="M20" s="106">
        <f t="shared" si="4"/>
        <v>3.0380930123860714E-2</v>
      </c>
      <c r="N20" s="103">
        <f t="shared" si="3"/>
        <v>290</v>
      </c>
      <c r="O20" s="103">
        <f t="shared" si="5"/>
        <v>-75.674308299810036</v>
      </c>
    </row>
    <row r="21" spans="1:15">
      <c r="A21" s="80">
        <v>19</v>
      </c>
      <c r="B21" s="94" t="s">
        <v>110</v>
      </c>
      <c r="C21" s="81">
        <v>13757</v>
      </c>
      <c r="D21" s="81">
        <v>12871</v>
      </c>
      <c r="E21" s="81">
        <v>13802</v>
      </c>
      <c r="F21" s="81">
        <v>13690.7447652256</v>
      </c>
      <c r="G21" s="81">
        <v>13441.411936287401</v>
      </c>
      <c r="H21" s="81">
        <v>13653.6154249887</v>
      </c>
      <c r="I21" s="95">
        <f>E21/'[1]4a_İl'!E20</f>
        <v>0.23181054753107155</v>
      </c>
      <c r="J21" s="105">
        <f t="shared" si="0"/>
        <v>3.6301850863096098E-3</v>
      </c>
      <c r="K21" s="105">
        <f t="shared" si="1"/>
        <v>3.2710620047975577E-3</v>
      </c>
      <c r="L21" s="102">
        <f t="shared" si="2"/>
        <v>45</v>
      </c>
      <c r="M21" s="106">
        <f t="shared" si="4"/>
        <v>-1.0516475812105632E-2</v>
      </c>
      <c r="N21" s="103">
        <f t="shared" si="3"/>
        <v>931</v>
      </c>
      <c r="O21" s="103">
        <f t="shared" si="5"/>
        <v>212.20348870129965</v>
      </c>
    </row>
    <row r="22" spans="1:15">
      <c r="A22" s="80">
        <v>20</v>
      </c>
      <c r="B22" s="94" t="s">
        <v>111</v>
      </c>
      <c r="C22" s="81">
        <v>62076</v>
      </c>
      <c r="D22" s="81">
        <v>61020</v>
      </c>
      <c r="E22" s="81">
        <v>61730</v>
      </c>
      <c r="F22" s="81">
        <v>62100.635301457201</v>
      </c>
      <c r="G22" s="81">
        <v>61678.831218822699</v>
      </c>
      <c r="H22" s="81">
        <v>61727.050260288699</v>
      </c>
      <c r="I22" s="95">
        <f>E22/'[1]4a_İl'!E21</f>
        <v>0.32829169192805557</v>
      </c>
      <c r="J22" s="105">
        <f t="shared" si="0"/>
        <v>1.6236148773937996E-2</v>
      </c>
      <c r="K22" s="105">
        <f t="shared" si="1"/>
        <v>-5.5738127456666023E-3</v>
      </c>
      <c r="L22" s="102">
        <f t="shared" si="2"/>
        <v>-346</v>
      </c>
      <c r="M22" s="106">
        <f t="shared" si="4"/>
        <v>8.0860014021967755E-2</v>
      </c>
      <c r="N22" s="103">
        <f t="shared" si="3"/>
        <v>710</v>
      </c>
      <c r="O22" s="103">
        <f t="shared" si="5"/>
        <v>48.219041465999908</v>
      </c>
    </row>
    <row r="23" spans="1:15">
      <c r="A23" s="80">
        <v>21</v>
      </c>
      <c r="B23" s="94" t="s">
        <v>112</v>
      </c>
      <c r="C23" s="81">
        <v>22279</v>
      </c>
      <c r="D23" s="81">
        <v>23158</v>
      </c>
      <c r="E23" s="81">
        <v>24767</v>
      </c>
      <c r="F23" s="81">
        <v>22688.767357393899</v>
      </c>
      <c r="G23" s="81">
        <v>24094.118373661899</v>
      </c>
      <c r="H23" s="81">
        <v>25035.3932955854</v>
      </c>
      <c r="I23" s="95">
        <f>E23/'[1]4a_İl'!E22</f>
        <v>0.1964013829854723</v>
      </c>
      <c r="J23" s="105">
        <f t="shared" si="0"/>
        <v>6.5141859174489281E-3</v>
      </c>
      <c r="K23" s="105">
        <f t="shared" si="1"/>
        <v>0.11167467121504555</v>
      </c>
      <c r="L23" s="102">
        <f t="shared" si="2"/>
        <v>2488</v>
      </c>
      <c r="M23" s="106">
        <f t="shared" si="4"/>
        <v>-0.58144426267819582</v>
      </c>
      <c r="N23" s="103">
        <f t="shared" si="3"/>
        <v>1609</v>
      </c>
      <c r="O23" s="103">
        <f t="shared" si="5"/>
        <v>941.2749219235011</v>
      </c>
    </row>
    <row r="24" spans="1:15">
      <c r="A24" s="80">
        <v>22</v>
      </c>
      <c r="B24" s="94" t="s">
        <v>113</v>
      </c>
      <c r="C24" s="81">
        <v>20563</v>
      </c>
      <c r="D24" s="81">
        <v>19746</v>
      </c>
      <c r="E24" s="81">
        <v>19967</v>
      </c>
      <c r="F24" s="81">
        <v>20914.5361768119</v>
      </c>
      <c r="G24" s="81">
        <v>20470.363083213499</v>
      </c>
      <c r="H24" s="81">
        <v>20449.616526517599</v>
      </c>
      <c r="I24" s="95">
        <f>E24/'[1]4a_İl'!E23</f>
        <v>0.34022287350054525</v>
      </c>
      <c r="J24" s="105">
        <f t="shared" si="0"/>
        <v>5.2516958135302117E-3</v>
      </c>
      <c r="K24" s="105">
        <f t="shared" si="1"/>
        <v>-2.8984097651120946E-2</v>
      </c>
      <c r="L24" s="102">
        <f t="shared" si="2"/>
        <v>-596</v>
      </c>
      <c r="M24" s="106">
        <f t="shared" si="4"/>
        <v>0.13928487964477682</v>
      </c>
      <c r="N24" s="103">
        <f t="shared" si="3"/>
        <v>221</v>
      </c>
      <c r="O24" s="103">
        <f t="shared" si="5"/>
        <v>-20.746556695899926</v>
      </c>
    </row>
    <row r="25" spans="1:15">
      <c r="A25" s="80">
        <v>23</v>
      </c>
      <c r="B25" s="94" t="s">
        <v>114</v>
      </c>
      <c r="C25" s="81">
        <v>10626</v>
      </c>
      <c r="D25" s="81">
        <v>10165</v>
      </c>
      <c r="E25" s="81">
        <v>10556</v>
      </c>
      <c r="F25" s="81">
        <v>11064.6448700535</v>
      </c>
      <c r="G25" s="81">
        <v>11312.010007876699</v>
      </c>
      <c r="H25" s="81">
        <v>11301.7215323654</v>
      </c>
      <c r="I25" s="95">
        <f>E25/'[1]4a_İl'!E24</f>
        <v>0.17253440554411428</v>
      </c>
      <c r="J25" s="105">
        <f t="shared" si="0"/>
        <v>2.7764261535345777E-3</v>
      </c>
      <c r="K25" s="105">
        <f t="shared" si="1"/>
        <v>-6.587615283267457E-3</v>
      </c>
      <c r="L25" s="102">
        <f t="shared" si="2"/>
        <v>-70</v>
      </c>
      <c r="M25" s="106">
        <f t="shared" si="4"/>
        <v>1.635896237438654E-2</v>
      </c>
      <c r="N25" s="103">
        <f t="shared" si="3"/>
        <v>391</v>
      </c>
      <c r="O25" s="103">
        <f t="shared" si="5"/>
        <v>-10.288475511299112</v>
      </c>
    </row>
    <row r="26" spans="1:15">
      <c r="A26" s="80">
        <v>24</v>
      </c>
      <c r="B26" s="94" t="s">
        <v>115</v>
      </c>
      <c r="C26" s="81">
        <v>5209</v>
      </c>
      <c r="D26" s="81">
        <v>4825</v>
      </c>
      <c r="E26" s="81">
        <v>5451</v>
      </c>
      <c r="F26" s="81">
        <v>5459.6655132829801</v>
      </c>
      <c r="G26" s="81">
        <v>5344.8165775502002</v>
      </c>
      <c r="H26" s="81">
        <v>5700.4318956145798</v>
      </c>
      <c r="I26" s="95">
        <f>E26/'[1]4a_İl'!E25</f>
        <v>0.2023160004453847</v>
      </c>
      <c r="J26" s="105">
        <f t="shared" si="0"/>
        <v>1.4337153242626926E-3</v>
      </c>
      <c r="K26" s="105">
        <f t="shared" si="1"/>
        <v>4.6458053369168743E-2</v>
      </c>
      <c r="L26" s="102">
        <f t="shared" si="2"/>
        <v>242</v>
      </c>
      <c r="M26" s="106">
        <f t="shared" si="4"/>
        <v>-5.6555269922879174E-2</v>
      </c>
      <c r="N26" s="103">
        <f t="shared" si="3"/>
        <v>626</v>
      </c>
      <c r="O26" s="103">
        <f t="shared" si="5"/>
        <v>355.61531806437961</v>
      </c>
    </row>
    <row r="27" spans="1:15">
      <c r="A27" s="80">
        <v>25</v>
      </c>
      <c r="B27" s="94" t="s">
        <v>116</v>
      </c>
      <c r="C27" s="81">
        <v>13665</v>
      </c>
      <c r="D27" s="81">
        <v>12868</v>
      </c>
      <c r="E27" s="81">
        <v>14013</v>
      </c>
      <c r="F27" s="81">
        <v>13690.916896930899</v>
      </c>
      <c r="G27" s="81">
        <v>13217.6937267064</v>
      </c>
      <c r="H27" s="81">
        <v>13962.690814777499</v>
      </c>
      <c r="I27" s="95">
        <f>E27/'[1]4a_İl'!E26</f>
        <v>0.17386718943868182</v>
      </c>
      <c r="J27" s="105">
        <f t="shared" si="0"/>
        <v>3.6856820471277037E-3</v>
      </c>
      <c r="K27" s="105">
        <f t="shared" si="1"/>
        <v>2.5466520307354554E-2</v>
      </c>
      <c r="L27" s="102">
        <f t="shared" si="2"/>
        <v>348</v>
      </c>
      <c r="M27" s="106">
        <f t="shared" si="4"/>
        <v>-8.1327412946950228E-2</v>
      </c>
      <c r="N27" s="103">
        <f t="shared" si="3"/>
        <v>1145</v>
      </c>
      <c r="O27" s="103">
        <f t="shared" si="5"/>
        <v>744.99708807109891</v>
      </c>
    </row>
    <row r="28" spans="1:15">
      <c r="A28" s="80">
        <v>26</v>
      </c>
      <c r="B28" s="94" t="s">
        <v>117</v>
      </c>
      <c r="C28" s="81">
        <v>49190</v>
      </c>
      <c r="D28" s="81">
        <v>47162</v>
      </c>
      <c r="E28" s="81">
        <v>48005</v>
      </c>
      <c r="F28" s="81">
        <v>49745.6716396458</v>
      </c>
      <c r="G28" s="81">
        <v>48120.7159232798</v>
      </c>
      <c r="H28" s="81">
        <v>48445.874271096</v>
      </c>
      <c r="I28" s="95">
        <f>E28/'[1]4a_İl'!E27</f>
        <v>0.28152453113454295</v>
      </c>
      <c r="J28" s="105">
        <f t="shared" si="0"/>
        <v>1.2626216133045416E-2</v>
      </c>
      <c r="K28" s="105">
        <f t="shared" si="1"/>
        <v>-2.4090262248424477E-2</v>
      </c>
      <c r="L28" s="102">
        <f t="shared" si="2"/>
        <v>-1185</v>
      </c>
      <c r="M28" s="106">
        <f t="shared" si="4"/>
        <v>0.27693386305211498</v>
      </c>
      <c r="N28" s="103">
        <f t="shared" si="3"/>
        <v>843</v>
      </c>
      <c r="O28" s="103">
        <f t="shared" si="5"/>
        <v>325.15834781619924</v>
      </c>
    </row>
    <row r="29" spans="1:15">
      <c r="A29" s="80">
        <v>27</v>
      </c>
      <c r="B29" s="94" t="s">
        <v>118</v>
      </c>
      <c r="C29" s="81">
        <v>43103</v>
      </c>
      <c r="D29" s="81">
        <v>41543</v>
      </c>
      <c r="E29" s="81">
        <v>43449</v>
      </c>
      <c r="F29" s="81">
        <v>43053.709025908502</v>
      </c>
      <c r="G29" s="81">
        <v>43187.881685220702</v>
      </c>
      <c r="H29" s="81">
        <v>43476.073602180601</v>
      </c>
      <c r="I29" s="95">
        <f>E29/'[1]4a_İl'!E28</f>
        <v>0.16135968626052855</v>
      </c>
      <c r="J29" s="105">
        <f t="shared" si="0"/>
        <v>1.1427902609409233E-2</v>
      </c>
      <c r="K29" s="105">
        <f t="shared" si="1"/>
        <v>8.0272834837482303E-3</v>
      </c>
      <c r="L29" s="102">
        <f t="shared" si="2"/>
        <v>346</v>
      </c>
      <c r="M29" s="106">
        <f t="shared" si="4"/>
        <v>-8.0860014021967755E-2</v>
      </c>
      <c r="N29" s="103">
        <f t="shared" si="3"/>
        <v>1906</v>
      </c>
      <c r="O29" s="103">
        <f t="shared" si="5"/>
        <v>288.19191695989866</v>
      </c>
    </row>
    <row r="30" spans="1:15">
      <c r="A30" s="80">
        <v>28</v>
      </c>
      <c r="B30" s="94" t="s">
        <v>119</v>
      </c>
      <c r="C30" s="81">
        <v>13339</v>
      </c>
      <c r="D30" s="81">
        <v>13282</v>
      </c>
      <c r="E30" s="81">
        <v>13831</v>
      </c>
      <c r="F30" s="81">
        <v>14335.935272382299</v>
      </c>
      <c r="G30" s="81">
        <v>15244.816798014501</v>
      </c>
      <c r="H30" s="81">
        <v>15269.5918911877</v>
      </c>
      <c r="I30" s="95">
        <f>E30/'[1]4a_İl'!E29</f>
        <v>0.27362111260583999</v>
      </c>
      <c r="J30" s="105">
        <f t="shared" si="0"/>
        <v>3.6378126306874522E-3</v>
      </c>
      <c r="K30" s="105">
        <f t="shared" si="1"/>
        <v>3.6884324162231051E-2</v>
      </c>
      <c r="L30" s="102">
        <f t="shared" si="2"/>
        <v>492</v>
      </c>
      <c r="M30" s="106">
        <f t="shared" si="4"/>
        <v>-0.11498013554568824</v>
      </c>
      <c r="N30" s="103">
        <f t="shared" si="3"/>
        <v>549</v>
      </c>
      <c r="O30" s="103">
        <f t="shared" si="5"/>
        <v>24.775093173198911</v>
      </c>
    </row>
    <row r="31" spans="1:15">
      <c r="A31" s="80">
        <v>29</v>
      </c>
      <c r="B31" s="94" t="s">
        <v>120</v>
      </c>
      <c r="C31" s="81">
        <v>3145</v>
      </c>
      <c r="D31" s="81">
        <v>2523</v>
      </c>
      <c r="E31" s="81">
        <v>2672</v>
      </c>
      <c r="F31" s="81">
        <v>3515.0501643959601</v>
      </c>
      <c r="G31" s="81">
        <v>2901.6275396457399</v>
      </c>
      <c r="H31" s="81">
        <v>2945.5289133661799</v>
      </c>
      <c r="I31" s="95">
        <f>E31/'[1]4a_İl'!E30</f>
        <v>0.17451505453595453</v>
      </c>
      <c r="J31" s="105">
        <f t="shared" si="0"/>
        <v>7.0278615784808557E-4</v>
      </c>
      <c r="K31" s="105">
        <f t="shared" si="1"/>
        <v>-0.15039745627980922</v>
      </c>
      <c r="L31" s="102">
        <f t="shared" si="2"/>
        <v>-473</v>
      </c>
      <c r="M31" s="106">
        <f t="shared" si="4"/>
        <v>0.11053984575835475</v>
      </c>
      <c r="N31" s="103">
        <f t="shared" si="3"/>
        <v>149</v>
      </c>
      <c r="O31" s="103">
        <f t="shared" si="5"/>
        <v>43.901373720440006</v>
      </c>
    </row>
    <row r="32" spans="1:15">
      <c r="A32" s="80">
        <v>30</v>
      </c>
      <c r="B32" s="94" t="s">
        <v>121</v>
      </c>
      <c r="C32" s="81">
        <v>2371</v>
      </c>
      <c r="D32" s="81">
        <v>1912</v>
      </c>
      <c r="E32" s="81">
        <v>3359</v>
      </c>
      <c r="F32" s="81">
        <v>2187.2322759111598</v>
      </c>
      <c r="G32" s="81">
        <v>2974.5735077077502</v>
      </c>
      <c r="H32" s="81">
        <v>3044.3092452343099</v>
      </c>
      <c r="I32" s="95">
        <f>E32/'[1]4a_İl'!E31</f>
        <v>0.30958525345622118</v>
      </c>
      <c r="J32" s="105">
        <f t="shared" si="0"/>
        <v>8.8348005397145195E-4</v>
      </c>
      <c r="K32" s="105">
        <f t="shared" si="1"/>
        <v>0.41670181358076763</v>
      </c>
      <c r="L32" s="102">
        <f t="shared" si="2"/>
        <v>988</v>
      </c>
      <c r="M32" s="106">
        <f t="shared" si="4"/>
        <v>-0.23089506894134143</v>
      </c>
      <c r="N32" s="103">
        <f t="shared" si="3"/>
        <v>1447</v>
      </c>
      <c r="O32" s="103">
        <f t="shared" si="5"/>
        <v>69.73573752655966</v>
      </c>
    </row>
    <row r="33" spans="1:15">
      <c r="A33" s="80">
        <v>31</v>
      </c>
      <c r="B33" s="94" t="s">
        <v>122</v>
      </c>
      <c r="C33" s="81">
        <v>30573</v>
      </c>
      <c r="D33" s="81">
        <v>31282</v>
      </c>
      <c r="E33" s="81">
        <v>33272</v>
      </c>
      <c r="F33" s="81">
        <v>30640.192357264001</v>
      </c>
      <c r="G33" s="81">
        <v>32968.090794891003</v>
      </c>
      <c r="H33" s="81">
        <v>33337.3701816834</v>
      </c>
      <c r="I33" s="95">
        <f>E33/'[1]4a_İl'!E32</f>
        <v>0.20985575255287076</v>
      </c>
      <c r="J33" s="105">
        <f t="shared" si="0"/>
        <v>8.751160570329904E-3</v>
      </c>
      <c r="K33" s="105">
        <f t="shared" si="1"/>
        <v>8.8280508945801847E-2</v>
      </c>
      <c r="L33" s="102">
        <f t="shared" si="2"/>
        <v>2699</v>
      </c>
      <c r="M33" s="106">
        <f t="shared" si="4"/>
        <v>-0.63075484926384673</v>
      </c>
      <c r="N33" s="103">
        <f t="shared" si="3"/>
        <v>1990</v>
      </c>
      <c r="O33" s="103">
        <f t="shared" si="5"/>
        <v>369.27938679239742</v>
      </c>
    </row>
    <row r="34" spans="1:15">
      <c r="A34" s="80">
        <v>32</v>
      </c>
      <c r="B34" s="94" t="s">
        <v>123</v>
      </c>
      <c r="C34" s="81">
        <v>16156</v>
      </c>
      <c r="D34" s="81">
        <v>15071</v>
      </c>
      <c r="E34" s="81">
        <v>15638</v>
      </c>
      <c r="F34" s="81">
        <v>16562.463947105</v>
      </c>
      <c r="G34" s="81">
        <v>16465.074081487699</v>
      </c>
      <c r="H34" s="81">
        <v>16322.593607514</v>
      </c>
      <c r="I34" s="95">
        <f>E34/'[1]4a_İl'!E33</f>
        <v>0.25814226051932188</v>
      </c>
      <c r="J34" s="105">
        <f t="shared" si="0"/>
        <v>4.1130875510585188E-3</v>
      </c>
      <c r="K34" s="105">
        <f t="shared" si="1"/>
        <v>-3.2062391681109186E-2</v>
      </c>
      <c r="L34" s="102">
        <f t="shared" si="2"/>
        <v>-518</v>
      </c>
      <c r="M34" s="106">
        <f t="shared" si="4"/>
        <v>0.12105632157046038</v>
      </c>
      <c r="N34" s="103">
        <f t="shared" si="3"/>
        <v>567</v>
      </c>
      <c r="O34" s="103">
        <f t="shared" si="5"/>
        <v>-142.48047397369919</v>
      </c>
    </row>
    <row r="35" spans="1:15">
      <c r="A35" s="80">
        <v>33</v>
      </c>
      <c r="B35" s="94" t="s">
        <v>124</v>
      </c>
      <c r="C35" s="81">
        <v>55279</v>
      </c>
      <c r="D35" s="81">
        <v>52778</v>
      </c>
      <c r="E35" s="81">
        <v>55235</v>
      </c>
      <c r="F35" s="81">
        <v>55701.274304074803</v>
      </c>
      <c r="G35" s="81">
        <v>54899.803367382003</v>
      </c>
      <c r="H35" s="81">
        <v>55442.665782855802</v>
      </c>
      <c r="I35" s="95">
        <f>E35/'[1]4a_İl'!E34</f>
        <v>0.23309349481991012</v>
      </c>
      <c r="J35" s="105">
        <f t="shared" si="0"/>
        <v>1.4527841852072983E-2</v>
      </c>
      <c r="K35" s="105">
        <f t="shared" si="1"/>
        <v>-7.95962300331048E-4</v>
      </c>
      <c r="L35" s="102">
        <f t="shared" si="2"/>
        <v>-44</v>
      </c>
      <c r="M35" s="106">
        <f t="shared" si="4"/>
        <v>1.0282776349614395E-2</v>
      </c>
      <c r="N35" s="103">
        <f t="shared" si="3"/>
        <v>2457</v>
      </c>
      <c r="O35" s="103">
        <f t="shared" si="5"/>
        <v>542.86241547379905</v>
      </c>
    </row>
    <row r="36" spans="1:15">
      <c r="A36" s="80">
        <v>34</v>
      </c>
      <c r="B36" s="94" t="s">
        <v>125</v>
      </c>
      <c r="C36" s="81">
        <v>1258587</v>
      </c>
      <c r="D36" s="81">
        <v>1254163</v>
      </c>
      <c r="E36" s="81">
        <v>1263091</v>
      </c>
      <c r="F36" s="81">
        <v>1257476.27405204</v>
      </c>
      <c r="G36" s="81">
        <v>1260447.40616295</v>
      </c>
      <c r="H36" s="81">
        <v>1260794.27188569</v>
      </c>
      <c r="I36" s="95">
        <f>E36/'[1]4a_İl'!E35</f>
        <v>0.30813222628400522</v>
      </c>
      <c r="J36" s="105">
        <f t="shared" si="0"/>
        <v>0.33221664330183243</v>
      </c>
      <c r="K36" s="105">
        <f t="shared" si="1"/>
        <v>3.578616337209903E-3</v>
      </c>
      <c r="L36" s="102">
        <f t="shared" si="2"/>
        <v>4504</v>
      </c>
      <c r="M36" s="106">
        <f t="shared" si="4"/>
        <v>-1.0525823790605282</v>
      </c>
      <c r="N36" s="103">
        <f t="shared" si="3"/>
        <v>8928</v>
      </c>
      <c r="O36" s="103">
        <f t="shared" si="5"/>
        <v>346.86572274006903</v>
      </c>
    </row>
    <row r="37" spans="1:15">
      <c r="A37" s="80">
        <v>35</v>
      </c>
      <c r="B37" s="94" t="s">
        <v>126</v>
      </c>
      <c r="C37" s="81">
        <v>271245</v>
      </c>
      <c r="D37" s="81">
        <v>265308</v>
      </c>
      <c r="E37" s="81">
        <v>267732</v>
      </c>
      <c r="F37" s="81">
        <v>269176.461467085</v>
      </c>
      <c r="G37" s="81">
        <v>267201.52068000298</v>
      </c>
      <c r="H37" s="81">
        <v>266661.61671842902</v>
      </c>
      <c r="I37" s="95">
        <f>E37/'[1]4a_İl'!E36</f>
        <v>0.31009644618900301</v>
      </c>
      <c r="J37" s="105">
        <f t="shared" si="0"/>
        <v>7.0418541771326226E-2</v>
      </c>
      <c r="K37" s="105">
        <f t="shared" si="1"/>
        <v>-1.2951390809047171E-2</v>
      </c>
      <c r="L37" s="102">
        <f t="shared" si="2"/>
        <v>-3513</v>
      </c>
      <c r="M37" s="106">
        <f t="shared" si="4"/>
        <v>0.82098621173171304</v>
      </c>
      <c r="N37" s="103">
        <f t="shared" si="3"/>
        <v>2424</v>
      </c>
      <c r="O37" s="103">
        <f t="shared" si="5"/>
        <v>-539.90396157396026</v>
      </c>
    </row>
    <row r="38" spans="1:15">
      <c r="A38" s="80">
        <v>36</v>
      </c>
      <c r="B38" s="94" t="s">
        <v>127</v>
      </c>
      <c r="C38" s="81">
        <v>4062</v>
      </c>
      <c r="D38" s="81">
        <v>3264</v>
      </c>
      <c r="E38" s="81">
        <v>3945</v>
      </c>
      <c r="F38" s="81">
        <v>4068.7591598263898</v>
      </c>
      <c r="G38" s="81">
        <v>4069.7084840810298</v>
      </c>
      <c r="H38" s="81">
        <v>4015.8974593644002</v>
      </c>
      <c r="I38" s="95">
        <f>E38/'[1]4a_İl'!E37</f>
        <v>0.17269304850288916</v>
      </c>
      <c r="J38" s="105">
        <f t="shared" si="0"/>
        <v>1.0376090541581952E-3</v>
      </c>
      <c r="K38" s="105">
        <f t="shared" si="1"/>
        <v>-2.8803545051698669E-2</v>
      </c>
      <c r="L38" s="102">
        <f t="shared" si="2"/>
        <v>-117</v>
      </c>
      <c r="M38" s="106">
        <f t="shared" si="4"/>
        <v>2.7342837111474644E-2</v>
      </c>
      <c r="N38" s="103">
        <f t="shared" si="3"/>
        <v>681</v>
      </c>
      <c r="O38" s="103">
        <f t="shared" si="5"/>
        <v>-53.811024716629618</v>
      </c>
    </row>
    <row r="39" spans="1:15">
      <c r="A39" s="80">
        <v>37</v>
      </c>
      <c r="B39" s="94" t="s">
        <v>128</v>
      </c>
      <c r="C39" s="81">
        <v>11212</v>
      </c>
      <c r="D39" s="81">
        <v>10744</v>
      </c>
      <c r="E39" s="81">
        <v>11252</v>
      </c>
      <c r="F39" s="81">
        <v>11520.963486696301</v>
      </c>
      <c r="G39" s="81">
        <v>11505.295566180001</v>
      </c>
      <c r="H39" s="81">
        <v>11550.299737343699</v>
      </c>
      <c r="I39" s="95">
        <f>E39/'[1]4a_İl'!E38</f>
        <v>0.24331805207162011</v>
      </c>
      <c r="J39" s="105">
        <f t="shared" si="0"/>
        <v>2.9594872186027915E-3</v>
      </c>
      <c r="K39" s="105">
        <f t="shared" si="1"/>
        <v>3.5676061362825543E-3</v>
      </c>
      <c r="L39" s="102">
        <f t="shared" si="2"/>
        <v>40</v>
      </c>
      <c r="M39" s="106">
        <f t="shared" si="4"/>
        <v>-9.3479784996494501E-3</v>
      </c>
      <c r="N39" s="103">
        <f t="shared" si="3"/>
        <v>508</v>
      </c>
      <c r="O39" s="103">
        <f t="shared" si="5"/>
        <v>45.004171163698629</v>
      </c>
    </row>
    <row r="40" spans="1:15">
      <c r="A40" s="80">
        <v>38</v>
      </c>
      <c r="B40" s="94" t="s">
        <v>129</v>
      </c>
      <c r="C40" s="81">
        <v>43950</v>
      </c>
      <c r="D40" s="81">
        <v>42236</v>
      </c>
      <c r="E40" s="81">
        <v>43136</v>
      </c>
      <c r="F40" s="81">
        <v>43763.549236402701</v>
      </c>
      <c r="G40" s="81">
        <v>42922.996072595401</v>
      </c>
      <c r="H40" s="81">
        <v>43141.248343585001</v>
      </c>
      <c r="I40" s="95">
        <f>E40/'[1]4a_İl'!E39</f>
        <v>0.19626453124644538</v>
      </c>
      <c r="J40" s="105">
        <f t="shared" si="0"/>
        <v>1.1345577733882867E-2</v>
      </c>
      <c r="K40" s="105">
        <f t="shared" si="1"/>
        <v>-1.8521046643913536E-2</v>
      </c>
      <c r="L40" s="102">
        <f t="shared" si="2"/>
        <v>-814</v>
      </c>
      <c r="M40" s="106">
        <f t="shared" si="4"/>
        <v>0.19023136246786632</v>
      </c>
      <c r="N40" s="103">
        <f t="shared" si="3"/>
        <v>900</v>
      </c>
      <c r="O40" s="103">
        <f t="shared" si="5"/>
        <v>218.25227098960022</v>
      </c>
    </row>
    <row r="41" spans="1:15">
      <c r="A41" s="80">
        <v>39</v>
      </c>
      <c r="B41" s="94" t="s">
        <v>130</v>
      </c>
      <c r="C41" s="81">
        <v>20221</v>
      </c>
      <c r="D41" s="81">
        <v>20125</v>
      </c>
      <c r="E41" s="81">
        <v>19983</v>
      </c>
      <c r="F41" s="81">
        <v>21075.958206236399</v>
      </c>
      <c r="G41" s="81">
        <v>20748.532400796201</v>
      </c>
      <c r="H41" s="81">
        <v>20885.5187325857</v>
      </c>
      <c r="I41" s="95">
        <f>E41/'[1]4a_İl'!E40</f>
        <v>0.30238786998365719</v>
      </c>
      <c r="J41" s="105">
        <f t="shared" si="0"/>
        <v>5.2559041138766074E-3</v>
      </c>
      <c r="K41" s="105">
        <f t="shared" si="1"/>
        <v>-1.1769942139360071E-2</v>
      </c>
      <c r="L41" s="102">
        <f t="shared" si="2"/>
        <v>-238</v>
      </c>
      <c r="M41" s="106">
        <f t="shared" si="4"/>
        <v>5.5620472072914234E-2</v>
      </c>
      <c r="N41" s="103">
        <f t="shared" si="3"/>
        <v>-142</v>
      </c>
      <c r="O41" s="103">
        <f t="shared" si="5"/>
        <v>136.98633178949967</v>
      </c>
    </row>
    <row r="42" spans="1:15">
      <c r="A42" s="80">
        <v>40</v>
      </c>
      <c r="B42" s="94" t="s">
        <v>131</v>
      </c>
      <c r="C42" s="81">
        <v>5553</v>
      </c>
      <c r="D42" s="81">
        <v>4348</v>
      </c>
      <c r="E42" s="81">
        <v>4742</v>
      </c>
      <c r="F42" s="81">
        <v>5735.74851058288</v>
      </c>
      <c r="G42" s="81">
        <v>4853.2455730423499</v>
      </c>
      <c r="H42" s="81">
        <v>4860.76824884493</v>
      </c>
      <c r="I42" s="95">
        <f>E42/'[1]4a_İl'!E41</f>
        <v>0.18122062139335804</v>
      </c>
      <c r="J42" s="105">
        <f t="shared" si="0"/>
        <v>1.2472350151630323E-3</v>
      </c>
      <c r="K42" s="105">
        <f t="shared" si="1"/>
        <v>-0.14604718170358366</v>
      </c>
      <c r="L42" s="102">
        <f t="shared" si="2"/>
        <v>-811</v>
      </c>
      <c r="M42" s="106">
        <f t="shared" si="4"/>
        <v>0.18953026408039261</v>
      </c>
      <c r="N42" s="103">
        <f t="shared" si="3"/>
        <v>394</v>
      </c>
      <c r="O42" s="103">
        <f t="shared" si="5"/>
        <v>7.5226758025801246</v>
      </c>
    </row>
    <row r="43" spans="1:15">
      <c r="A43" s="80">
        <v>41</v>
      </c>
      <c r="B43" s="94" t="s">
        <v>132</v>
      </c>
      <c r="C43" s="81">
        <v>113237</v>
      </c>
      <c r="D43" s="81">
        <v>114305</v>
      </c>
      <c r="E43" s="81">
        <v>118177</v>
      </c>
      <c r="F43" s="81">
        <v>112875.788031798</v>
      </c>
      <c r="G43" s="81">
        <v>116720.431424721</v>
      </c>
      <c r="H43" s="81">
        <v>117912.27353622799</v>
      </c>
      <c r="I43" s="95">
        <f>E43/'[1]4a_İl'!E42</f>
        <v>0.25180849454415283</v>
      </c>
      <c r="J43" s="105">
        <f t="shared" si="0"/>
        <v>3.1082769377250453E-2</v>
      </c>
      <c r="K43" s="105">
        <f t="shared" si="1"/>
        <v>4.3625316813409046E-2</v>
      </c>
      <c r="L43" s="102">
        <f t="shared" si="2"/>
        <v>4940</v>
      </c>
      <c r="M43" s="106">
        <f t="shared" si="4"/>
        <v>-1.1544753447067071</v>
      </c>
      <c r="N43" s="103">
        <f t="shared" si="3"/>
        <v>3872</v>
      </c>
      <c r="O43" s="103">
        <f t="shared" si="5"/>
        <v>1191.8421115069941</v>
      </c>
    </row>
    <row r="44" spans="1:15">
      <c r="A44" s="80">
        <v>42</v>
      </c>
      <c r="B44" s="94" t="s">
        <v>133</v>
      </c>
      <c r="C44" s="81">
        <v>54508</v>
      </c>
      <c r="D44" s="81">
        <v>53669</v>
      </c>
      <c r="E44" s="81">
        <v>56016</v>
      </c>
      <c r="F44" s="81">
        <v>54552.973896954099</v>
      </c>
      <c r="G44" s="81">
        <v>55726.857415411898</v>
      </c>
      <c r="H44" s="81">
        <v>56176.867372373999</v>
      </c>
      <c r="I44" s="95">
        <f>E44/'[1]4a_İl'!E43</f>
        <v>0.18606196086507384</v>
      </c>
      <c r="J44" s="105">
        <f t="shared" si="0"/>
        <v>1.4733259512731424E-2</v>
      </c>
      <c r="K44" s="105">
        <f t="shared" si="1"/>
        <v>2.7665663755778967E-2</v>
      </c>
      <c r="L44" s="102">
        <f t="shared" si="2"/>
        <v>1508</v>
      </c>
      <c r="M44" s="106">
        <f t="shared" si="4"/>
        <v>-0.35241878943678429</v>
      </c>
      <c r="N44" s="103">
        <f t="shared" si="3"/>
        <v>2347</v>
      </c>
      <c r="O44" s="103">
        <f t="shared" si="5"/>
        <v>450.00995696210157</v>
      </c>
    </row>
    <row r="45" spans="1:15">
      <c r="A45" s="80">
        <v>43</v>
      </c>
      <c r="B45" s="94" t="s">
        <v>134</v>
      </c>
      <c r="C45" s="81">
        <v>17898</v>
      </c>
      <c r="D45" s="81">
        <v>17390</v>
      </c>
      <c r="E45" s="81">
        <v>17806</v>
      </c>
      <c r="F45" s="81">
        <v>17939.612748755499</v>
      </c>
      <c r="G45" s="81">
        <v>17331.626788527101</v>
      </c>
      <c r="H45" s="81">
        <v>17832.373821318601</v>
      </c>
      <c r="I45" s="95">
        <f>E45/'[1]4a_İl'!E44</f>
        <v>0.220770203585687</v>
      </c>
      <c r="J45" s="105">
        <f t="shared" si="0"/>
        <v>4.6833122479951394E-3</v>
      </c>
      <c r="K45" s="105">
        <f t="shared" si="1"/>
        <v>-5.1402391328640076E-3</v>
      </c>
      <c r="L45" s="102">
        <f t="shared" si="2"/>
        <v>-92</v>
      </c>
      <c r="M45" s="106">
        <f t="shared" si="4"/>
        <v>2.1500350549193737E-2</v>
      </c>
      <c r="N45" s="103">
        <f t="shared" si="3"/>
        <v>416</v>
      </c>
      <c r="O45" s="103">
        <f t="shared" si="5"/>
        <v>500.74703279149981</v>
      </c>
    </row>
    <row r="46" spans="1:15">
      <c r="A46" s="80">
        <v>44</v>
      </c>
      <c r="B46" s="94" t="s">
        <v>135</v>
      </c>
      <c r="C46" s="81">
        <v>19536</v>
      </c>
      <c r="D46" s="81">
        <v>18145</v>
      </c>
      <c r="E46" s="81">
        <v>19367</v>
      </c>
      <c r="F46" s="81">
        <v>19878.109458053401</v>
      </c>
      <c r="G46" s="81">
        <v>19550.3030536023</v>
      </c>
      <c r="H46" s="81">
        <v>19802.545844174001</v>
      </c>
      <c r="I46" s="95">
        <f>E46/'[1]4a_İl'!E45</f>
        <v>0.21357756481655069</v>
      </c>
      <c r="J46" s="105">
        <f t="shared" si="0"/>
        <v>5.0938845505403719E-3</v>
      </c>
      <c r="K46" s="105">
        <f t="shared" si="1"/>
        <v>-8.6506961506961511E-3</v>
      </c>
      <c r="L46" s="102">
        <f t="shared" si="2"/>
        <v>-169</v>
      </c>
      <c r="M46" s="106">
        <f t="shared" si="4"/>
        <v>3.9495209161018931E-2</v>
      </c>
      <c r="N46" s="103">
        <f t="shared" si="3"/>
        <v>1222</v>
      </c>
      <c r="O46" s="103">
        <f t="shared" si="5"/>
        <v>252.24279057170133</v>
      </c>
    </row>
    <row r="47" spans="1:15">
      <c r="A47" s="80">
        <v>45</v>
      </c>
      <c r="B47" s="94" t="s">
        <v>136</v>
      </c>
      <c r="C47" s="81">
        <v>61914</v>
      </c>
      <c r="D47" s="81">
        <v>61189</v>
      </c>
      <c r="E47" s="81">
        <v>62270</v>
      </c>
      <c r="F47" s="81">
        <v>62035.832449610803</v>
      </c>
      <c r="G47" s="81">
        <v>59561.613929252402</v>
      </c>
      <c r="H47" s="81">
        <v>62341.435254334203</v>
      </c>
      <c r="I47" s="95">
        <f>E47/'[1]4a_İl'!E46</f>
        <v>0.27247586792337247</v>
      </c>
      <c r="J47" s="105">
        <f t="shared" si="0"/>
        <v>1.637817891062885E-2</v>
      </c>
      <c r="K47" s="105">
        <f t="shared" si="1"/>
        <v>5.7499111671027552E-3</v>
      </c>
      <c r="L47" s="102">
        <f t="shared" si="2"/>
        <v>356</v>
      </c>
      <c r="M47" s="106">
        <f t="shared" si="4"/>
        <v>-8.3197008646880108E-2</v>
      </c>
      <c r="N47" s="103">
        <f t="shared" si="3"/>
        <v>1081</v>
      </c>
      <c r="O47" s="103">
        <f t="shared" si="5"/>
        <v>2779.8213250818008</v>
      </c>
    </row>
    <row r="48" spans="1:15">
      <c r="A48" s="80">
        <v>46</v>
      </c>
      <c r="B48" s="94" t="s">
        <v>137</v>
      </c>
      <c r="C48" s="81">
        <v>21219</v>
      </c>
      <c r="D48" s="81">
        <v>20406</v>
      </c>
      <c r="E48" s="81">
        <v>21860</v>
      </c>
      <c r="F48" s="81">
        <v>21740.894245406402</v>
      </c>
      <c r="G48" s="81">
        <v>22201.848012967399</v>
      </c>
      <c r="H48" s="81">
        <v>22418.961550300901</v>
      </c>
      <c r="I48" s="95">
        <f>E48/'[1]4a_İl'!E47</f>
        <v>0.15890438840710344</v>
      </c>
      <c r="J48" s="105">
        <f t="shared" si="0"/>
        <v>5.7495903482631559E-3</v>
      </c>
      <c r="K48" s="105">
        <f t="shared" si="1"/>
        <v>3.0208775154342806E-2</v>
      </c>
      <c r="L48" s="102">
        <f t="shared" si="2"/>
        <v>641</v>
      </c>
      <c r="M48" s="106">
        <f t="shared" si="4"/>
        <v>-0.14980135545688245</v>
      </c>
      <c r="N48" s="103">
        <f t="shared" si="3"/>
        <v>1454</v>
      </c>
      <c r="O48" s="103">
        <f t="shared" si="5"/>
        <v>217.11353733350188</v>
      </c>
    </row>
    <row r="49" spans="1:15">
      <c r="A49" s="80">
        <v>47</v>
      </c>
      <c r="B49" s="94" t="s">
        <v>138</v>
      </c>
      <c r="C49" s="81">
        <v>6439</v>
      </c>
      <c r="D49" s="81">
        <v>7901</v>
      </c>
      <c r="E49" s="81">
        <v>9075</v>
      </c>
      <c r="F49" s="81">
        <v>6554.3427989644597</v>
      </c>
      <c r="G49" s="81">
        <v>8454.4322320974097</v>
      </c>
      <c r="H49" s="81">
        <v>9241.3898855667303</v>
      </c>
      <c r="I49" s="95">
        <f>E49/'[1]4a_İl'!E48</f>
        <v>0.1548449843875305</v>
      </c>
      <c r="J49" s="105">
        <f t="shared" si="0"/>
        <v>2.3868953527213239E-3</v>
      </c>
      <c r="K49" s="105">
        <f t="shared" si="1"/>
        <v>0.40938033856188849</v>
      </c>
      <c r="L49" s="102">
        <f t="shared" si="2"/>
        <v>2636</v>
      </c>
      <c r="M49" s="106">
        <f t="shared" si="4"/>
        <v>-0.61603178312689877</v>
      </c>
      <c r="N49" s="103">
        <f t="shared" si="3"/>
        <v>1174</v>
      </c>
      <c r="O49" s="103">
        <f t="shared" si="5"/>
        <v>786.95765346932058</v>
      </c>
    </row>
    <row r="50" spans="1:15">
      <c r="A50" s="80">
        <v>48</v>
      </c>
      <c r="B50" s="94" t="s">
        <v>139</v>
      </c>
      <c r="C50" s="81">
        <v>56212</v>
      </c>
      <c r="D50" s="81">
        <v>57282</v>
      </c>
      <c r="E50" s="81">
        <v>52359</v>
      </c>
      <c r="F50" s="81">
        <v>54341.892022028798</v>
      </c>
      <c r="G50" s="81">
        <v>51236.176230068697</v>
      </c>
      <c r="H50" s="81">
        <v>51149.744934989001</v>
      </c>
      <c r="I50" s="95">
        <f>E50/'[1]4a_İl'!E49</f>
        <v>0.27528825375794569</v>
      </c>
      <c r="J50" s="105">
        <f t="shared" si="0"/>
        <v>1.3771399864808352E-2</v>
      </c>
      <c r="K50" s="105">
        <f t="shared" si="1"/>
        <v>-6.8544083113925847E-2</v>
      </c>
      <c r="L50" s="102">
        <f t="shared" si="2"/>
        <v>-3853</v>
      </c>
      <c r="M50" s="106">
        <f t="shared" si="4"/>
        <v>0.90044402897873332</v>
      </c>
      <c r="N50" s="103">
        <f t="shared" si="3"/>
        <v>-4923</v>
      </c>
      <c r="O50" s="103">
        <f t="shared" si="5"/>
        <v>-86.431295079695701</v>
      </c>
    </row>
    <row r="51" spans="1:15">
      <c r="A51" s="80">
        <v>49</v>
      </c>
      <c r="B51" s="94" t="s">
        <v>140</v>
      </c>
      <c r="C51" s="81">
        <v>3049</v>
      </c>
      <c r="D51" s="81">
        <v>2497</v>
      </c>
      <c r="E51" s="81">
        <v>3397</v>
      </c>
      <c r="F51" s="81">
        <v>3433.6896055268398</v>
      </c>
      <c r="G51" s="81">
        <v>3262.3871565285299</v>
      </c>
      <c r="H51" s="81">
        <v>3557.0026414563399</v>
      </c>
      <c r="I51" s="95">
        <f>E51/'[1]4a_İl'!E50</f>
        <v>0.15140170254490351</v>
      </c>
      <c r="J51" s="105">
        <f t="shared" si="0"/>
        <v>8.9347476729414175E-4</v>
      </c>
      <c r="K51" s="105">
        <f t="shared" si="1"/>
        <v>0.1141357822236799</v>
      </c>
      <c r="L51" s="102">
        <f t="shared" si="2"/>
        <v>348</v>
      </c>
      <c r="M51" s="106">
        <f t="shared" si="4"/>
        <v>-8.1327412946950228E-2</v>
      </c>
      <c r="N51" s="103">
        <f t="shared" si="3"/>
        <v>900</v>
      </c>
      <c r="O51" s="103">
        <f t="shared" si="5"/>
        <v>294.61548492781003</v>
      </c>
    </row>
    <row r="52" spans="1:15">
      <c r="A52" s="80">
        <v>50</v>
      </c>
      <c r="B52" s="94" t="s">
        <v>141</v>
      </c>
      <c r="C52" s="81">
        <v>8689</v>
      </c>
      <c r="D52" s="81">
        <v>8397</v>
      </c>
      <c r="E52" s="81">
        <v>8570</v>
      </c>
      <c r="F52" s="81">
        <v>8805.6317550878393</v>
      </c>
      <c r="G52" s="81">
        <v>8514.9932386404707</v>
      </c>
      <c r="H52" s="81">
        <v>8718.6648715230494</v>
      </c>
      <c r="I52" s="95">
        <f>E52/'[1]4a_İl'!E51</f>
        <v>0.20999754962019113</v>
      </c>
      <c r="J52" s="105">
        <f t="shared" si="0"/>
        <v>2.2540708730382089E-3</v>
      </c>
      <c r="K52" s="105">
        <f t="shared" si="1"/>
        <v>-1.3695477039935551E-2</v>
      </c>
      <c r="L52" s="102">
        <f t="shared" si="2"/>
        <v>-119</v>
      </c>
      <c r="M52" s="106">
        <f t="shared" si="4"/>
        <v>2.7810236036457117E-2</v>
      </c>
      <c r="N52" s="103">
        <f t="shared" si="3"/>
        <v>173</v>
      </c>
      <c r="O52" s="103">
        <f t="shared" si="5"/>
        <v>203.67163288257871</v>
      </c>
    </row>
    <row r="53" spans="1:15">
      <c r="A53" s="80">
        <v>51</v>
      </c>
      <c r="B53" s="94" t="s">
        <v>142</v>
      </c>
      <c r="C53" s="81">
        <v>8474</v>
      </c>
      <c r="D53" s="81">
        <v>6908</v>
      </c>
      <c r="E53" s="81">
        <v>7162</v>
      </c>
      <c r="F53" s="81">
        <v>8682.8197749320607</v>
      </c>
      <c r="G53" s="81">
        <v>7222.5223650276203</v>
      </c>
      <c r="H53" s="81">
        <v>7330.4615798573004</v>
      </c>
      <c r="I53" s="95">
        <f>E53/'[1]4a_İl'!E52</f>
        <v>0.17708436356443477</v>
      </c>
      <c r="J53" s="105">
        <f t="shared" si="0"/>
        <v>1.8837404425553852E-3</v>
      </c>
      <c r="K53" s="105">
        <f t="shared" si="1"/>
        <v>-0.15482652820391787</v>
      </c>
      <c r="L53" s="102">
        <f t="shared" si="2"/>
        <v>-1312</v>
      </c>
      <c r="M53" s="106">
        <f t="shared" si="4"/>
        <v>0.30661369478850198</v>
      </c>
      <c r="N53" s="103">
        <f t="shared" si="3"/>
        <v>254</v>
      </c>
      <c r="O53" s="103">
        <f t="shared" si="5"/>
        <v>107.93921482968017</v>
      </c>
    </row>
    <row r="54" spans="1:15">
      <c r="A54" s="80">
        <v>52</v>
      </c>
      <c r="B54" s="94" t="s">
        <v>143</v>
      </c>
      <c r="C54" s="81">
        <v>22843</v>
      </c>
      <c r="D54" s="81">
        <v>22273</v>
      </c>
      <c r="E54" s="81">
        <v>23622</v>
      </c>
      <c r="F54" s="81">
        <v>23244.052440218202</v>
      </c>
      <c r="G54" s="81">
        <v>23623.468642094602</v>
      </c>
      <c r="H54" s="81">
        <v>23983.267367243901</v>
      </c>
      <c r="I54" s="95">
        <f>E54/'[1]4a_İl'!E53</f>
        <v>0.30690277904091257</v>
      </c>
      <c r="J54" s="105">
        <f t="shared" si="0"/>
        <v>6.2130294239099845E-3</v>
      </c>
      <c r="K54" s="105">
        <f t="shared" si="1"/>
        <v>3.41023508295758E-2</v>
      </c>
      <c r="L54" s="102">
        <f t="shared" si="2"/>
        <v>779</v>
      </c>
      <c r="M54" s="106">
        <f t="shared" si="4"/>
        <v>-0.18205188128067307</v>
      </c>
      <c r="N54" s="103">
        <f t="shared" si="3"/>
        <v>1349</v>
      </c>
      <c r="O54" s="103">
        <f t="shared" si="5"/>
        <v>359.79872514929957</v>
      </c>
    </row>
    <row r="55" spans="1:15">
      <c r="A55" s="80">
        <v>53</v>
      </c>
      <c r="B55" s="94" t="s">
        <v>144</v>
      </c>
      <c r="C55" s="81">
        <v>11786</v>
      </c>
      <c r="D55" s="81">
        <v>10868</v>
      </c>
      <c r="E55" s="81">
        <v>10768</v>
      </c>
      <c r="F55" s="81">
        <v>12026.5939344695</v>
      </c>
      <c r="G55" s="81">
        <v>11412.8732124987</v>
      </c>
      <c r="H55" s="81">
        <v>11261.5056090418</v>
      </c>
      <c r="I55" s="95">
        <f>E55/'[1]4a_İl'!E54</f>
        <v>0.18804792008661939</v>
      </c>
      <c r="J55" s="105">
        <f t="shared" si="0"/>
        <v>2.832186133124321E-3</v>
      </c>
      <c r="K55" s="105">
        <f t="shared" si="1"/>
        <v>-8.6373663668759551E-2</v>
      </c>
      <c r="L55" s="102">
        <f t="shared" si="2"/>
        <v>-1018</v>
      </c>
      <c r="M55" s="106">
        <f t="shared" si="4"/>
        <v>0.23790605281607852</v>
      </c>
      <c r="N55" s="103">
        <f t="shared" si="3"/>
        <v>-100</v>
      </c>
      <c r="O55" s="103">
        <f t="shared" si="5"/>
        <v>-151.36760345689981</v>
      </c>
    </row>
    <row r="56" spans="1:15">
      <c r="A56" s="80">
        <v>54</v>
      </c>
      <c r="B56" s="94" t="s">
        <v>145</v>
      </c>
      <c r="C56" s="81">
        <v>44594</v>
      </c>
      <c r="D56" s="81">
        <v>45283</v>
      </c>
      <c r="E56" s="81">
        <v>46841</v>
      </c>
      <c r="F56" s="81">
        <v>45006.205522756798</v>
      </c>
      <c r="G56" s="81">
        <v>46071.145834419498</v>
      </c>
      <c r="H56" s="81">
        <v>47157.105076599</v>
      </c>
      <c r="I56" s="95">
        <f>E56/'[1]4a_İl'!E55</f>
        <v>0.26697026001117102</v>
      </c>
      <c r="J56" s="105">
        <f t="shared" si="0"/>
        <v>1.2320062282845127E-2</v>
      </c>
      <c r="K56" s="105">
        <f t="shared" si="1"/>
        <v>5.0387944566533616E-2</v>
      </c>
      <c r="L56" s="102">
        <f t="shared" si="2"/>
        <v>2247</v>
      </c>
      <c r="M56" s="106">
        <f t="shared" si="4"/>
        <v>-0.52512269221780794</v>
      </c>
      <c r="N56" s="103">
        <f t="shared" si="3"/>
        <v>1558</v>
      </c>
      <c r="O56" s="103">
        <f t="shared" si="5"/>
        <v>1085.9592421795023</v>
      </c>
    </row>
    <row r="57" spans="1:15">
      <c r="A57" s="80">
        <v>55</v>
      </c>
      <c r="B57" s="94" t="s">
        <v>146</v>
      </c>
      <c r="C57" s="81">
        <v>43593</v>
      </c>
      <c r="D57" s="81">
        <v>42175</v>
      </c>
      <c r="E57" s="81">
        <v>44733</v>
      </c>
      <c r="F57" s="81">
        <v>44129.439913369002</v>
      </c>
      <c r="G57" s="81">
        <v>45707.876634952103</v>
      </c>
      <c r="H57" s="81">
        <v>45891.632527909896</v>
      </c>
      <c r="I57" s="95">
        <f>E57/'[1]4a_İl'!E56</f>
        <v>0.27887360821914392</v>
      </c>
      <c r="J57" s="105">
        <f t="shared" si="0"/>
        <v>1.1765618712207489E-2</v>
      </c>
      <c r="K57" s="105">
        <f t="shared" si="1"/>
        <v>2.6150987543871723E-2</v>
      </c>
      <c r="L57" s="102">
        <f t="shared" si="2"/>
        <v>1140</v>
      </c>
      <c r="M57" s="106">
        <f t="shared" si="4"/>
        <v>-0.26641738724000935</v>
      </c>
      <c r="N57" s="103">
        <f t="shared" si="3"/>
        <v>2558</v>
      </c>
      <c r="O57" s="103">
        <f t="shared" si="5"/>
        <v>183.75589295779355</v>
      </c>
    </row>
    <row r="58" spans="1:15">
      <c r="A58" s="80">
        <v>56</v>
      </c>
      <c r="B58" s="94" t="s">
        <v>147</v>
      </c>
      <c r="C58" s="81">
        <v>2225</v>
      </c>
      <c r="D58" s="81">
        <v>1956</v>
      </c>
      <c r="E58" s="81">
        <v>2455</v>
      </c>
      <c r="F58" s="81">
        <v>2525.5881448489999</v>
      </c>
      <c r="G58" s="81">
        <v>2765.3456582520198</v>
      </c>
      <c r="H58" s="81">
        <v>2831.50642368848</v>
      </c>
      <c r="I58" s="95">
        <f>E58/'[1]4a_İl'!E57</f>
        <v>0.10956397554335699</v>
      </c>
      <c r="J58" s="105">
        <f t="shared" si="0"/>
        <v>6.4571108440009367E-4</v>
      </c>
      <c r="K58" s="105">
        <f t="shared" si="1"/>
        <v>0.10337078651685393</v>
      </c>
      <c r="L58" s="102">
        <f t="shared" si="2"/>
        <v>230</v>
      </c>
      <c r="M58" s="106">
        <f t="shared" si="4"/>
        <v>-5.3750876372984341E-2</v>
      </c>
      <c r="N58" s="103">
        <f t="shared" si="3"/>
        <v>499</v>
      </c>
      <c r="O58" s="103">
        <f t="shared" si="5"/>
        <v>66.160765436460224</v>
      </c>
    </row>
    <row r="59" spans="1:15">
      <c r="A59" s="80">
        <v>57</v>
      </c>
      <c r="B59" s="94" t="s">
        <v>148</v>
      </c>
      <c r="C59" s="81">
        <v>6432</v>
      </c>
      <c r="D59" s="81">
        <v>6214</v>
      </c>
      <c r="E59" s="81">
        <v>6438</v>
      </c>
      <c r="F59" s="81">
        <v>6724.2836046803504</v>
      </c>
      <c r="G59" s="81">
        <v>6762.1277139063905</v>
      </c>
      <c r="H59" s="81">
        <v>6761.6904043540499</v>
      </c>
      <c r="I59" s="95">
        <f>E59/'[1]4a_İl'!E58</f>
        <v>0.26808244846970641</v>
      </c>
      <c r="J59" s="105">
        <f t="shared" si="0"/>
        <v>1.6933148518809788E-3</v>
      </c>
      <c r="K59" s="105">
        <f t="shared" si="1"/>
        <v>9.3283582089552237E-4</v>
      </c>
      <c r="L59" s="102">
        <f t="shared" si="2"/>
        <v>6</v>
      </c>
      <c r="M59" s="106">
        <f t="shared" si="4"/>
        <v>-1.4021967749474175E-3</v>
      </c>
      <c r="N59" s="103">
        <f t="shared" si="3"/>
        <v>224</v>
      </c>
      <c r="O59" s="103">
        <f t="shared" si="5"/>
        <v>-0.43730955234059365</v>
      </c>
    </row>
    <row r="60" spans="1:15">
      <c r="A60" s="80">
        <v>58</v>
      </c>
      <c r="B60" s="94" t="s">
        <v>149</v>
      </c>
      <c r="C60" s="81">
        <v>14223</v>
      </c>
      <c r="D60" s="81">
        <v>12448</v>
      </c>
      <c r="E60" s="81">
        <v>13358</v>
      </c>
      <c r="F60" s="81">
        <v>15206.5460094354</v>
      </c>
      <c r="G60" s="81">
        <v>14142.740799594199</v>
      </c>
      <c r="H60" s="81">
        <v>14359.408578173399</v>
      </c>
      <c r="I60" s="95">
        <f>E60/'[1]4a_İl'!E59</f>
        <v>0.16483421562457581</v>
      </c>
      <c r="J60" s="105">
        <f t="shared" si="0"/>
        <v>3.5134047516971285E-3</v>
      </c>
      <c r="K60" s="105">
        <f t="shared" si="1"/>
        <v>-6.0816986571046894E-2</v>
      </c>
      <c r="L60" s="102">
        <f t="shared" si="2"/>
        <v>-865</v>
      </c>
      <c r="M60" s="106">
        <f t="shared" si="4"/>
        <v>0.20215003505491938</v>
      </c>
      <c r="N60" s="103">
        <f t="shared" si="3"/>
        <v>910</v>
      </c>
      <c r="O60" s="103">
        <f t="shared" si="5"/>
        <v>216.66777857919988</v>
      </c>
    </row>
    <row r="61" spans="1:15">
      <c r="A61" s="80">
        <v>59</v>
      </c>
      <c r="B61" s="94" t="s">
        <v>150</v>
      </c>
      <c r="C61" s="81">
        <v>74487</v>
      </c>
      <c r="D61" s="81">
        <v>74248</v>
      </c>
      <c r="E61" s="81">
        <v>75403</v>
      </c>
      <c r="F61" s="81">
        <v>74900.110042776796</v>
      </c>
      <c r="G61" s="81">
        <v>75189.815634404105</v>
      </c>
      <c r="H61" s="81">
        <v>75525.759060039898</v>
      </c>
      <c r="I61" s="95">
        <f>E61/'[1]4a_İl'!E60</f>
        <v>0.30367578060499151</v>
      </c>
      <c r="J61" s="105">
        <f t="shared" si="0"/>
        <v>1.9832404438704789E-2</v>
      </c>
      <c r="K61" s="105">
        <f t="shared" si="1"/>
        <v>1.2297447876810719E-2</v>
      </c>
      <c r="L61" s="102">
        <f t="shared" si="2"/>
        <v>916</v>
      </c>
      <c r="M61" s="106">
        <f t="shared" si="4"/>
        <v>-0.21406870764197242</v>
      </c>
      <c r="N61" s="103">
        <f t="shared" si="3"/>
        <v>1155</v>
      </c>
      <c r="O61" s="103">
        <f t="shared" si="5"/>
        <v>335.94342563579266</v>
      </c>
    </row>
    <row r="62" spans="1:15">
      <c r="A62" s="80">
        <v>60</v>
      </c>
      <c r="B62" s="94" t="s">
        <v>151</v>
      </c>
      <c r="C62" s="81">
        <v>12167</v>
      </c>
      <c r="D62" s="81">
        <v>11818</v>
      </c>
      <c r="E62" s="81">
        <v>12511</v>
      </c>
      <c r="F62" s="81">
        <v>12410.9888835203</v>
      </c>
      <c r="G62" s="81">
        <v>12880.9190831174</v>
      </c>
      <c r="H62" s="81">
        <v>12899.992702224699</v>
      </c>
      <c r="I62" s="95">
        <f>E62/'[1]4a_İl'!E61</f>
        <v>0.2263123620708368</v>
      </c>
      <c r="J62" s="105">
        <f t="shared" si="0"/>
        <v>3.290627852109805E-3</v>
      </c>
      <c r="K62" s="105">
        <f t="shared" si="1"/>
        <v>2.8273197994575491E-2</v>
      </c>
      <c r="L62" s="102">
        <f t="shared" si="2"/>
        <v>344</v>
      </c>
      <c r="M62" s="106">
        <f t="shared" si="4"/>
        <v>-8.0392615096985282E-2</v>
      </c>
      <c r="N62" s="103">
        <f t="shared" si="3"/>
        <v>693</v>
      </c>
      <c r="O62" s="103">
        <f t="shared" si="5"/>
        <v>19.073619107299237</v>
      </c>
    </row>
    <row r="63" spans="1:15">
      <c r="A63" s="80">
        <v>61</v>
      </c>
      <c r="B63" s="94" t="s">
        <v>152</v>
      </c>
      <c r="C63" s="81">
        <v>29061</v>
      </c>
      <c r="D63" s="81">
        <v>30027</v>
      </c>
      <c r="E63" s="81">
        <v>31384</v>
      </c>
      <c r="F63" s="81">
        <v>29605.664984009902</v>
      </c>
      <c r="G63" s="81">
        <v>31147.794281745599</v>
      </c>
      <c r="H63" s="81">
        <v>31972.214070475002</v>
      </c>
      <c r="I63" s="95">
        <f>E63/'[1]4a_İl'!E62</f>
        <v>0.26642896557578843</v>
      </c>
      <c r="J63" s="105">
        <f t="shared" si="0"/>
        <v>8.2545811294552091E-3</v>
      </c>
      <c r="K63" s="105">
        <f t="shared" si="1"/>
        <v>7.9935308489040291E-2</v>
      </c>
      <c r="L63" s="102">
        <f t="shared" si="2"/>
        <v>2323</v>
      </c>
      <c r="M63" s="106">
        <f t="shared" si="4"/>
        <v>-0.5428838513671419</v>
      </c>
      <c r="N63" s="103">
        <f t="shared" si="3"/>
        <v>1357</v>
      </c>
      <c r="O63" s="103">
        <f t="shared" si="5"/>
        <v>824.41978872940308</v>
      </c>
    </row>
    <row r="64" spans="1:15">
      <c r="A64" s="80">
        <v>62</v>
      </c>
      <c r="B64" s="94" t="s">
        <v>153</v>
      </c>
      <c r="C64" s="81">
        <v>1860</v>
      </c>
      <c r="D64" s="81">
        <v>1441</v>
      </c>
      <c r="E64" s="81">
        <v>1564</v>
      </c>
      <c r="F64" s="81">
        <v>1860</v>
      </c>
      <c r="G64" s="81">
        <v>1441</v>
      </c>
      <c r="H64" s="81">
        <v>1564</v>
      </c>
      <c r="I64" s="95">
        <f>E64/'[1]4a_İl'!E63</f>
        <v>0.21650055370985605</v>
      </c>
      <c r="J64" s="105">
        <f t="shared" si="0"/>
        <v>4.1136135886018187E-4</v>
      </c>
      <c r="K64" s="105">
        <f t="shared" si="1"/>
        <v>-0.15913978494623657</v>
      </c>
      <c r="L64" s="102">
        <f t="shared" si="2"/>
        <v>-296</v>
      </c>
      <c r="M64" s="106">
        <f t="shared" si="4"/>
        <v>6.9175040897405934E-2</v>
      </c>
      <c r="N64" s="103">
        <f t="shared" si="3"/>
        <v>123</v>
      </c>
      <c r="O64" s="103">
        <f t="shared" si="5"/>
        <v>123</v>
      </c>
    </row>
    <row r="65" spans="1:15">
      <c r="A65" s="80">
        <v>63</v>
      </c>
      <c r="B65" s="94" t="s">
        <v>154</v>
      </c>
      <c r="C65" s="81">
        <v>17004</v>
      </c>
      <c r="D65" s="81">
        <v>15021</v>
      </c>
      <c r="E65" s="81">
        <v>18404</v>
      </c>
      <c r="F65" s="81">
        <v>16985.7796535364</v>
      </c>
      <c r="G65" s="81">
        <v>17789.528338347001</v>
      </c>
      <c r="H65" s="81">
        <v>18308.359658541402</v>
      </c>
      <c r="I65" s="95">
        <f>E65/'[1]4a_İl'!E64</f>
        <v>0.14907576911238193</v>
      </c>
      <c r="J65" s="105">
        <f t="shared" si="0"/>
        <v>4.8405974734416794E-3</v>
      </c>
      <c r="K65" s="105">
        <f t="shared" si="1"/>
        <v>8.2333568572100682E-2</v>
      </c>
      <c r="L65" s="102">
        <f t="shared" si="2"/>
        <v>1400</v>
      </c>
      <c r="M65" s="106">
        <f t="shared" si="4"/>
        <v>-0.32717924748773075</v>
      </c>
      <c r="N65" s="103">
        <f t="shared" si="3"/>
        <v>3383</v>
      </c>
      <c r="O65" s="103">
        <f t="shared" si="5"/>
        <v>518.83132019440018</v>
      </c>
    </row>
    <row r="66" spans="1:15">
      <c r="A66" s="80">
        <v>64</v>
      </c>
      <c r="B66" s="94" t="s">
        <v>155</v>
      </c>
      <c r="C66" s="81">
        <v>16704</v>
      </c>
      <c r="D66" s="81">
        <v>15950</v>
      </c>
      <c r="E66" s="81">
        <v>16702</v>
      </c>
      <c r="F66" s="81">
        <v>16921.0205133034</v>
      </c>
      <c r="G66" s="81">
        <v>16838.819732618402</v>
      </c>
      <c r="H66" s="81">
        <v>16967.6530287391</v>
      </c>
      <c r="I66" s="95">
        <f>E66/'[1]4a_İl'!E65</f>
        <v>0.26950446162038305</v>
      </c>
      <c r="J66" s="105">
        <f t="shared" si="0"/>
        <v>4.3929395240938345E-3</v>
      </c>
      <c r="K66" s="105">
        <f t="shared" si="1"/>
        <v>-1.1973180076628352E-4</v>
      </c>
      <c r="L66" s="102">
        <f t="shared" si="2"/>
        <v>-2</v>
      </c>
      <c r="M66" s="106">
        <f t="shared" si="4"/>
        <v>4.6739892498247256E-4</v>
      </c>
      <c r="N66" s="103">
        <f t="shared" si="3"/>
        <v>752</v>
      </c>
      <c r="O66" s="103">
        <f t="shared" si="5"/>
        <v>128.83329612069792</v>
      </c>
    </row>
    <row r="67" spans="1:15">
      <c r="A67" s="80">
        <v>65</v>
      </c>
      <c r="B67" s="94" t="s">
        <v>156</v>
      </c>
      <c r="C67" s="81">
        <v>8515</v>
      </c>
      <c r="D67" s="81">
        <v>8064</v>
      </c>
      <c r="E67" s="81">
        <v>10162</v>
      </c>
      <c r="F67" s="81">
        <v>8849.7205367980096</v>
      </c>
      <c r="G67" s="81">
        <v>10012.7217052862</v>
      </c>
      <c r="H67" s="81">
        <v>10461.5447568294</v>
      </c>
      <c r="I67" s="95">
        <f>E67/'[1]4a_İl'!E66</f>
        <v>0.14533545000786602</v>
      </c>
      <c r="J67" s="105">
        <f t="shared" ref="J67:J84" si="6">E67/$E$84</f>
        <v>2.6727967575045832E-3</v>
      </c>
      <c r="K67" s="105">
        <f t="shared" ref="K67:K84" si="7">(E67-C67)/C67</f>
        <v>0.19342337052260716</v>
      </c>
      <c r="L67" s="102">
        <f t="shared" ref="L67:L84" si="8">E67-C67</f>
        <v>1647</v>
      </c>
      <c r="M67" s="106">
        <f t="shared" si="4"/>
        <v>-0.38490301472306615</v>
      </c>
      <c r="N67" s="103">
        <f t="shared" ref="N67:N84" si="9">E67-D67</f>
        <v>2098</v>
      </c>
      <c r="O67" s="103">
        <f t="shared" si="5"/>
        <v>448.82305154320056</v>
      </c>
    </row>
    <row r="68" spans="1:15">
      <c r="A68" s="80">
        <v>66</v>
      </c>
      <c r="B68" s="94" t="s">
        <v>157</v>
      </c>
      <c r="C68" s="81">
        <v>6500</v>
      </c>
      <c r="D68" s="81">
        <v>6375</v>
      </c>
      <c r="E68" s="81">
        <v>6750</v>
      </c>
      <c r="F68" s="81">
        <v>6540.5367338099504</v>
      </c>
      <c r="G68" s="81">
        <v>6902.5853004104802</v>
      </c>
      <c r="H68" s="81">
        <v>6812.3037204145003</v>
      </c>
      <c r="I68" s="95">
        <f>E68/'[1]4a_İl'!E67</f>
        <v>0.1648794547986028</v>
      </c>
      <c r="J68" s="105">
        <f t="shared" si="6"/>
        <v>1.7753767086356954E-3</v>
      </c>
      <c r="K68" s="105">
        <f t="shared" si="7"/>
        <v>3.8461538461538464E-2</v>
      </c>
      <c r="L68" s="102">
        <f t="shared" si="8"/>
        <v>250</v>
      </c>
      <c r="M68" s="106">
        <f t="shared" ref="M68:M84" si="10">L68/$L$84</f>
        <v>-5.8424865622809068E-2</v>
      </c>
      <c r="N68" s="103">
        <f t="shared" si="9"/>
        <v>375</v>
      </c>
      <c r="O68" s="103">
        <f t="shared" ref="O68:O83" si="11">H68-G68</f>
        <v>-90.281579995979882</v>
      </c>
    </row>
    <row r="69" spans="1:15">
      <c r="A69" s="80">
        <v>67</v>
      </c>
      <c r="B69" s="94" t="s">
        <v>158</v>
      </c>
      <c r="C69" s="81">
        <v>18846</v>
      </c>
      <c r="D69" s="81">
        <v>17331</v>
      </c>
      <c r="E69" s="81">
        <v>17966</v>
      </c>
      <c r="F69" s="81">
        <v>19752.6247837027</v>
      </c>
      <c r="G69" s="81">
        <v>18574.931021456901</v>
      </c>
      <c r="H69" s="81">
        <v>18828.639170701201</v>
      </c>
      <c r="I69" s="95">
        <f>E69/'[1]4a_İl'!E68</f>
        <v>0.20714145711551543</v>
      </c>
      <c r="J69" s="105">
        <f t="shared" si="6"/>
        <v>4.7253952514590969E-3</v>
      </c>
      <c r="K69" s="105">
        <f t="shared" si="7"/>
        <v>-4.6694258728642683E-2</v>
      </c>
      <c r="L69" s="102">
        <f t="shared" si="8"/>
        <v>-880</v>
      </c>
      <c r="M69" s="106">
        <f t="shared" si="10"/>
        <v>0.20565552699228792</v>
      </c>
      <c r="N69" s="103">
        <f t="shared" si="9"/>
        <v>635</v>
      </c>
      <c r="O69" s="103">
        <f t="shared" si="11"/>
        <v>253.70814924429942</v>
      </c>
    </row>
    <row r="70" spans="1:15">
      <c r="A70" s="80">
        <v>68</v>
      </c>
      <c r="B70" s="94" t="s">
        <v>159</v>
      </c>
      <c r="C70" s="81">
        <v>8058</v>
      </c>
      <c r="D70" s="81">
        <v>7775</v>
      </c>
      <c r="E70" s="81">
        <v>8466</v>
      </c>
      <c r="F70" s="81">
        <v>8113.3428012977101</v>
      </c>
      <c r="G70" s="81">
        <v>8491.0815471287297</v>
      </c>
      <c r="H70" s="81">
        <v>8602.6661775756802</v>
      </c>
      <c r="I70" s="95">
        <f>E70/'[1]4a_İl'!E69</f>
        <v>0.17883018947635243</v>
      </c>
      <c r="J70" s="105">
        <f t="shared" si="6"/>
        <v>2.2267169207866367E-3</v>
      </c>
      <c r="K70" s="105">
        <f t="shared" si="7"/>
        <v>5.0632911392405063E-2</v>
      </c>
      <c r="L70" s="102">
        <f t="shared" si="8"/>
        <v>408</v>
      </c>
      <c r="M70" s="106">
        <f t="shared" si="10"/>
        <v>-9.5349380696424402E-2</v>
      </c>
      <c r="N70" s="103">
        <f t="shared" si="9"/>
        <v>691</v>
      </c>
      <c r="O70" s="103">
        <f t="shared" si="11"/>
        <v>111.58463044695054</v>
      </c>
    </row>
    <row r="71" spans="1:15">
      <c r="A71" s="80">
        <v>69</v>
      </c>
      <c r="B71" s="94" t="s">
        <v>160</v>
      </c>
      <c r="C71" s="81">
        <v>2101</v>
      </c>
      <c r="D71" s="81">
        <v>1037</v>
      </c>
      <c r="E71" s="81">
        <v>1318</v>
      </c>
      <c r="F71" s="81">
        <v>2079.6310536139999</v>
      </c>
      <c r="G71" s="81">
        <v>1176.97105450967</v>
      </c>
      <c r="H71" s="81">
        <v>1262.5390089990301</v>
      </c>
      <c r="I71" s="95">
        <f>E71/'[1]4a_İl'!E70</f>
        <v>0.14719678356041993</v>
      </c>
      <c r="J71" s="105">
        <f t="shared" si="6"/>
        <v>3.4665874103434761E-4</v>
      </c>
      <c r="K71" s="105">
        <f t="shared" si="7"/>
        <v>-0.37267967634459781</v>
      </c>
      <c r="L71" s="102">
        <f t="shared" si="8"/>
        <v>-783</v>
      </c>
      <c r="M71" s="106">
        <f t="shared" si="10"/>
        <v>0.18298667913063799</v>
      </c>
      <c r="N71" s="103">
        <f t="shared" si="9"/>
        <v>281</v>
      </c>
      <c r="O71" s="103">
        <f t="shared" si="11"/>
        <v>85.567954489360091</v>
      </c>
    </row>
    <row r="72" spans="1:15">
      <c r="A72" s="80">
        <v>70</v>
      </c>
      <c r="B72" s="94" t="s">
        <v>161</v>
      </c>
      <c r="C72" s="81">
        <v>13009</v>
      </c>
      <c r="D72" s="81">
        <v>12323</v>
      </c>
      <c r="E72" s="81">
        <v>12991</v>
      </c>
      <c r="F72" s="81">
        <v>13062.720973290699</v>
      </c>
      <c r="G72" s="81">
        <v>12963.6930380249</v>
      </c>
      <c r="H72" s="81">
        <v>13054.723265996299</v>
      </c>
      <c r="I72" s="95">
        <f>E72/'[1]4a_İl'!E71</f>
        <v>0.310010738575349</v>
      </c>
      <c r="J72" s="105">
        <f t="shared" si="6"/>
        <v>3.4168768625016765E-3</v>
      </c>
      <c r="K72" s="105">
        <f t="shared" si="7"/>
        <v>-1.3836574679068337E-3</v>
      </c>
      <c r="L72" s="102">
        <f t="shared" si="8"/>
        <v>-18</v>
      </c>
      <c r="M72" s="106">
        <f t="shared" si="10"/>
        <v>4.2065903248422526E-3</v>
      </c>
      <c r="N72" s="103">
        <f t="shared" si="9"/>
        <v>668</v>
      </c>
      <c r="O72" s="103">
        <f t="shared" si="11"/>
        <v>91.030227971399654</v>
      </c>
    </row>
    <row r="73" spans="1:15">
      <c r="A73" s="80">
        <v>71</v>
      </c>
      <c r="B73" s="94" t="s">
        <v>162</v>
      </c>
      <c r="C73" s="81">
        <v>6734</v>
      </c>
      <c r="D73" s="81">
        <v>6815</v>
      </c>
      <c r="E73" s="81">
        <v>7083</v>
      </c>
      <c r="F73" s="81">
        <v>6870.2505237428204</v>
      </c>
      <c r="G73" s="81">
        <v>7201.5053648124704</v>
      </c>
      <c r="H73" s="81">
        <v>7309.1891657679798</v>
      </c>
      <c r="I73" s="95">
        <f>E73/'[1]4a_İl'!E72</f>
        <v>0.18437630154102458</v>
      </c>
      <c r="J73" s="105">
        <f t="shared" si="6"/>
        <v>1.8629619595950562E-3</v>
      </c>
      <c r="K73" s="105">
        <f t="shared" si="7"/>
        <v>5.1826551826551825E-2</v>
      </c>
      <c r="L73" s="102">
        <f t="shared" si="8"/>
        <v>349</v>
      </c>
      <c r="M73" s="106">
        <f t="shared" si="10"/>
        <v>-8.1561112409441458E-2</v>
      </c>
      <c r="N73" s="103">
        <f t="shared" si="9"/>
        <v>268</v>
      </c>
      <c r="O73" s="103">
        <f t="shared" si="11"/>
        <v>107.68380095550947</v>
      </c>
    </row>
    <row r="74" spans="1:15">
      <c r="A74" s="80">
        <v>72</v>
      </c>
      <c r="B74" s="94" t="s">
        <v>163</v>
      </c>
      <c r="C74" s="81">
        <v>7254</v>
      </c>
      <c r="D74" s="81">
        <v>8165</v>
      </c>
      <c r="E74" s="81">
        <v>8887</v>
      </c>
      <c r="F74" s="81">
        <v>8289.7043449194207</v>
      </c>
      <c r="G74" s="81">
        <v>9840.3262640287903</v>
      </c>
      <c r="H74" s="81">
        <v>10094.6811080277</v>
      </c>
      <c r="I74" s="95">
        <f>E74/'[1]4a_İl'!E73</f>
        <v>0.17814974441214795</v>
      </c>
      <c r="J74" s="105">
        <f t="shared" si="6"/>
        <v>2.337447823651174E-3</v>
      </c>
      <c r="K74" s="105">
        <f t="shared" si="7"/>
        <v>0.22511717673007994</v>
      </c>
      <c r="L74" s="102">
        <f t="shared" si="8"/>
        <v>1633</v>
      </c>
      <c r="M74" s="106">
        <f t="shared" si="10"/>
        <v>-0.38163122224818885</v>
      </c>
      <c r="N74" s="103">
        <f t="shared" si="9"/>
        <v>722</v>
      </c>
      <c r="O74" s="103">
        <f t="shared" si="11"/>
        <v>254.35484399890993</v>
      </c>
    </row>
    <row r="75" spans="1:15">
      <c r="A75" s="80">
        <v>73</v>
      </c>
      <c r="B75" s="94" t="s">
        <v>164</v>
      </c>
      <c r="C75" s="81">
        <v>2177</v>
      </c>
      <c r="D75" s="81">
        <v>3330</v>
      </c>
      <c r="E75" s="81">
        <v>4410</v>
      </c>
      <c r="F75" s="81">
        <v>2330.7724634164001</v>
      </c>
      <c r="G75" s="81">
        <v>4649.2001910947201</v>
      </c>
      <c r="H75" s="81">
        <v>4677.9860734611802</v>
      </c>
      <c r="I75" s="95">
        <f>E75/'[1]4a_İl'!E74</f>
        <v>0.15398582352735779</v>
      </c>
      <c r="J75" s="105">
        <f t="shared" si="6"/>
        <v>1.159912782975321E-3</v>
      </c>
      <c r="K75" s="105">
        <f t="shared" si="7"/>
        <v>1.0257234726688103</v>
      </c>
      <c r="L75" s="102">
        <f t="shared" si="8"/>
        <v>2233</v>
      </c>
      <c r="M75" s="106">
        <f t="shared" si="10"/>
        <v>-0.52185089974293064</v>
      </c>
      <c r="N75" s="103">
        <f t="shared" si="9"/>
        <v>1080</v>
      </c>
      <c r="O75" s="103">
        <f t="shared" si="11"/>
        <v>28.7858823664601</v>
      </c>
    </row>
    <row r="76" spans="1:15">
      <c r="A76" s="80">
        <v>74</v>
      </c>
      <c r="B76" s="94" t="s">
        <v>165</v>
      </c>
      <c r="C76" s="81">
        <v>7534</v>
      </c>
      <c r="D76" s="81">
        <v>7190</v>
      </c>
      <c r="E76" s="81">
        <v>7081</v>
      </c>
      <c r="F76" s="81">
        <v>7697.5266655291298</v>
      </c>
      <c r="G76" s="81">
        <v>7354.0804508892998</v>
      </c>
      <c r="H76" s="81">
        <v>7269.9127158961501</v>
      </c>
      <c r="I76" s="95">
        <f>E76/'[1]4a_İl'!E75</f>
        <v>0.25609403254972873</v>
      </c>
      <c r="J76" s="105">
        <f t="shared" si="6"/>
        <v>1.8624359220517567E-3</v>
      </c>
      <c r="K76" s="105">
        <f t="shared" si="7"/>
        <v>-6.0127422352004245E-2</v>
      </c>
      <c r="L76" s="102">
        <f t="shared" si="8"/>
        <v>-453</v>
      </c>
      <c r="M76" s="106">
        <f t="shared" si="10"/>
        <v>0.10586585650853003</v>
      </c>
      <c r="N76" s="103">
        <f t="shared" si="9"/>
        <v>-109</v>
      </c>
      <c r="O76" s="103">
        <f t="shared" si="11"/>
        <v>-84.167734993149679</v>
      </c>
    </row>
    <row r="77" spans="1:15">
      <c r="A77" s="80">
        <v>75</v>
      </c>
      <c r="B77" s="94" t="s">
        <v>166</v>
      </c>
      <c r="C77" s="81">
        <v>1183</v>
      </c>
      <c r="D77" s="81">
        <v>1314</v>
      </c>
      <c r="E77" s="81">
        <v>1500</v>
      </c>
      <c r="F77" s="81">
        <v>1584.1492341421899</v>
      </c>
      <c r="G77" s="81">
        <v>1874.9748343409301</v>
      </c>
      <c r="H77" s="81">
        <v>1986.0915033323299</v>
      </c>
      <c r="I77" s="95">
        <f>E77/'[1]4a_İl'!E76</f>
        <v>0.16355904481517827</v>
      </c>
      <c r="J77" s="105">
        <f t="shared" si="6"/>
        <v>3.9452815747459895E-4</v>
      </c>
      <c r="K77" s="105">
        <f t="shared" si="7"/>
        <v>0.26796280642434489</v>
      </c>
      <c r="L77" s="102">
        <f t="shared" si="8"/>
        <v>317</v>
      </c>
      <c r="M77" s="106">
        <f t="shared" si="10"/>
        <v>-7.4082729609721898E-2</v>
      </c>
      <c r="N77" s="103">
        <f t="shared" si="9"/>
        <v>186</v>
      </c>
      <c r="O77" s="103">
        <f t="shared" si="11"/>
        <v>111.11666899139982</v>
      </c>
    </row>
    <row r="78" spans="1:15">
      <c r="A78" s="80">
        <v>76</v>
      </c>
      <c r="B78" s="94" t="s">
        <v>167</v>
      </c>
      <c r="C78" s="81">
        <v>2362</v>
      </c>
      <c r="D78" s="81">
        <v>2644</v>
      </c>
      <c r="E78" s="81">
        <v>3083</v>
      </c>
      <c r="F78" s="81">
        <v>2499.2095184653599</v>
      </c>
      <c r="G78" s="81">
        <v>3220.9592264529601</v>
      </c>
      <c r="H78" s="81">
        <v>3262.9667896203</v>
      </c>
      <c r="I78" s="95">
        <f>E78/'[1]4a_İl'!E77</f>
        <v>0.20880460548594648</v>
      </c>
      <c r="J78" s="105">
        <f t="shared" si="6"/>
        <v>8.1088687299612572E-4</v>
      </c>
      <c r="K78" s="105">
        <f t="shared" si="7"/>
        <v>0.30524978831498728</v>
      </c>
      <c r="L78" s="102">
        <f t="shared" si="8"/>
        <v>721</v>
      </c>
      <c r="M78" s="106">
        <f t="shared" si="10"/>
        <v>-0.16849731245618135</v>
      </c>
      <c r="N78" s="103">
        <f t="shared" si="9"/>
        <v>439</v>
      </c>
      <c r="O78" s="103">
        <f t="shared" si="11"/>
        <v>42.007563167339868</v>
      </c>
    </row>
    <row r="79" spans="1:15">
      <c r="A79" s="80">
        <v>77</v>
      </c>
      <c r="B79" s="94" t="s">
        <v>168</v>
      </c>
      <c r="C79" s="81">
        <v>12306</v>
      </c>
      <c r="D79" s="81">
        <v>11958</v>
      </c>
      <c r="E79" s="81">
        <v>12164</v>
      </c>
      <c r="F79" s="81">
        <v>12390.511313483499</v>
      </c>
      <c r="G79" s="81">
        <v>12137.162292765201</v>
      </c>
      <c r="H79" s="81">
        <v>12269.5111828833</v>
      </c>
      <c r="I79" s="95">
        <f>E79/'[1]4a_İl'!E78</f>
        <v>0.23430607724164498</v>
      </c>
      <c r="J79" s="105">
        <f t="shared" si="6"/>
        <v>3.199360338347348E-3</v>
      </c>
      <c r="K79" s="105">
        <f t="shared" si="7"/>
        <v>-1.1539086624410857E-2</v>
      </c>
      <c r="L79" s="102">
        <f t="shared" si="8"/>
        <v>-142</v>
      </c>
      <c r="M79" s="106">
        <f t="shared" si="10"/>
        <v>3.3185323673755547E-2</v>
      </c>
      <c r="N79" s="103">
        <f t="shared" si="9"/>
        <v>206</v>
      </c>
      <c r="O79" s="103">
        <f t="shared" si="11"/>
        <v>132.34889011809901</v>
      </c>
    </row>
    <row r="80" spans="1:15">
      <c r="A80" s="80">
        <v>78</v>
      </c>
      <c r="B80" s="94" t="s">
        <v>169</v>
      </c>
      <c r="C80" s="81">
        <v>10411</v>
      </c>
      <c r="D80" s="81">
        <v>8833</v>
      </c>
      <c r="E80" s="81">
        <v>9730</v>
      </c>
      <c r="F80" s="81">
        <v>11090.3712710039</v>
      </c>
      <c r="G80" s="81">
        <v>10329.703700068399</v>
      </c>
      <c r="H80" s="81">
        <v>10477.493657097401</v>
      </c>
      <c r="I80" s="95">
        <f>E80/'[1]4a_İl'!E79</f>
        <v>0.24477371638449347</v>
      </c>
      <c r="J80" s="105">
        <f t="shared" si="6"/>
        <v>2.5591726481518987E-3</v>
      </c>
      <c r="K80" s="105">
        <f t="shared" si="7"/>
        <v>-6.5411583901642492E-2</v>
      </c>
      <c r="L80" s="102">
        <f t="shared" si="8"/>
        <v>-681</v>
      </c>
      <c r="M80" s="106">
        <f t="shared" si="10"/>
        <v>0.15914933395653191</v>
      </c>
      <c r="N80" s="103">
        <f t="shared" si="9"/>
        <v>897</v>
      </c>
      <c r="O80" s="103">
        <f t="shared" si="11"/>
        <v>147.78995702900102</v>
      </c>
    </row>
    <row r="81" spans="1:15">
      <c r="A81" s="80">
        <v>79</v>
      </c>
      <c r="B81" s="94" t="s">
        <v>170</v>
      </c>
      <c r="C81" s="81">
        <v>2766</v>
      </c>
      <c r="D81" s="81">
        <v>3158</v>
      </c>
      <c r="E81" s="81">
        <v>3751</v>
      </c>
      <c r="F81" s="81">
        <v>2887.3387421960001</v>
      </c>
      <c r="G81" s="81">
        <v>3889.16003475762</v>
      </c>
      <c r="H81" s="81">
        <v>3918.31275301714</v>
      </c>
      <c r="I81" s="95">
        <f>E81/'[1]4a_İl'!E80</f>
        <v>0.27387558411214952</v>
      </c>
      <c r="J81" s="105">
        <f t="shared" si="6"/>
        <v>9.8658341245814714E-4</v>
      </c>
      <c r="K81" s="105">
        <f t="shared" si="7"/>
        <v>0.35610990600144615</v>
      </c>
      <c r="L81" s="102">
        <f t="shared" si="8"/>
        <v>985</v>
      </c>
      <c r="M81" s="106">
        <f t="shared" si="10"/>
        <v>-0.23019397055386773</v>
      </c>
      <c r="N81" s="103">
        <f t="shared" si="9"/>
        <v>593</v>
      </c>
      <c r="O81" s="103">
        <f t="shared" si="11"/>
        <v>29.152718259520043</v>
      </c>
    </row>
    <row r="82" spans="1:15">
      <c r="A82" s="80">
        <v>80</v>
      </c>
      <c r="B82" s="94" t="s">
        <v>171</v>
      </c>
      <c r="C82" s="81">
        <v>10461</v>
      </c>
      <c r="D82" s="81">
        <v>9203</v>
      </c>
      <c r="E82" s="81">
        <v>9788</v>
      </c>
      <c r="F82" s="81">
        <v>10402.331323791601</v>
      </c>
      <c r="G82" s="81">
        <v>9604.4026782657402</v>
      </c>
      <c r="H82" s="81">
        <v>9723.1405683083594</v>
      </c>
      <c r="I82" s="95">
        <f>E82/'[1]4a_İl'!E81</f>
        <v>0.18692231303949278</v>
      </c>
      <c r="J82" s="105">
        <f t="shared" si="6"/>
        <v>2.5744277369075829E-3</v>
      </c>
      <c r="K82" s="105">
        <f t="shared" si="7"/>
        <v>-6.4334193671733098E-2</v>
      </c>
      <c r="L82" s="102">
        <f t="shared" si="8"/>
        <v>-673</v>
      </c>
      <c r="M82" s="106">
        <f t="shared" si="10"/>
        <v>0.15727973825660202</v>
      </c>
      <c r="N82" s="103">
        <f t="shared" si="9"/>
        <v>585</v>
      </c>
      <c r="O82" s="103">
        <f t="shared" si="11"/>
        <v>118.73789004261926</v>
      </c>
    </row>
    <row r="83" spans="1:15">
      <c r="A83" s="80">
        <v>81</v>
      </c>
      <c r="B83" s="94" t="s">
        <v>172</v>
      </c>
      <c r="C83" s="81">
        <v>24245</v>
      </c>
      <c r="D83" s="81">
        <v>20036</v>
      </c>
      <c r="E83" s="81">
        <v>20637</v>
      </c>
      <c r="F83" s="81">
        <v>23849.603443041098</v>
      </c>
      <c r="G83" s="81">
        <v>20466.290254081101</v>
      </c>
      <c r="H83" s="81">
        <v>20363.641482873802</v>
      </c>
      <c r="I83" s="95">
        <f>E83/'[1]4a_İl'!E82</f>
        <v>0.29796419289633264</v>
      </c>
      <c r="J83" s="105">
        <f t="shared" si="6"/>
        <v>5.4279183905355322E-3</v>
      </c>
      <c r="K83" s="105">
        <f t="shared" si="7"/>
        <v>-0.14881418849247269</v>
      </c>
      <c r="L83" s="102">
        <f t="shared" si="8"/>
        <v>-3608</v>
      </c>
      <c r="M83" s="106">
        <f t="shared" si="10"/>
        <v>0.84318766066838047</v>
      </c>
      <c r="N83" s="103">
        <f t="shared" si="9"/>
        <v>601</v>
      </c>
      <c r="O83" s="103">
        <f t="shared" si="11"/>
        <v>-102.64877120729943</v>
      </c>
    </row>
    <row r="84" spans="1:15" s="115" customFormat="1">
      <c r="A84" s="180" t="s">
        <v>173</v>
      </c>
      <c r="B84" s="180"/>
      <c r="C84" s="82">
        <v>3806289</v>
      </c>
      <c r="D84" s="82">
        <v>3730569</v>
      </c>
      <c r="E84" s="82">
        <v>3802010</v>
      </c>
      <c r="F84" s="69">
        <v>3804000.64980698</v>
      </c>
      <c r="G84" s="69">
        <v>3729383.3035884001</v>
      </c>
      <c r="H84" s="69">
        <v>3801229.6042268998</v>
      </c>
      <c r="I84" s="117">
        <f>E84/'[1]4a_İl'!E83</f>
        <v>0.27022347678617997</v>
      </c>
      <c r="J84" s="74">
        <f t="shared" si="6"/>
        <v>1</v>
      </c>
      <c r="K84" s="74">
        <f t="shared" si="7"/>
        <v>-1.1241920936639336E-3</v>
      </c>
      <c r="L84" s="69">
        <f t="shared" si="8"/>
        <v>-4279</v>
      </c>
      <c r="M84" s="75">
        <f t="shared" si="10"/>
        <v>1</v>
      </c>
      <c r="N84" s="69">
        <f t="shared" si="9"/>
        <v>71441</v>
      </c>
      <c r="O84" s="103">
        <f>H84-G84</f>
        <v>71846.30063849967</v>
      </c>
    </row>
    <row r="85" spans="1:15">
      <c r="F85" s="131"/>
      <c r="G85" s="131"/>
      <c r="H85" s="131"/>
      <c r="I85" s="78"/>
      <c r="M85" s="14"/>
    </row>
    <row r="86" spans="1:15">
      <c r="F86" s="145"/>
      <c r="G86" s="145"/>
      <c r="I86" s="22"/>
      <c r="M86" s="14"/>
    </row>
    <row r="87" spans="1:15">
      <c r="F87" s="145"/>
      <c r="G87" s="145"/>
      <c r="M87" s="14"/>
    </row>
    <row r="88" spans="1:15">
      <c r="M88" s="14"/>
    </row>
    <row r="89" spans="1:15">
      <c r="M89" s="14"/>
    </row>
    <row r="90" spans="1:15">
      <c r="M90" s="1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83"/>
  <sheetViews>
    <sheetView zoomScale="80" zoomScaleNormal="80" workbookViewId="0">
      <pane ySplit="1" topLeftCell="A80" activePane="bottomLeft" state="frozen"/>
      <selection pane="bottomLeft" activeCell="I83" sqref="I83"/>
    </sheetView>
  </sheetViews>
  <sheetFormatPr defaultColWidth="8.81640625" defaultRowHeight="14.5"/>
  <cols>
    <col min="1" max="1" width="18.26953125" style="7" bestFit="1" customWidth="1"/>
    <col min="2" max="2" width="12" style="7" customWidth="1"/>
    <col min="3" max="3" width="12" style="7" bestFit="1" customWidth="1"/>
    <col min="4" max="4" width="12" style="7" customWidth="1"/>
    <col min="5" max="5" width="22.453125" style="7" customWidth="1"/>
    <col min="6" max="6" width="26.453125" style="7" customWidth="1"/>
    <col min="7" max="7" width="27.453125" style="7" customWidth="1"/>
    <col min="8" max="8" width="13.26953125" style="7" customWidth="1"/>
    <col min="9" max="16384" width="8.81640625" style="7"/>
  </cols>
  <sheetData>
    <row r="1" spans="1:8" ht="29">
      <c r="A1" s="49" t="s">
        <v>174</v>
      </c>
      <c r="B1" s="49">
        <v>42095</v>
      </c>
      <c r="C1" s="49">
        <v>42430</v>
      </c>
      <c r="D1" s="49">
        <v>42461</v>
      </c>
      <c r="E1" s="1" t="s">
        <v>284</v>
      </c>
      <c r="F1" s="2" t="s">
        <v>285</v>
      </c>
      <c r="G1" s="2" t="s">
        <v>286</v>
      </c>
      <c r="H1" s="1" t="s">
        <v>263</v>
      </c>
    </row>
    <row r="2" spans="1:8">
      <c r="A2" s="47" t="s">
        <v>175</v>
      </c>
      <c r="B2" s="93">
        <v>2070</v>
      </c>
      <c r="C2" s="58">
        <v>2539</v>
      </c>
      <c r="D2" s="28">
        <v>2493</v>
      </c>
      <c r="E2" s="42">
        <f>D2/$D$83</f>
        <v>2.4556737588652483E-2</v>
      </c>
      <c r="F2" s="42">
        <f t="shared" ref="F2:F65" si="0">(D2-B2)/B2</f>
        <v>0.20434782608695654</v>
      </c>
      <c r="G2" s="58">
        <f t="shared" ref="G2:G65" si="1">D2-B2</f>
        <v>423</v>
      </c>
      <c r="H2" s="58">
        <f>D2-C2</f>
        <v>-46</v>
      </c>
    </row>
    <row r="3" spans="1:8">
      <c r="A3" s="47" t="s">
        <v>176</v>
      </c>
      <c r="B3" s="93">
        <v>229</v>
      </c>
      <c r="C3" s="58">
        <v>338</v>
      </c>
      <c r="D3" s="28">
        <v>254</v>
      </c>
      <c r="E3" s="42">
        <f t="shared" ref="E3:E66" si="2">D3/$D$83</f>
        <v>2.5019700551615447E-3</v>
      </c>
      <c r="F3" s="42">
        <f t="shared" si="0"/>
        <v>0.1091703056768559</v>
      </c>
      <c r="G3" s="58">
        <f t="shared" si="1"/>
        <v>25</v>
      </c>
      <c r="H3" s="58">
        <f t="shared" ref="H3:H66" si="3">D3-C3</f>
        <v>-84</v>
      </c>
    </row>
    <row r="4" spans="1:8">
      <c r="A4" s="47" t="s">
        <v>177</v>
      </c>
      <c r="B4" s="93">
        <v>302</v>
      </c>
      <c r="C4" s="58">
        <v>575</v>
      </c>
      <c r="D4" s="28">
        <v>515</v>
      </c>
      <c r="E4" s="42">
        <f t="shared" si="2"/>
        <v>5.0728920409771477E-3</v>
      </c>
      <c r="F4" s="42">
        <f t="shared" si="0"/>
        <v>0.70529801324503316</v>
      </c>
      <c r="G4" s="58">
        <f t="shared" si="1"/>
        <v>213</v>
      </c>
      <c r="H4" s="58">
        <f t="shared" si="3"/>
        <v>-60</v>
      </c>
    </row>
    <row r="5" spans="1:8">
      <c r="A5" s="47" t="s">
        <v>178</v>
      </c>
      <c r="B5" s="93">
        <v>112</v>
      </c>
      <c r="C5" s="58">
        <v>75</v>
      </c>
      <c r="D5" s="28">
        <v>65</v>
      </c>
      <c r="E5" s="42">
        <f t="shared" si="2"/>
        <v>6.4026792750197E-4</v>
      </c>
      <c r="F5" s="42">
        <f t="shared" si="0"/>
        <v>-0.41964285714285715</v>
      </c>
      <c r="G5" s="58">
        <f t="shared" si="1"/>
        <v>-47</v>
      </c>
      <c r="H5" s="58">
        <f t="shared" si="3"/>
        <v>-10</v>
      </c>
    </row>
    <row r="6" spans="1:8">
      <c r="A6" s="47" t="s">
        <v>179</v>
      </c>
      <c r="B6" s="93">
        <v>116</v>
      </c>
      <c r="C6" s="58">
        <v>209</v>
      </c>
      <c r="D6" s="28">
        <v>205</v>
      </c>
      <c r="E6" s="42">
        <f t="shared" si="2"/>
        <v>2.0193065405831362E-3</v>
      </c>
      <c r="F6" s="42">
        <f t="shared" si="0"/>
        <v>0.76724137931034486</v>
      </c>
      <c r="G6" s="58">
        <f t="shared" si="1"/>
        <v>89</v>
      </c>
      <c r="H6" s="58">
        <f t="shared" si="3"/>
        <v>-4</v>
      </c>
    </row>
    <row r="7" spans="1:8">
      <c r="A7" s="47" t="s">
        <v>180</v>
      </c>
      <c r="B7" s="93">
        <v>144</v>
      </c>
      <c r="C7" s="58">
        <v>294</v>
      </c>
      <c r="D7" s="28">
        <v>256</v>
      </c>
      <c r="E7" s="42">
        <f t="shared" si="2"/>
        <v>2.5216706067769899E-3</v>
      </c>
      <c r="F7" s="42">
        <f t="shared" si="0"/>
        <v>0.77777777777777779</v>
      </c>
      <c r="G7" s="58">
        <f t="shared" si="1"/>
        <v>112</v>
      </c>
      <c r="H7" s="58">
        <f t="shared" si="3"/>
        <v>-38</v>
      </c>
    </row>
    <row r="8" spans="1:8">
      <c r="A8" s="47" t="s">
        <v>181</v>
      </c>
      <c r="B8" s="93">
        <v>6073</v>
      </c>
      <c r="C8" s="58">
        <v>8577</v>
      </c>
      <c r="D8" s="28">
        <v>7461</v>
      </c>
      <c r="E8" s="42">
        <f t="shared" si="2"/>
        <v>7.3492907801418442E-2</v>
      </c>
      <c r="F8" s="42">
        <f t="shared" si="0"/>
        <v>0.22855260991272847</v>
      </c>
      <c r="G8" s="58">
        <f t="shared" si="1"/>
        <v>1388</v>
      </c>
      <c r="H8" s="58">
        <f t="shared" si="3"/>
        <v>-1116</v>
      </c>
    </row>
    <row r="9" spans="1:8">
      <c r="A9" s="47" t="s">
        <v>182</v>
      </c>
      <c r="B9" s="93">
        <v>2529</v>
      </c>
      <c r="C9" s="58">
        <v>4921</v>
      </c>
      <c r="D9" s="28">
        <v>4383</v>
      </c>
      <c r="E9" s="42">
        <f t="shared" si="2"/>
        <v>4.3173758865248227E-2</v>
      </c>
      <c r="F9" s="42">
        <f t="shared" si="0"/>
        <v>0.73309608540925264</v>
      </c>
      <c r="G9" s="58">
        <f t="shared" si="1"/>
        <v>1854</v>
      </c>
      <c r="H9" s="58">
        <f t="shared" si="3"/>
        <v>-538</v>
      </c>
    </row>
    <row r="10" spans="1:8">
      <c r="A10" s="47" t="s">
        <v>183</v>
      </c>
      <c r="B10" s="93">
        <v>24</v>
      </c>
      <c r="C10" s="58">
        <v>43</v>
      </c>
      <c r="D10" s="28">
        <v>29</v>
      </c>
      <c r="E10" s="42">
        <f t="shared" si="2"/>
        <v>2.8565799842395585E-4</v>
      </c>
      <c r="F10" s="42">
        <f t="shared" si="0"/>
        <v>0.20833333333333334</v>
      </c>
      <c r="G10" s="58">
        <f t="shared" si="1"/>
        <v>5</v>
      </c>
      <c r="H10" s="58">
        <f t="shared" si="3"/>
        <v>-14</v>
      </c>
    </row>
    <row r="11" spans="1:8">
      <c r="A11" s="47" t="s">
        <v>184</v>
      </c>
      <c r="B11" s="93">
        <v>238</v>
      </c>
      <c r="C11" s="58">
        <v>208</v>
      </c>
      <c r="D11" s="28">
        <v>181</v>
      </c>
      <c r="E11" s="42">
        <f t="shared" si="2"/>
        <v>1.7828999211977935E-3</v>
      </c>
      <c r="F11" s="42">
        <f t="shared" si="0"/>
        <v>-0.23949579831932774</v>
      </c>
      <c r="G11" s="58">
        <f t="shared" si="1"/>
        <v>-57</v>
      </c>
      <c r="H11" s="58">
        <f t="shared" si="3"/>
        <v>-27</v>
      </c>
    </row>
    <row r="12" spans="1:8">
      <c r="A12" s="47" t="s">
        <v>185</v>
      </c>
      <c r="B12" s="93">
        <v>670</v>
      </c>
      <c r="C12" s="58">
        <v>1099</v>
      </c>
      <c r="D12" s="28">
        <v>866</v>
      </c>
      <c r="E12" s="42">
        <f t="shared" si="2"/>
        <v>8.5303388494877858E-3</v>
      </c>
      <c r="F12" s="42">
        <f t="shared" si="0"/>
        <v>0.29253731343283584</v>
      </c>
      <c r="G12" s="58">
        <f t="shared" si="1"/>
        <v>196</v>
      </c>
      <c r="H12" s="58">
        <f t="shared" si="3"/>
        <v>-233</v>
      </c>
    </row>
    <row r="13" spans="1:8">
      <c r="A13" s="47" t="s">
        <v>186</v>
      </c>
      <c r="B13" s="93">
        <v>741</v>
      </c>
      <c r="C13" s="58">
        <v>1234</v>
      </c>
      <c r="D13" s="28">
        <v>900</v>
      </c>
      <c r="E13" s="42">
        <f t="shared" si="2"/>
        <v>8.8652482269503553E-3</v>
      </c>
      <c r="F13" s="42">
        <f t="shared" si="0"/>
        <v>0.2145748987854251</v>
      </c>
      <c r="G13" s="58">
        <f t="shared" si="1"/>
        <v>159</v>
      </c>
      <c r="H13" s="58">
        <f t="shared" si="3"/>
        <v>-334</v>
      </c>
    </row>
    <row r="14" spans="1:8">
      <c r="A14" s="47" t="s">
        <v>187</v>
      </c>
      <c r="B14" s="93">
        <v>122</v>
      </c>
      <c r="C14" s="58">
        <v>234</v>
      </c>
      <c r="D14" s="28">
        <v>242</v>
      </c>
      <c r="E14" s="42">
        <f t="shared" si="2"/>
        <v>2.3837667454688731E-3</v>
      </c>
      <c r="F14" s="42">
        <f t="shared" si="0"/>
        <v>0.98360655737704916</v>
      </c>
      <c r="G14" s="58">
        <f t="shared" si="1"/>
        <v>120</v>
      </c>
      <c r="H14" s="58">
        <f t="shared" si="3"/>
        <v>8</v>
      </c>
    </row>
    <row r="15" spans="1:8">
      <c r="A15" s="47" t="s">
        <v>188</v>
      </c>
      <c r="B15" s="93">
        <v>205</v>
      </c>
      <c r="C15" s="58">
        <v>311</v>
      </c>
      <c r="D15" s="28">
        <v>259</v>
      </c>
      <c r="E15" s="42">
        <f t="shared" si="2"/>
        <v>2.5512214342001578E-3</v>
      </c>
      <c r="F15" s="42">
        <f t="shared" si="0"/>
        <v>0.26341463414634148</v>
      </c>
      <c r="G15" s="58">
        <f t="shared" si="1"/>
        <v>54</v>
      </c>
      <c r="H15" s="58">
        <f t="shared" si="3"/>
        <v>-52</v>
      </c>
    </row>
    <row r="16" spans="1:8">
      <c r="A16" s="47" t="s">
        <v>189</v>
      </c>
      <c r="B16" s="93">
        <v>36</v>
      </c>
      <c r="C16" s="58">
        <v>67</v>
      </c>
      <c r="D16" s="28">
        <v>64</v>
      </c>
      <c r="E16" s="42">
        <f t="shared" si="2"/>
        <v>6.3041765169424748E-4</v>
      </c>
      <c r="F16" s="42">
        <f t="shared" si="0"/>
        <v>0.77777777777777779</v>
      </c>
      <c r="G16" s="58">
        <f t="shared" si="1"/>
        <v>28</v>
      </c>
      <c r="H16" s="58">
        <f t="shared" si="3"/>
        <v>-3</v>
      </c>
    </row>
    <row r="17" spans="1:8">
      <c r="A17" s="47" t="s">
        <v>190</v>
      </c>
      <c r="B17" s="93">
        <v>222</v>
      </c>
      <c r="C17" s="58">
        <v>404</v>
      </c>
      <c r="D17" s="28">
        <v>327</v>
      </c>
      <c r="E17" s="42">
        <f t="shared" si="2"/>
        <v>3.2210401891252954E-3</v>
      </c>
      <c r="F17" s="42">
        <f t="shared" si="0"/>
        <v>0.47297297297297297</v>
      </c>
      <c r="G17" s="58">
        <f t="shared" si="1"/>
        <v>105</v>
      </c>
      <c r="H17" s="58">
        <f t="shared" si="3"/>
        <v>-77</v>
      </c>
    </row>
    <row r="18" spans="1:8">
      <c r="A18" s="47" t="s">
        <v>191</v>
      </c>
      <c r="B18" s="93">
        <v>86</v>
      </c>
      <c r="C18" s="58">
        <v>110</v>
      </c>
      <c r="D18" s="28">
        <v>85</v>
      </c>
      <c r="E18" s="42">
        <f t="shared" si="2"/>
        <v>8.372734436564224E-4</v>
      </c>
      <c r="F18" s="42">
        <f t="shared" si="0"/>
        <v>-1.1627906976744186E-2</v>
      </c>
      <c r="G18" s="58">
        <f t="shared" si="1"/>
        <v>-1</v>
      </c>
      <c r="H18" s="58">
        <f t="shared" si="3"/>
        <v>-25</v>
      </c>
    </row>
    <row r="19" spans="1:8">
      <c r="A19" s="47" t="s">
        <v>192</v>
      </c>
      <c r="B19" s="93">
        <v>49</v>
      </c>
      <c r="C19" s="58">
        <v>119</v>
      </c>
      <c r="D19" s="28">
        <v>93</v>
      </c>
      <c r="E19" s="42">
        <f t="shared" si="2"/>
        <v>9.1607565011820333E-4</v>
      </c>
      <c r="F19" s="42">
        <f t="shared" si="0"/>
        <v>0.89795918367346939</v>
      </c>
      <c r="G19" s="58">
        <f t="shared" si="1"/>
        <v>44</v>
      </c>
      <c r="H19" s="58">
        <f t="shared" si="3"/>
        <v>-26</v>
      </c>
    </row>
    <row r="20" spans="1:8">
      <c r="A20" s="47" t="s">
        <v>193</v>
      </c>
      <c r="B20" s="93">
        <v>324</v>
      </c>
      <c r="C20" s="58">
        <v>576</v>
      </c>
      <c r="D20" s="28">
        <v>515</v>
      </c>
      <c r="E20" s="42">
        <f t="shared" si="2"/>
        <v>5.0728920409771477E-3</v>
      </c>
      <c r="F20" s="42">
        <f t="shared" si="0"/>
        <v>0.58950617283950613</v>
      </c>
      <c r="G20" s="58">
        <f t="shared" si="1"/>
        <v>191</v>
      </c>
      <c r="H20" s="58">
        <f t="shared" si="3"/>
        <v>-61</v>
      </c>
    </row>
    <row r="21" spans="1:8">
      <c r="A21" s="47" t="s">
        <v>194</v>
      </c>
      <c r="B21" s="93">
        <v>106</v>
      </c>
      <c r="C21" s="58">
        <v>210</v>
      </c>
      <c r="D21" s="28">
        <v>200</v>
      </c>
      <c r="E21" s="42">
        <f t="shared" si="2"/>
        <v>1.9700551615445231E-3</v>
      </c>
      <c r="F21" s="42">
        <f t="shared" si="0"/>
        <v>0.8867924528301887</v>
      </c>
      <c r="G21" s="58">
        <f t="shared" si="1"/>
        <v>94</v>
      </c>
      <c r="H21" s="58">
        <f t="shared" si="3"/>
        <v>-10</v>
      </c>
    </row>
    <row r="22" spans="1:8">
      <c r="A22" s="47" t="s">
        <v>195</v>
      </c>
      <c r="B22" s="93">
        <v>4252</v>
      </c>
      <c r="C22" s="58">
        <v>6551</v>
      </c>
      <c r="D22" s="28">
        <v>5326</v>
      </c>
      <c r="E22" s="42">
        <f t="shared" si="2"/>
        <v>5.2462568951930653E-2</v>
      </c>
      <c r="F22" s="42">
        <f t="shared" si="0"/>
        <v>0.25258701787394167</v>
      </c>
      <c r="G22" s="58">
        <f t="shared" si="1"/>
        <v>1074</v>
      </c>
      <c r="H22" s="58">
        <f t="shared" si="3"/>
        <v>-1225</v>
      </c>
    </row>
    <row r="23" spans="1:8">
      <c r="A23" s="47" t="s">
        <v>196</v>
      </c>
      <c r="B23" s="93">
        <v>267</v>
      </c>
      <c r="C23" s="58">
        <v>565</v>
      </c>
      <c r="D23" s="28">
        <v>454</v>
      </c>
      <c r="E23" s="42">
        <f t="shared" si="2"/>
        <v>4.4720252167060682E-3</v>
      </c>
      <c r="F23" s="42">
        <f t="shared" si="0"/>
        <v>0.70037453183520604</v>
      </c>
      <c r="G23" s="58">
        <f t="shared" si="1"/>
        <v>187</v>
      </c>
      <c r="H23" s="58">
        <f t="shared" si="3"/>
        <v>-111</v>
      </c>
    </row>
    <row r="24" spans="1:8">
      <c r="A24" s="47" t="s">
        <v>197</v>
      </c>
      <c r="B24" s="93">
        <v>108</v>
      </c>
      <c r="C24" s="58">
        <v>167</v>
      </c>
      <c r="D24" s="28">
        <v>116</v>
      </c>
      <c r="E24" s="42">
        <f t="shared" si="2"/>
        <v>1.1426319936958234E-3</v>
      </c>
      <c r="F24" s="42">
        <f t="shared" si="0"/>
        <v>7.407407407407407E-2</v>
      </c>
      <c r="G24" s="58">
        <f t="shared" si="1"/>
        <v>8</v>
      </c>
      <c r="H24" s="58">
        <f t="shared" si="3"/>
        <v>-51</v>
      </c>
    </row>
    <row r="25" spans="1:8">
      <c r="A25" s="47" t="s">
        <v>198</v>
      </c>
      <c r="B25" s="93">
        <v>571</v>
      </c>
      <c r="C25" s="58">
        <v>465</v>
      </c>
      <c r="D25" s="28">
        <v>548</v>
      </c>
      <c r="E25" s="42">
        <f t="shared" si="2"/>
        <v>5.3979511426319937E-3</v>
      </c>
      <c r="F25" s="42">
        <f t="shared" si="0"/>
        <v>-4.0280210157618214E-2</v>
      </c>
      <c r="G25" s="58">
        <f t="shared" si="1"/>
        <v>-23</v>
      </c>
      <c r="H25" s="58">
        <f t="shared" si="3"/>
        <v>83</v>
      </c>
    </row>
    <row r="26" spans="1:8">
      <c r="A26" s="47" t="s">
        <v>199</v>
      </c>
      <c r="B26" s="93">
        <v>1086</v>
      </c>
      <c r="C26" s="58">
        <v>1695</v>
      </c>
      <c r="D26" s="28">
        <v>1507</v>
      </c>
      <c r="E26" s="42">
        <f t="shared" si="2"/>
        <v>1.4844365642237983E-2</v>
      </c>
      <c r="F26" s="42">
        <f t="shared" si="0"/>
        <v>0.38766114180478822</v>
      </c>
      <c r="G26" s="58">
        <f t="shared" si="1"/>
        <v>421</v>
      </c>
      <c r="H26" s="58">
        <f t="shared" si="3"/>
        <v>-188</v>
      </c>
    </row>
    <row r="27" spans="1:8">
      <c r="A27" s="47" t="s">
        <v>112</v>
      </c>
      <c r="B27" s="93">
        <v>471</v>
      </c>
      <c r="C27" s="58">
        <v>824</v>
      </c>
      <c r="D27" s="28">
        <v>756</v>
      </c>
      <c r="E27" s="42">
        <f t="shared" si="2"/>
        <v>7.4468085106382982E-3</v>
      </c>
      <c r="F27" s="42">
        <f t="shared" si="0"/>
        <v>0.60509554140127386</v>
      </c>
      <c r="G27" s="58">
        <f t="shared" si="1"/>
        <v>285</v>
      </c>
      <c r="H27" s="58">
        <f t="shared" si="3"/>
        <v>-68</v>
      </c>
    </row>
    <row r="28" spans="1:8">
      <c r="A28" s="47" t="s">
        <v>200</v>
      </c>
      <c r="B28" s="93">
        <v>476</v>
      </c>
      <c r="C28" s="58">
        <v>783</v>
      </c>
      <c r="D28" s="28">
        <v>774</v>
      </c>
      <c r="E28" s="42">
        <f t="shared" si="2"/>
        <v>7.6241134751773047E-3</v>
      </c>
      <c r="F28" s="42">
        <f t="shared" si="0"/>
        <v>0.62605042016806722</v>
      </c>
      <c r="G28" s="58">
        <f t="shared" si="1"/>
        <v>298</v>
      </c>
      <c r="H28" s="58">
        <f t="shared" si="3"/>
        <v>-9</v>
      </c>
    </row>
    <row r="29" spans="1:8">
      <c r="A29" s="47" t="s">
        <v>201</v>
      </c>
      <c r="B29" s="93">
        <v>278</v>
      </c>
      <c r="C29" s="58">
        <v>472</v>
      </c>
      <c r="D29" s="28">
        <v>367</v>
      </c>
      <c r="E29" s="42">
        <f t="shared" si="2"/>
        <v>3.6150512214342002E-3</v>
      </c>
      <c r="F29" s="42">
        <f t="shared" si="0"/>
        <v>0.32014388489208634</v>
      </c>
      <c r="G29" s="58">
        <f t="shared" si="1"/>
        <v>89</v>
      </c>
      <c r="H29" s="58">
        <f t="shared" si="3"/>
        <v>-105</v>
      </c>
    </row>
    <row r="30" spans="1:8">
      <c r="A30" s="47" t="s">
        <v>202</v>
      </c>
      <c r="B30" s="93">
        <v>337</v>
      </c>
      <c r="C30" s="58">
        <v>515</v>
      </c>
      <c r="D30" s="28">
        <v>479</v>
      </c>
      <c r="E30" s="42">
        <f t="shared" si="2"/>
        <v>4.718282111899133E-3</v>
      </c>
      <c r="F30" s="42">
        <f t="shared" si="0"/>
        <v>0.42136498516320475</v>
      </c>
      <c r="G30" s="58">
        <f t="shared" si="1"/>
        <v>142</v>
      </c>
      <c r="H30" s="58">
        <f t="shared" si="3"/>
        <v>-36</v>
      </c>
    </row>
    <row r="31" spans="1:8">
      <c r="A31" s="47" t="s">
        <v>203</v>
      </c>
      <c r="B31" s="93">
        <v>116</v>
      </c>
      <c r="C31" s="58">
        <v>163</v>
      </c>
      <c r="D31" s="28">
        <v>181</v>
      </c>
      <c r="E31" s="42">
        <f t="shared" si="2"/>
        <v>1.7828999211977935E-3</v>
      </c>
      <c r="F31" s="42">
        <f t="shared" si="0"/>
        <v>0.56034482758620685</v>
      </c>
      <c r="G31" s="58">
        <f t="shared" si="1"/>
        <v>65</v>
      </c>
      <c r="H31" s="58">
        <f t="shared" si="3"/>
        <v>18</v>
      </c>
    </row>
    <row r="32" spans="1:8">
      <c r="A32" s="47" t="s">
        <v>204</v>
      </c>
      <c r="B32" s="93">
        <v>416</v>
      </c>
      <c r="C32" s="58">
        <v>715</v>
      </c>
      <c r="D32" s="28">
        <v>523</v>
      </c>
      <c r="E32" s="42">
        <f t="shared" si="2"/>
        <v>5.1516942474389279E-3</v>
      </c>
      <c r="F32" s="42">
        <f t="shared" si="0"/>
        <v>0.25721153846153844</v>
      </c>
      <c r="G32" s="58">
        <f t="shared" si="1"/>
        <v>107</v>
      </c>
      <c r="H32" s="58">
        <f t="shared" si="3"/>
        <v>-192</v>
      </c>
    </row>
    <row r="33" spans="1:8">
      <c r="A33" s="47" t="s">
        <v>205</v>
      </c>
      <c r="B33" s="93">
        <v>755</v>
      </c>
      <c r="C33" s="58">
        <v>1086</v>
      </c>
      <c r="D33" s="28">
        <v>1141</v>
      </c>
      <c r="E33" s="42">
        <f t="shared" si="2"/>
        <v>1.1239164696611506E-2</v>
      </c>
      <c r="F33" s="42">
        <f t="shared" si="0"/>
        <v>0.51125827814569536</v>
      </c>
      <c r="G33" s="58">
        <f t="shared" si="1"/>
        <v>386</v>
      </c>
      <c r="H33" s="58">
        <f t="shared" si="3"/>
        <v>55</v>
      </c>
    </row>
    <row r="34" spans="1:8">
      <c r="A34" s="47" t="s">
        <v>206</v>
      </c>
      <c r="B34" s="93">
        <v>1702</v>
      </c>
      <c r="C34" s="58">
        <v>2324</v>
      </c>
      <c r="D34" s="28">
        <v>2086</v>
      </c>
      <c r="E34" s="42">
        <f t="shared" si="2"/>
        <v>2.0547675334909376E-2</v>
      </c>
      <c r="F34" s="42">
        <f t="shared" si="0"/>
        <v>0.22561692126909519</v>
      </c>
      <c r="G34" s="58">
        <f t="shared" si="1"/>
        <v>384</v>
      </c>
      <c r="H34" s="58">
        <f t="shared" si="3"/>
        <v>-238</v>
      </c>
    </row>
    <row r="35" spans="1:8">
      <c r="A35" s="47" t="s">
        <v>207</v>
      </c>
      <c r="B35" s="93">
        <v>260</v>
      </c>
      <c r="C35" s="58">
        <v>381</v>
      </c>
      <c r="D35" s="28">
        <v>369</v>
      </c>
      <c r="E35" s="42">
        <f t="shared" si="2"/>
        <v>3.6347517730496454E-3</v>
      </c>
      <c r="F35" s="42">
        <f t="shared" si="0"/>
        <v>0.41923076923076924</v>
      </c>
      <c r="G35" s="58">
        <f t="shared" si="1"/>
        <v>109</v>
      </c>
      <c r="H35" s="58">
        <f t="shared" si="3"/>
        <v>-12</v>
      </c>
    </row>
    <row r="36" spans="1:8">
      <c r="A36" s="47" t="s">
        <v>208</v>
      </c>
      <c r="B36" s="93">
        <v>71</v>
      </c>
      <c r="C36" s="58">
        <v>88</v>
      </c>
      <c r="D36" s="28">
        <v>79</v>
      </c>
      <c r="E36" s="42">
        <f t="shared" si="2"/>
        <v>7.7817178881008672E-4</v>
      </c>
      <c r="F36" s="42">
        <f t="shared" si="0"/>
        <v>0.11267605633802817</v>
      </c>
      <c r="G36" s="58">
        <f t="shared" si="1"/>
        <v>8</v>
      </c>
      <c r="H36" s="58">
        <f t="shared" si="3"/>
        <v>-9</v>
      </c>
    </row>
    <row r="37" spans="1:8">
      <c r="A37" s="47" t="s">
        <v>209</v>
      </c>
      <c r="B37" s="93">
        <v>33</v>
      </c>
      <c r="C37" s="58">
        <v>163</v>
      </c>
      <c r="D37" s="28">
        <v>110</v>
      </c>
      <c r="E37" s="42">
        <f t="shared" si="2"/>
        <v>1.0835303388494878E-3</v>
      </c>
      <c r="F37" s="42">
        <f t="shared" si="0"/>
        <v>2.3333333333333335</v>
      </c>
      <c r="G37" s="58">
        <f t="shared" si="1"/>
        <v>77</v>
      </c>
      <c r="H37" s="58">
        <f t="shared" si="3"/>
        <v>-53</v>
      </c>
    </row>
    <row r="38" spans="1:8">
      <c r="A38" s="47" t="s">
        <v>210</v>
      </c>
      <c r="B38" s="93">
        <v>713</v>
      </c>
      <c r="C38" s="58">
        <v>1049</v>
      </c>
      <c r="D38" s="28">
        <v>918</v>
      </c>
      <c r="E38" s="42">
        <f t="shared" si="2"/>
        <v>9.0425531914893609E-3</v>
      </c>
      <c r="F38" s="42">
        <f t="shared" si="0"/>
        <v>0.28751753155680226</v>
      </c>
      <c r="G38" s="58">
        <f t="shared" si="1"/>
        <v>205</v>
      </c>
      <c r="H38" s="58">
        <f t="shared" si="3"/>
        <v>-131</v>
      </c>
    </row>
    <row r="39" spans="1:8">
      <c r="A39" s="47" t="s">
        <v>211</v>
      </c>
      <c r="B39" s="93">
        <v>52</v>
      </c>
      <c r="C39" s="58">
        <v>102</v>
      </c>
      <c r="D39" s="28">
        <v>74</v>
      </c>
      <c r="E39" s="42">
        <f t="shared" si="2"/>
        <v>7.2892040977147357E-4</v>
      </c>
      <c r="F39" s="42">
        <f t="shared" si="0"/>
        <v>0.42307692307692307</v>
      </c>
      <c r="G39" s="58">
        <f t="shared" si="1"/>
        <v>22</v>
      </c>
      <c r="H39" s="58">
        <f t="shared" si="3"/>
        <v>-28</v>
      </c>
    </row>
    <row r="40" spans="1:8">
      <c r="A40" s="47" t="s">
        <v>212</v>
      </c>
      <c r="B40" s="93">
        <v>251</v>
      </c>
      <c r="C40" s="58">
        <v>338</v>
      </c>
      <c r="D40" s="28">
        <v>334</v>
      </c>
      <c r="E40" s="42">
        <f t="shared" si="2"/>
        <v>3.2899921197793538E-3</v>
      </c>
      <c r="F40" s="42">
        <f t="shared" si="0"/>
        <v>0.33067729083665337</v>
      </c>
      <c r="G40" s="58">
        <f t="shared" si="1"/>
        <v>83</v>
      </c>
      <c r="H40" s="58">
        <f t="shared" si="3"/>
        <v>-4</v>
      </c>
    </row>
    <row r="41" spans="1:8">
      <c r="A41" s="47" t="s">
        <v>213</v>
      </c>
      <c r="B41" s="93">
        <v>23779</v>
      </c>
      <c r="C41" s="58">
        <v>33306</v>
      </c>
      <c r="D41" s="28">
        <v>30696</v>
      </c>
      <c r="E41" s="42">
        <f t="shared" si="2"/>
        <v>0.30236406619385342</v>
      </c>
      <c r="F41" s="42">
        <f t="shared" si="0"/>
        <v>0.29088691702762942</v>
      </c>
      <c r="G41" s="58">
        <f t="shared" si="1"/>
        <v>6917</v>
      </c>
      <c r="H41" s="58">
        <f t="shared" si="3"/>
        <v>-2610</v>
      </c>
    </row>
    <row r="42" spans="1:8">
      <c r="A42" s="47" t="s">
        <v>214</v>
      </c>
      <c r="B42" s="93">
        <v>5547</v>
      </c>
      <c r="C42" s="58">
        <v>7269</v>
      </c>
      <c r="D42" s="28">
        <v>6699</v>
      </c>
      <c r="E42" s="42">
        <f t="shared" si="2"/>
        <v>6.5986997635933811E-2</v>
      </c>
      <c r="F42" s="42">
        <f t="shared" si="0"/>
        <v>0.20767982693347756</v>
      </c>
      <c r="G42" s="58">
        <f t="shared" si="1"/>
        <v>1152</v>
      </c>
      <c r="H42" s="58">
        <f t="shared" si="3"/>
        <v>-570</v>
      </c>
    </row>
    <row r="43" spans="1:8">
      <c r="A43" s="47" t="s">
        <v>215</v>
      </c>
      <c r="B43" s="93">
        <v>897</v>
      </c>
      <c r="C43" s="58">
        <v>1184</v>
      </c>
      <c r="D43" s="28">
        <v>1031</v>
      </c>
      <c r="E43" s="42">
        <f t="shared" si="2"/>
        <v>1.0155634357762018E-2</v>
      </c>
      <c r="F43" s="42">
        <f t="shared" si="0"/>
        <v>0.14938684503901895</v>
      </c>
      <c r="G43" s="58">
        <f t="shared" si="1"/>
        <v>134</v>
      </c>
      <c r="H43" s="58">
        <f t="shared" si="3"/>
        <v>-153</v>
      </c>
    </row>
    <row r="44" spans="1:8">
      <c r="A44" s="47" t="s">
        <v>216</v>
      </c>
      <c r="B44" s="93">
        <v>182</v>
      </c>
      <c r="C44" s="58">
        <v>280</v>
      </c>
      <c r="D44" s="28">
        <v>261</v>
      </c>
      <c r="E44" s="42">
        <f t="shared" si="2"/>
        <v>2.5709219858156026E-3</v>
      </c>
      <c r="F44" s="42">
        <f t="shared" si="0"/>
        <v>0.43406593406593408</v>
      </c>
      <c r="G44" s="58">
        <f t="shared" si="1"/>
        <v>79</v>
      </c>
      <c r="H44" s="58">
        <f t="shared" si="3"/>
        <v>-19</v>
      </c>
    </row>
    <row r="45" spans="1:8">
      <c r="A45" s="47" t="s">
        <v>217</v>
      </c>
      <c r="B45" s="93">
        <v>298</v>
      </c>
      <c r="C45" s="58">
        <v>361</v>
      </c>
      <c r="D45" s="28">
        <v>352</v>
      </c>
      <c r="E45" s="42">
        <f t="shared" si="2"/>
        <v>3.4672970843183607E-3</v>
      </c>
      <c r="F45" s="42">
        <f t="shared" si="0"/>
        <v>0.18120805369127516</v>
      </c>
      <c r="G45" s="58">
        <f t="shared" si="1"/>
        <v>54</v>
      </c>
      <c r="H45" s="58">
        <f t="shared" si="3"/>
        <v>-9</v>
      </c>
    </row>
    <row r="46" spans="1:8">
      <c r="A46" s="47" t="s">
        <v>218</v>
      </c>
      <c r="B46" s="93">
        <v>51</v>
      </c>
      <c r="C46" s="58">
        <v>91</v>
      </c>
      <c r="D46" s="28">
        <v>114</v>
      </c>
      <c r="E46" s="42">
        <f t="shared" si="2"/>
        <v>1.1229314420803784E-3</v>
      </c>
      <c r="F46" s="42">
        <f t="shared" si="0"/>
        <v>1.2352941176470589</v>
      </c>
      <c r="G46" s="58">
        <f t="shared" si="1"/>
        <v>63</v>
      </c>
      <c r="H46" s="58">
        <f t="shared" si="3"/>
        <v>23</v>
      </c>
    </row>
    <row r="47" spans="1:8">
      <c r="A47" s="47" t="s">
        <v>219</v>
      </c>
      <c r="B47" s="93">
        <v>211</v>
      </c>
      <c r="C47" s="58">
        <v>301</v>
      </c>
      <c r="D47" s="28">
        <v>242</v>
      </c>
      <c r="E47" s="42">
        <f t="shared" si="2"/>
        <v>2.3837667454688731E-3</v>
      </c>
      <c r="F47" s="42">
        <f t="shared" si="0"/>
        <v>0.14691943127962084</v>
      </c>
      <c r="G47" s="58">
        <f t="shared" si="1"/>
        <v>31</v>
      </c>
      <c r="H47" s="58">
        <f t="shared" si="3"/>
        <v>-59</v>
      </c>
    </row>
    <row r="48" spans="1:8">
      <c r="A48" s="47" t="s">
        <v>220</v>
      </c>
      <c r="B48" s="93">
        <v>1358</v>
      </c>
      <c r="C48" s="58">
        <v>1888</v>
      </c>
      <c r="D48" s="28">
        <v>1586</v>
      </c>
      <c r="E48" s="42">
        <f t="shared" si="2"/>
        <v>1.5622537431048069E-2</v>
      </c>
      <c r="F48" s="42">
        <f t="shared" si="0"/>
        <v>0.16789396170839468</v>
      </c>
      <c r="G48" s="58">
        <f t="shared" si="1"/>
        <v>228</v>
      </c>
      <c r="H48" s="58">
        <f t="shared" si="3"/>
        <v>-302</v>
      </c>
    </row>
    <row r="49" spans="1:8">
      <c r="A49" s="47" t="s">
        <v>222</v>
      </c>
      <c r="B49" s="93">
        <v>28</v>
      </c>
      <c r="C49" s="58">
        <v>63</v>
      </c>
      <c r="D49" s="28">
        <v>60</v>
      </c>
      <c r="E49" s="42">
        <f t="shared" si="2"/>
        <v>5.9101654846335696E-4</v>
      </c>
      <c r="F49" s="42">
        <f t="shared" si="0"/>
        <v>1.1428571428571428</v>
      </c>
      <c r="G49" s="58">
        <f t="shared" si="1"/>
        <v>32</v>
      </c>
      <c r="H49" s="58">
        <f t="shared" si="3"/>
        <v>-3</v>
      </c>
    </row>
    <row r="50" spans="1:8">
      <c r="A50" s="47" t="s">
        <v>130</v>
      </c>
      <c r="B50" s="93">
        <v>155</v>
      </c>
      <c r="C50" s="58">
        <v>253</v>
      </c>
      <c r="D50" s="28">
        <v>223</v>
      </c>
      <c r="E50" s="42">
        <f t="shared" si="2"/>
        <v>2.1966115051221436E-3</v>
      </c>
      <c r="F50" s="42">
        <f t="shared" si="0"/>
        <v>0.43870967741935485</v>
      </c>
      <c r="G50" s="58">
        <f t="shared" si="1"/>
        <v>68</v>
      </c>
      <c r="H50" s="58">
        <f t="shared" si="3"/>
        <v>-30</v>
      </c>
    </row>
    <row r="51" spans="1:8">
      <c r="A51" s="47" t="s">
        <v>223</v>
      </c>
      <c r="B51" s="93">
        <v>288</v>
      </c>
      <c r="C51" s="58">
        <v>494</v>
      </c>
      <c r="D51" s="28">
        <v>666</v>
      </c>
      <c r="E51" s="42">
        <f t="shared" si="2"/>
        <v>6.5602836879432623E-3</v>
      </c>
      <c r="F51" s="42">
        <f t="shared" si="0"/>
        <v>1.3125</v>
      </c>
      <c r="G51" s="58">
        <f t="shared" si="1"/>
        <v>378</v>
      </c>
      <c r="H51" s="58">
        <f t="shared" si="3"/>
        <v>172</v>
      </c>
    </row>
    <row r="52" spans="1:8">
      <c r="A52" s="47" t="s">
        <v>221</v>
      </c>
      <c r="B52" s="93">
        <v>118</v>
      </c>
      <c r="C52" s="58">
        <v>134</v>
      </c>
      <c r="D52" s="28">
        <v>117</v>
      </c>
      <c r="E52" s="42">
        <f t="shared" si="2"/>
        <v>1.152482269503546E-3</v>
      </c>
      <c r="F52" s="42">
        <f t="shared" si="0"/>
        <v>-8.4745762711864406E-3</v>
      </c>
      <c r="G52" s="58">
        <f t="shared" si="1"/>
        <v>-1</v>
      </c>
      <c r="H52" s="58">
        <f t="shared" si="3"/>
        <v>-17</v>
      </c>
    </row>
    <row r="53" spans="1:8">
      <c r="A53" s="47" t="s">
        <v>224</v>
      </c>
      <c r="B53" s="93">
        <v>2974</v>
      </c>
      <c r="C53" s="58">
        <v>3760</v>
      </c>
      <c r="D53" s="28">
        <v>3532</v>
      </c>
      <c r="E53" s="42">
        <f t="shared" si="2"/>
        <v>3.4791174152876282E-2</v>
      </c>
      <c r="F53" s="42">
        <f t="shared" si="0"/>
        <v>0.18762609280430398</v>
      </c>
      <c r="G53" s="58">
        <f t="shared" si="1"/>
        <v>558</v>
      </c>
      <c r="H53" s="58">
        <f t="shared" si="3"/>
        <v>-228</v>
      </c>
    </row>
    <row r="54" spans="1:8">
      <c r="A54" s="47" t="s">
        <v>225</v>
      </c>
      <c r="B54" s="93">
        <v>1121</v>
      </c>
      <c r="C54" s="58">
        <v>1847</v>
      </c>
      <c r="D54" s="28">
        <v>2045</v>
      </c>
      <c r="E54" s="42">
        <f t="shared" si="2"/>
        <v>2.0143814026792752E-2</v>
      </c>
      <c r="F54" s="42">
        <f t="shared" si="0"/>
        <v>0.82426404995539693</v>
      </c>
      <c r="G54" s="58">
        <f t="shared" si="1"/>
        <v>924</v>
      </c>
      <c r="H54" s="58">
        <f t="shared" si="3"/>
        <v>198</v>
      </c>
    </row>
    <row r="55" spans="1:8">
      <c r="A55" s="47" t="s">
        <v>226</v>
      </c>
      <c r="B55" s="93">
        <v>328</v>
      </c>
      <c r="C55" s="58">
        <v>857</v>
      </c>
      <c r="D55" s="28">
        <v>562</v>
      </c>
      <c r="E55" s="42">
        <f t="shared" si="2"/>
        <v>5.5358550039401105E-3</v>
      </c>
      <c r="F55" s="42">
        <f t="shared" si="0"/>
        <v>0.71341463414634143</v>
      </c>
      <c r="G55" s="58">
        <f t="shared" si="1"/>
        <v>234</v>
      </c>
      <c r="H55" s="58">
        <f t="shared" si="3"/>
        <v>-295</v>
      </c>
    </row>
    <row r="56" spans="1:8">
      <c r="A56" s="47" t="s">
        <v>227</v>
      </c>
      <c r="B56" s="93">
        <v>639</v>
      </c>
      <c r="C56" s="58">
        <v>792</v>
      </c>
      <c r="D56" s="28">
        <v>573</v>
      </c>
      <c r="E56" s="42">
        <f t="shared" si="2"/>
        <v>5.6442080378250594E-3</v>
      </c>
      <c r="F56" s="42">
        <f t="shared" si="0"/>
        <v>-0.10328638497652583</v>
      </c>
      <c r="G56" s="58">
        <f t="shared" si="1"/>
        <v>-66</v>
      </c>
      <c r="H56" s="58">
        <f t="shared" si="3"/>
        <v>-219</v>
      </c>
    </row>
    <row r="57" spans="1:8">
      <c r="A57" s="47" t="s">
        <v>228</v>
      </c>
      <c r="B57" s="93">
        <v>1316</v>
      </c>
      <c r="C57" s="58">
        <v>1642</v>
      </c>
      <c r="D57" s="28">
        <v>1550</v>
      </c>
      <c r="E57" s="42">
        <f t="shared" si="2"/>
        <v>1.5267927501970055E-2</v>
      </c>
      <c r="F57" s="42">
        <f t="shared" si="0"/>
        <v>0.17781155015197569</v>
      </c>
      <c r="G57" s="58">
        <f t="shared" si="1"/>
        <v>234</v>
      </c>
      <c r="H57" s="58">
        <f t="shared" si="3"/>
        <v>-92</v>
      </c>
    </row>
    <row r="58" spans="1:8">
      <c r="A58" s="47" t="s">
        <v>229</v>
      </c>
      <c r="B58" s="93">
        <v>232</v>
      </c>
      <c r="C58" s="58">
        <v>471</v>
      </c>
      <c r="D58" s="28">
        <v>532</v>
      </c>
      <c r="E58" s="42">
        <f t="shared" si="2"/>
        <v>5.2403467297084316E-3</v>
      </c>
      <c r="F58" s="42">
        <f t="shared" si="0"/>
        <v>1.2931034482758621</v>
      </c>
      <c r="G58" s="58">
        <f t="shared" si="1"/>
        <v>300</v>
      </c>
      <c r="H58" s="58">
        <f t="shared" si="3"/>
        <v>61</v>
      </c>
    </row>
    <row r="59" spans="1:8">
      <c r="A59" s="47" t="s">
        <v>230</v>
      </c>
      <c r="B59" s="93">
        <v>1377</v>
      </c>
      <c r="C59" s="58">
        <v>1989</v>
      </c>
      <c r="D59" s="28">
        <v>1701</v>
      </c>
      <c r="E59" s="42">
        <f t="shared" si="2"/>
        <v>1.675531914893617E-2</v>
      </c>
      <c r="F59" s="42">
        <f t="shared" si="0"/>
        <v>0.23529411764705882</v>
      </c>
      <c r="G59" s="58">
        <f t="shared" si="1"/>
        <v>324</v>
      </c>
      <c r="H59" s="58">
        <f t="shared" si="3"/>
        <v>-288</v>
      </c>
    </row>
    <row r="60" spans="1:8">
      <c r="A60" s="47" t="s">
        <v>231</v>
      </c>
      <c r="B60" s="93">
        <v>677</v>
      </c>
      <c r="C60" s="58">
        <v>1187</v>
      </c>
      <c r="D60" s="28">
        <v>1005</v>
      </c>
      <c r="E60" s="42">
        <f t="shared" si="2"/>
        <v>9.8995271867612297E-3</v>
      </c>
      <c r="F60" s="42">
        <f t="shared" si="0"/>
        <v>0.48449039881831613</v>
      </c>
      <c r="G60" s="58">
        <f t="shared" si="1"/>
        <v>328</v>
      </c>
      <c r="H60" s="58">
        <f t="shared" si="3"/>
        <v>-182</v>
      </c>
    </row>
    <row r="61" spans="1:8">
      <c r="A61" s="47" t="s">
        <v>232</v>
      </c>
      <c r="B61" s="93">
        <v>51</v>
      </c>
      <c r="C61" s="58">
        <v>88</v>
      </c>
      <c r="D61" s="28">
        <v>96</v>
      </c>
      <c r="E61" s="42">
        <f t="shared" si="2"/>
        <v>9.4562647754137111E-4</v>
      </c>
      <c r="F61" s="42">
        <f t="shared" si="0"/>
        <v>0.88235294117647056</v>
      </c>
      <c r="G61" s="58">
        <f t="shared" si="1"/>
        <v>45</v>
      </c>
      <c r="H61" s="58">
        <f t="shared" si="3"/>
        <v>8</v>
      </c>
    </row>
    <row r="62" spans="1:8">
      <c r="A62" s="47" t="s">
        <v>233</v>
      </c>
      <c r="B62" s="93">
        <v>141</v>
      </c>
      <c r="C62" s="58">
        <v>298</v>
      </c>
      <c r="D62" s="28">
        <v>370</v>
      </c>
      <c r="E62" s="42">
        <f t="shared" si="2"/>
        <v>3.6446020488573681E-3</v>
      </c>
      <c r="F62" s="42">
        <f t="shared" si="0"/>
        <v>1.624113475177305</v>
      </c>
      <c r="G62" s="58">
        <f t="shared" si="1"/>
        <v>229</v>
      </c>
      <c r="H62" s="58">
        <f t="shared" si="3"/>
        <v>72</v>
      </c>
    </row>
    <row r="63" spans="1:8">
      <c r="A63" s="47" t="s">
        <v>234</v>
      </c>
      <c r="B63" s="93">
        <v>146</v>
      </c>
      <c r="C63" s="58">
        <v>298</v>
      </c>
      <c r="D63" s="28">
        <v>533</v>
      </c>
      <c r="E63" s="42">
        <f t="shared" si="2"/>
        <v>5.2501970055161542E-3</v>
      </c>
      <c r="F63" s="42">
        <f t="shared" si="0"/>
        <v>2.6506849315068495</v>
      </c>
      <c r="G63" s="58">
        <f t="shared" si="1"/>
        <v>387</v>
      </c>
      <c r="H63" s="58">
        <f t="shared" si="3"/>
        <v>235</v>
      </c>
    </row>
    <row r="64" spans="1:8">
      <c r="A64" s="47" t="s">
        <v>235</v>
      </c>
      <c r="B64" s="93">
        <v>315</v>
      </c>
      <c r="C64" s="58">
        <v>572</v>
      </c>
      <c r="D64" s="28">
        <v>459</v>
      </c>
      <c r="E64" s="42">
        <f t="shared" si="2"/>
        <v>4.5212765957446804E-3</v>
      </c>
      <c r="F64" s="42">
        <f t="shared" si="0"/>
        <v>0.45714285714285713</v>
      </c>
      <c r="G64" s="58">
        <f t="shared" si="1"/>
        <v>144</v>
      </c>
      <c r="H64" s="58">
        <f t="shared" si="3"/>
        <v>-113</v>
      </c>
    </row>
    <row r="65" spans="1:8">
      <c r="A65" s="47" t="s">
        <v>236</v>
      </c>
      <c r="B65" s="93">
        <v>277</v>
      </c>
      <c r="C65" s="58">
        <v>580</v>
      </c>
      <c r="D65" s="28">
        <v>461</v>
      </c>
      <c r="E65" s="42">
        <f t="shared" si="2"/>
        <v>4.5409771473601257E-3</v>
      </c>
      <c r="F65" s="42">
        <f t="shared" si="0"/>
        <v>0.66425992779783394</v>
      </c>
      <c r="G65" s="58">
        <f t="shared" si="1"/>
        <v>184</v>
      </c>
      <c r="H65" s="58">
        <f t="shared" si="3"/>
        <v>-119</v>
      </c>
    </row>
    <row r="66" spans="1:8">
      <c r="A66" s="47" t="s">
        <v>237</v>
      </c>
      <c r="B66" s="93">
        <v>197</v>
      </c>
      <c r="C66" s="58">
        <v>305</v>
      </c>
      <c r="D66" s="28">
        <v>286</v>
      </c>
      <c r="E66" s="42">
        <f t="shared" si="2"/>
        <v>2.8171788810086684E-3</v>
      </c>
      <c r="F66" s="42">
        <f t="shared" ref="F66:F83" si="4">(D66-B66)/B66</f>
        <v>0.45177664974619292</v>
      </c>
      <c r="G66" s="58">
        <f t="shared" ref="G66:G83" si="5">D66-B66</f>
        <v>89</v>
      </c>
      <c r="H66" s="58">
        <f t="shared" si="3"/>
        <v>-19</v>
      </c>
    </row>
    <row r="67" spans="1:8">
      <c r="A67" s="47" t="s">
        <v>238</v>
      </c>
      <c r="B67" s="93">
        <v>889</v>
      </c>
      <c r="C67" s="58">
        <v>1228</v>
      </c>
      <c r="D67" s="28">
        <v>1102</v>
      </c>
      <c r="E67" s="42">
        <f t="shared" ref="E67:E83" si="6">D67/$D$83</f>
        <v>1.0855003940110323E-2</v>
      </c>
      <c r="F67" s="42">
        <f t="shared" si="4"/>
        <v>0.23959505061867267</v>
      </c>
      <c r="G67" s="58">
        <f t="shared" si="5"/>
        <v>213</v>
      </c>
      <c r="H67" s="58">
        <f t="shared" ref="H67:H83" si="7">D67-C67</f>
        <v>-126</v>
      </c>
    </row>
    <row r="68" spans="1:8">
      <c r="A68" s="47" t="s">
        <v>239</v>
      </c>
      <c r="B68" s="93">
        <v>630</v>
      </c>
      <c r="C68" s="58">
        <v>1048</v>
      </c>
      <c r="D68" s="28">
        <v>950</v>
      </c>
      <c r="E68" s="42">
        <f t="shared" si="6"/>
        <v>9.357762017336485E-3</v>
      </c>
      <c r="F68" s="42">
        <f t="shared" si="4"/>
        <v>0.50793650793650791</v>
      </c>
      <c r="G68" s="58">
        <f t="shared" si="5"/>
        <v>320</v>
      </c>
      <c r="H68" s="58">
        <f t="shared" si="7"/>
        <v>-98</v>
      </c>
    </row>
    <row r="69" spans="1:8">
      <c r="A69" s="47" t="s">
        <v>240</v>
      </c>
      <c r="B69" s="93">
        <v>104</v>
      </c>
      <c r="C69" s="58">
        <v>197</v>
      </c>
      <c r="D69" s="28">
        <v>165</v>
      </c>
      <c r="E69" s="42">
        <f t="shared" si="6"/>
        <v>1.6252955082742316E-3</v>
      </c>
      <c r="F69" s="42">
        <f t="shared" si="4"/>
        <v>0.58653846153846156</v>
      </c>
      <c r="G69" s="58">
        <f t="shared" si="5"/>
        <v>61</v>
      </c>
      <c r="H69" s="58">
        <f t="shared" si="7"/>
        <v>-32</v>
      </c>
    </row>
    <row r="70" spans="1:8">
      <c r="A70" s="47" t="s">
        <v>241</v>
      </c>
      <c r="B70" s="93">
        <v>81</v>
      </c>
      <c r="C70" s="58">
        <v>130</v>
      </c>
      <c r="D70" s="28">
        <v>128</v>
      </c>
      <c r="E70" s="42">
        <f t="shared" si="6"/>
        <v>1.260835303388495E-3</v>
      </c>
      <c r="F70" s="42">
        <f t="shared" si="4"/>
        <v>0.58024691358024694</v>
      </c>
      <c r="G70" s="58">
        <f t="shared" si="5"/>
        <v>47</v>
      </c>
      <c r="H70" s="58">
        <f t="shared" si="7"/>
        <v>-2</v>
      </c>
    </row>
    <row r="71" spans="1:8">
      <c r="A71" s="47" t="s">
        <v>242</v>
      </c>
      <c r="B71" s="93">
        <v>312</v>
      </c>
      <c r="C71" s="58">
        <v>555</v>
      </c>
      <c r="D71" s="28">
        <v>479</v>
      </c>
      <c r="E71" s="42">
        <f t="shared" si="6"/>
        <v>4.718282111899133E-3</v>
      </c>
      <c r="F71" s="42">
        <f t="shared" si="4"/>
        <v>0.53525641025641024</v>
      </c>
      <c r="G71" s="58">
        <f t="shared" si="5"/>
        <v>167</v>
      </c>
      <c r="H71" s="58">
        <f t="shared" si="7"/>
        <v>-76</v>
      </c>
    </row>
    <row r="72" spans="1:8">
      <c r="A72" s="47" t="s">
        <v>243</v>
      </c>
      <c r="B72" s="93">
        <v>538</v>
      </c>
      <c r="C72" s="58">
        <v>891</v>
      </c>
      <c r="D72" s="28">
        <v>1141</v>
      </c>
      <c r="E72" s="42">
        <f t="shared" si="6"/>
        <v>1.1239164696611506E-2</v>
      </c>
      <c r="F72" s="42">
        <f t="shared" si="4"/>
        <v>1.1208178438661709</v>
      </c>
      <c r="G72" s="58">
        <f t="shared" si="5"/>
        <v>603</v>
      </c>
      <c r="H72" s="58">
        <f t="shared" si="7"/>
        <v>250</v>
      </c>
    </row>
    <row r="73" spans="1:8">
      <c r="A73" s="47" t="s">
        <v>244</v>
      </c>
      <c r="B73" s="93">
        <v>93</v>
      </c>
      <c r="C73" s="58">
        <v>311</v>
      </c>
      <c r="D73" s="28">
        <v>289</v>
      </c>
      <c r="E73" s="42">
        <f t="shared" si="6"/>
        <v>2.8467297084318363E-3</v>
      </c>
      <c r="F73" s="42">
        <f t="shared" si="4"/>
        <v>2.10752688172043</v>
      </c>
      <c r="G73" s="58">
        <f t="shared" si="5"/>
        <v>196</v>
      </c>
      <c r="H73" s="58">
        <f t="shared" si="7"/>
        <v>-22</v>
      </c>
    </row>
    <row r="74" spans="1:8">
      <c r="A74" s="47" t="s">
        <v>245</v>
      </c>
      <c r="B74" s="93">
        <v>1979</v>
      </c>
      <c r="C74" s="58">
        <v>2988</v>
      </c>
      <c r="D74" s="28">
        <v>2655</v>
      </c>
      <c r="E74" s="42">
        <f t="shared" si="6"/>
        <v>2.6152482269503546E-2</v>
      </c>
      <c r="F74" s="42">
        <f t="shared" si="4"/>
        <v>0.34158665992925719</v>
      </c>
      <c r="G74" s="58">
        <f t="shared" si="5"/>
        <v>676</v>
      </c>
      <c r="H74" s="58">
        <f t="shared" si="7"/>
        <v>-333</v>
      </c>
    </row>
    <row r="75" spans="1:8">
      <c r="A75" s="47" t="s">
        <v>246</v>
      </c>
      <c r="B75" s="93">
        <v>241</v>
      </c>
      <c r="C75" s="58">
        <v>528</v>
      </c>
      <c r="D75" s="28">
        <v>344</v>
      </c>
      <c r="E75" s="42">
        <f t="shared" si="6"/>
        <v>3.3884948778565801E-3</v>
      </c>
      <c r="F75" s="42">
        <f t="shared" si="4"/>
        <v>0.42738589211618255</v>
      </c>
      <c r="G75" s="58">
        <f t="shared" si="5"/>
        <v>103</v>
      </c>
      <c r="H75" s="58">
        <f t="shared" si="7"/>
        <v>-184</v>
      </c>
    </row>
    <row r="76" spans="1:8">
      <c r="A76" s="47" t="s">
        <v>247</v>
      </c>
      <c r="B76" s="93">
        <v>582</v>
      </c>
      <c r="C76" s="58">
        <v>757</v>
      </c>
      <c r="D76" s="28">
        <v>688</v>
      </c>
      <c r="E76" s="42">
        <f t="shared" si="6"/>
        <v>6.7769897557131602E-3</v>
      </c>
      <c r="F76" s="42">
        <f t="shared" si="4"/>
        <v>0.18213058419243985</v>
      </c>
      <c r="G76" s="58">
        <f t="shared" si="5"/>
        <v>106</v>
      </c>
      <c r="H76" s="58">
        <f t="shared" si="7"/>
        <v>-69</v>
      </c>
    </row>
    <row r="77" spans="1:8">
      <c r="A77" s="47" t="s">
        <v>248</v>
      </c>
      <c r="B77" s="93">
        <v>23</v>
      </c>
      <c r="C77" s="58">
        <v>26</v>
      </c>
      <c r="D77" s="28">
        <v>32</v>
      </c>
      <c r="E77" s="42">
        <f t="shared" si="6"/>
        <v>3.1520882584712374E-4</v>
      </c>
      <c r="F77" s="42">
        <f t="shared" si="4"/>
        <v>0.39130434782608697</v>
      </c>
      <c r="G77" s="58">
        <f t="shared" si="5"/>
        <v>9</v>
      </c>
      <c r="H77" s="58">
        <f t="shared" si="7"/>
        <v>6</v>
      </c>
    </row>
    <row r="78" spans="1:8">
      <c r="A78" s="47" t="s">
        <v>249</v>
      </c>
      <c r="B78" s="93">
        <v>470</v>
      </c>
      <c r="C78" s="58">
        <v>649</v>
      </c>
      <c r="D78" s="28">
        <v>573</v>
      </c>
      <c r="E78" s="42">
        <f t="shared" si="6"/>
        <v>5.6442080378250594E-3</v>
      </c>
      <c r="F78" s="42">
        <f t="shared" si="4"/>
        <v>0.21914893617021278</v>
      </c>
      <c r="G78" s="58">
        <f t="shared" si="5"/>
        <v>103</v>
      </c>
      <c r="H78" s="58">
        <f t="shared" si="7"/>
        <v>-76</v>
      </c>
    </row>
    <row r="79" spans="1:8">
      <c r="A79" s="47" t="s">
        <v>250</v>
      </c>
      <c r="B79" s="93">
        <v>234</v>
      </c>
      <c r="C79" s="58">
        <v>430</v>
      </c>
      <c r="D79" s="28">
        <v>473</v>
      </c>
      <c r="E79" s="42">
        <f t="shared" si="6"/>
        <v>4.6591804570527973E-3</v>
      </c>
      <c r="F79" s="42">
        <f t="shared" si="4"/>
        <v>1.0213675213675213</v>
      </c>
      <c r="G79" s="58">
        <f t="shared" si="5"/>
        <v>239</v>
      </c>
      <c r="H79" s="58">
        <f t="shared" si="7"/>
        <v>43</v>
      </c>
    </row>
    <row r="80" spans="1:8">
      <c r="A80" s="47" t="s">
        <v>251</v>
      </c>
      <c r="B80" s="93">
        <v>235</v>
      </c>
      <c r="C80" s="58">
        <v>420</v>
      </c>
      <c r="D80" s="28">
        <v>343</v>
      </c>
      <c r="E80" s="42">
        <f t="shared" si="6"/>
        <v>3.3786446020488575E-3</v>
      </c>
      <c r="F80" s="42">
        <f t="shared" si="4"/>
        <v>0.45957446808510638</v>
      </c>
      <c r="G80" s="58">
        <f t="shared" si="5"/>
        <v>108</v>
      </c>
      <c r="H80" s="58">
        <f t="shared" si="7"/>
        <v>-77</v>
      </c>
    </row>
    <row r="81" spans="1:9">
      <c r="A81" s="47" t="s">
        <v>252</v>
      </c>
      <c r="B81" s="93">
        <v>150</v>
      </c>
      <c r="C81" s="58">
        <v>289</v>
      </c>
      <c r="D81" s="28">
        <v>243</v>
      </c>
      <c r="E81" s="42">
        <f t="shared" si="6"/>
        <v>2.3936170212765957E-3</v>
      </c>
      <c r="F81" s="42">
        <f t="shared" si="4"/>
        <v>0.62</v>
      </c>
      <c r="G81" s="58">
        <f t="shared" si="5"/>
        <v>93</v>
      </c>
      <c r="H81" s="58">
        <f t="shared" si="7"/>
        <v>-46</v>
      </c>
    </row>
    <row r="82" spans="1:9">
      <c r="A82" s="47" t="s">
        <v>253</v>
      </c>
      <c r="B82" s="93">
        <v>382</v>
      </c>
      <c r="C82" s="58">
        <v>765</v>
      </c>
      <c r="D82" s="28">
        <v>628</v>
      </c>
      <c r="E82" s="42">
        <f t="shared" si="6"/>
        <v>6.1859732072498032E-3</v>
      </c>
      <c r="F82" s="42">
        <f t="shared" si="4"/>
        <v>0.64397905759162299</v>
      </c>
      <c r="G82" s="58">
        <f t="shared" si="5"/>
        <v>246</v>
      </c>
      <c r="H82" s="58">
        <f t="shared" si="7"/>
        <v>-137</v>
      </c>
    </row>
    <row r="83" spans="1:9" s="11" customFormat="1">
      <c r="A83" s="48" t="s">
        <v>173</v>
      </c>
      <c r="B83" s="92">
        <v>76259</v>
      </c>
      <c r="C83" s="69">
        <v>112111</v>
      </c>
      <c r="D83" s="72">
        <v>101520</v>
      </c>
      <c r="E83" s="42">
        <f t="shared" si="6"/>
        <v>1</v>
      </c>
      <c r="F83" s="42">
        <f t="shared" si="4"/>
        <v>0.33125270459880146</v>
      </c>
      <c r="G83" s="58">
        <f t="shared" si="5"/>
        <v>25261</v>
      </c>
      <c r="H83" s="58">
        <f t="shared" si="7"/>
        <v>-10591</v>
      </c>
      <c r="I83" s="11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83"/>
  <sheetViews>
    <sheetView zoomScale="80" zoomScaleNormal="80" workbookViewId="0">
      <pane ySplit="1" topLeftCell="A2" activePane="bottomLeft" state="frozen"/>
      <selection pane="bottomLeft" activeCell="K7" sqref="K7"/>
    </sheetView>
  </sheetViews>
  <sheetFormatPr defaultColWidth="8.81640625" defaultRowHeight="16.5" customHeight="1"/>
  <cols>
    <col min="1" max="1" width="18.26953125" style="7" bestFit="1" customWidth="1"/>
    <col min="2" max="2" width="12" style="7" customWidth="1"/>
    <col min="3" max="3" width="12" style="7" bestFit="1" customWidth="1"/>
    <col min="4" max="4" width="12" style="7" customWidth="1"/>
    <col min="5" max="5" width="21.453125" style="7" customWidth="1"/>
    <col min="6" max="6" width="31.1796875" style="7" customWidth="1"/>
    <col min="7" max="7" width="36.7265625" style="7" customWidth="1"/>
    <col min="8" max="16384" width="8.81640625" style="7"/>
  </cols>
  <sheetData>
    <row r="1" spans="1:8" ht="55.5" customHeight="1">
      <c r="A1" s="20" t="s">
        <v>174</v>
      </c>
      <c r="B1" s="49">
        <v>42095</v>
      </c>
      <c r="C1" s="49">
        <v>42430</v>
      </c>
      <c r="D1" s="49">
        <v>42461</v>
      </c>
      <c r="E1" s="1" t="s">
        <v>283</v>
      </c>
      <c r="F1" s="2" t="s">
        <v>287</v>
      </c>
      <c r="G1" s="2" t="s">
        <v>288</v>
      </c>
      <c r="H1" s="2" t="s">
        <v>263</v>
      </c>
    </row>
    <row r="2" spans="1:8" ht="16.5" customHeight="1">
      <c r="A2" s="47" t="s">
        <v>175</v>
      </c>
      <c r="B2" s="73">
        <v>965</v>
      </c>
      <c r="C2" s="58">
        <v>1361</v>
      </c>
      <c r="D2" s="28">
        <v>1227</v>
      </c>
      <c r="E2" s="42">
        <f>D2/$D$83</f>
        <v>2.4957285818891874E-2</v>
      </c>
      <c r="F2" s="42">
        <f t="shared" ref="F2:F65" si="0">(D2-B2)/B2</f>
        <v>0.27150259067357513</v>
      </c>
      <c r="G2" s="58">
        <f t="shared" ref="G2:G65" si="1">D2-B2</f>
        <v>262</v>
      </c>
      <c r="H2" s="58">
        <f>D2-C2</f>
        <v>-134</v>
      </c>
    </row>
    <row r="3" spans="1:8" ht="16.5" customHeight="1">
      <c r="A3" s="47" t="s">
        <v>176</v>
      </c>
      <c r="B3" s="73">
        <v>113</v>
      </c>
      <c r="C3" s="58">
        <v>206</v>
      </c>
      <c r="D3" s="28">
        <v>127</v>
      </c>
      <c r="E3" s="42">
        <f t="shared" ref="E3:E66" si="2">D3/$D$83</f>
        <v>2.5831909527296395E-3</v>
      </c>
      <c r="F3" s="42">
        <f t="shared" si="0"/>
        <v>0.12389380530973451</v>
      </c>
      <c r="G3" s="58">
        <f t="shared" si="1"/>
        <v>14</v>
      </c>
      <c r="H3" s="58">
        <f t="shared" ref="H3:H66" si="3">D3-C3</f>
        <v>-79</v>
      </c>
    </row>
    <row r="4" spans="1:8" ht="16.5" customHeight="1">
      <c r="A4" s="47" t="s">
        <v>177</v>
      </c>
      <c r="B4" s="73">
        <v>146</v>
      </c>
      <c r="C4" s="58">
        <v>275</v>
      </c>
      <c r="D4" s="28">
        <v>253</v>
      </c>
      <c r="E4" s="42">
        <f t="shared" si="2"/>
        <v>5.1460418192173134E-3</v>
      </c>
      <c r="F4" s="42">
        <f t="shared" si="0"/>
        <v>0.73287671232876717</v>
      </c>
      <c r="G4" s="58">
        <f t="shared" si="1"/>
        <v>107</v>
      </c>
      <c r="H4" s="58">
        <f t="shared" si="3"/>
        <v>-22</v>
      </c>
    </row>
    <row r="5" spans="1:8" ht="16.5" customHeight="1">
      <c r="A5" s="47" t="s">
        <v>178</v>
      </c>
      <c r="B5" s="73">
        <v>31</v>
      </c>
      <c r="C5" s="58">
        <v>27</v>
      </c>
      <c r="D5" s="28">
        <v>26</v>
      </c>
      <c r="E5" s="42">
        <f t="shared" si="2"/>
        <v>5.2884224229110728E-4</v>
      </c>
      <c r="F5" s="42">
        <f t="shared" si="0"/>
        <v>-0.16129032258064516</v>
      </c>
      <c r="G5" s="58">
        <f t="shared" si="1"/>
        <v>-5</v>
      </c>
      <c r="H5" s="58">
        <f t="shared" si="3"/>
        <v>-1</v>
      </c>
    </row>
    <row r="6" spans="1:8" ht="16.5" customHeight="1">
      <c r="A6" s="47" t="s">
        <v>179</v>
      </c>
      <c r="B6" s="73">
        <v>50</v>
      </c>
      <c r="C6" s="58">
        <v>110</v>
      </c>
      <c r="D6" s="28">
        <v>106</v>
      </c>
      <c r="E6" s="42">
        <f t="shared" si="2"/>
        <v>2.1560491416483607E-3</v>
      </c>
      <c r="F6" s="42">
        <f t="shared" si="0"/>
        <v>1.1200000000000001</v>
      </c>
      <c r="G6" s="58">
        <f t="shared" si="1"/>
        <v>56</v>
      </c>
      <c r="H6" s="58">
        <f t="shared" si="3"/>
        <v>-4</v>
      </c>
    </row>
    <row r="7" spans="1:8" ht="16.5" customHeight="1">
      <c r="A7" s="47" t="s">
        <v>180</v>
      </c>
      <c r="B7" s="73">
        <v>48</v>
      </c>
      <c r="C7" s="58">
        <v>142</v>
      </c>
      <c r="D7" s="28">
        <v>112</v>
      </c>
      <c r="E7" s="42">
        <f t="shared" si="2"/>
        <v>2.2780896591001547E-3</v>
      </c>
      <c r="F7" s="42">
        <f t="shared" si="0"/>
        <v>1.3333333333333333</v>
      </c>
      <c r="G7" s="58">
        <f t="shared" si="1"/>
        <v>64</v>
      </c>
      <c r="H7" s="58">
        <f t="shared" si="3"/>
        <v>-30</v>
      </c>
    </row>
    <row r="8" spans="1:8" ht="16.5" customHeight="1">
      <c r="A8" s="47" t="s">
        <v>181</v>
      </c>
      <c r="B8" s="73">
        <v>2498</v>
      </c>
      <c r="C8" s="58">
        <v>3979</v>
      </c>
      <c r="D8" s="28">
        <v>3359</v>
      </c>
      <c r="E8" s="42">
        <f t="shared" si="2"/>
        <v>6.8322349686762665E-2</v>
      </c>
      <c r="F8" s="42">
        <f t="shared" si="0"/>
        <v>0.34467574059247397</v>
      </c>
      <c r="G8" s="58">
        <f t="shared" si="1"/>
        <v>861</v>
      </c>
      <c r="H8" s="58">
        <f t="shared" si="3"/>
        <v>-620</v>
      </c>
    </row>
    <row r="9" spans="1:8" ht="16.5" customHeight="1">
      <c r="A9" s="47" t="s">
        <v>182</v>
      </c>
      <c r="B9" s="73">
        <v>887</v>
      </c>
      <c r="C9" s="58">
        <v>1971</v>
      </c>
      <c r="D9" s="28">
        <v>1794</v>
      </c>
      <c r="E9" s="42">
        <f t="shared" si="2"/>
        <v>3.6490114718086407E-2</v>
      </c>
      <c r="F9" s="42">
        <f t="shared" si="0"/>
        <v>1.0225479143179257</v>
      </c>
      <c r="G9" s="58">
        <f t="shared" si="1"/>
        <v>907</v>
      </c>
      <c r="H9" s="58">
        <f t="shared" si="3"/>
        <v>-177</v>
      </c>
    </row>
    <row r="10" spans="1:8" ht="16.5" customHeight="1">
      <c r="A10" s="47" t="s">
        <v>183</v>
      </c>
      <c r="B10" s="73">
        <v>3</v>
      </c>
      <c r="C10" s="58">
        <v>16</v>
      </c>
      <c r="D10" s="28">
        <v>9</v>
      </c>
      <c r="E10" s="42">
        <f t="shared" si="2"/>
        <v>1.8306077617769099E-4</v>
      </c>
      <c r="F10" s="42">
        <f t="shared" si="0"/>
        <v>2</v>
      </c>
      <c r="G10" s="58">
        <f t="shared" si="1"/>
        <v>6</v>
      </c>
      <c r="H10" s="58">
        <f t="shared" si="3"/>
        <v>-7</v>
      </c>
    </row>
    <row r="11" spans="1:8" ht="16.5" customHeight="1">
      <c r="A11" s="47" t="s">
        <v>184</v>
      </c>
      <c r="B11" s="73">
        <v>134</v>
      </c>
      <c r="C11" s="58">
        <v>88</v>
      </c>
      <c r="D11" s="28">
        <v>90</v>
      </c>
      <c r="E11" s="42">
        <f t="shared" si="2"/>
        <v>1.8306077617769099E-3</v>
      </c>
      <c r="F11" s="42">
        <f t="shared" si="0"/>
        <v>-0.32835820895522388</v>
      </c>
      <c r="G11" s="58">
        <f t="shared" si="1"/>
        <v>-44</v>
      </c>
      <c r="H11" s="58">
        <f t="shared" si="3"/>
        <v>2</v>
      </c>
    </row>
    <row r="12" spans="1:8" ht="16.5" customHeight="1">
      <c r="A12" s="47" t="s">
        <v>185</v>
      </c>
      <c r="B12" s="73">
        <v>234</v>
      </c>
      <c r="C12" s="58">
        <v>537</v>
      </c>
      <c r="D12" s="28">
        <v>360</v>
      </c>
      <c r="E12" s="42">
        <f t="shared" si="2"/>
        <v>7.3224310471076397E-3</v>
      </c>
      <c r="F12" s="42">
        <f t="shared" si="0"/>
        <v>0.53846153846153844</v>
      </c>
      <c r="G12" s="58">
        <f t="shared" si="1"/>
        <v>126</v>
      </c>
      <c r="H12" s="58">
        <f t="shared" si="3"/>
        <v>-177</v>
      </c>
    </row>
    <row r="13" spans="1:8" ht="16.5" customHeight="1">
      <c r="A13" s="47" t="s">
        <v>186</v>
      </c>
      <c r="B13" s="73">
        <v>325</v>
      </c>
      <c r="C13" s="58">
        <v>642</v>
      </c>
      <c r="D13" s="28">
        <v>464</v>
      </c>
      <c r="E13" s="42">
        <f t="shared" si="2"/>
        <v>9.4378000162720684E-3</v>
      </c>
      <c r="F13" s="42">
        <f t="shared" si="0"/>
        <v>0.4276923076923077</v>
      </c>
      <c r="G13" s="58">
        <f t="shared" si="1"/>
        <v>139</v>
      </c>
      <c r="H13" s="58">
        <f t="shared" si="3"/>
        <v>-178</v>
      </c>
    </row>
    <row r="14" spans="1:8" ht="16.5" customHeight="1">
      <c r="A14" s="47" t="s">
        <v>187</v>
      </c>
      <c r="B14" s="73">
        <v>54</v>
      </c>
      <c r="C14" s="58">
        <v>100</v>
      </c>
      <c r="D14" s="28">
        <v>104</v>
      </c>
      <c r="E14" s="42">
        <f t="shared" si="2"/>
        <v>2.1153689691644291E-3</v>
      </c>
      <c r="F14" s="42">
        <f t="shared" si="0"/>
        <v>0.92592592592592593</v>
      </c>
      <c r="G14" s="58">
        <f t="shared" si="1"/>
        <v>50</v>
      </c>
      <c r="H14" s="58">
        <f t="shared" si="3"/>
        <v>4</v>
      </c>
    </row>
    <row r="15" spans="1:8" ht="16.5" customHeight="1">
      <c r="A15" s="47" t="s">
        <v>188</v>
      </c>
      <c r="B15" s="73">
        <v>112</v>
      </c>
      <c r="C15" s="58">
        <v>186</v>
      </c>
      <c r="D15" s="28">
        <v>177</v>
      </c>
      <c r="E15" s="42">
        <f t="shared" si="2"/>
        <v>3.6001952648279227E-3</v>
      </c>
      <c r="F15" s="42">
        <f t="shared" si="0"/>
        <v>0.5803571428571429</v>
      </c>
      <c r="G15" s="58">
        <f t="shared" si="1"/>
        <v>65</v>
      </c>
      <c r="H15" s="58">
        <f t="shared" si="3"/>
        <v>-9</v>
      </c>
    </row>
    <row r="16" spans="1:8" ht="16.5" customHeight="1">
      <c r="A16" s="47" t="s">
        <v>189</v>
      </c>
      <c r="B16" s="73">
        <v>6</v>
      </c>
      <c r="C16" s="58">
        <v>34</v>
      </c>
      <c r="D16" s="28">
        <v>27</v>
      </c>
      <c r="E16" s="42">
        <f t="shared" si="2"/>
        <v>5.4918232853307298E-4</v>
      </c>
      <c r="F16" s="42">
        <f t="shared" si="0"/>
        <v>3.5</v>
      </c>
      <c r="G16" s="58">
        <f t="shared" si="1"/>
        <v>21</v>
      </c>
      <c r="H16" s="58">
        <f t="shared" si="3"/>
        <v>-7</v>
      </c>
    </row>
    <row r="17" spans="1:8" ht="16.5" customHeight="1">
      <c r="A17" s="47" t="s">
        <v>190</v>
      </c>
      <c r="B17" s="73">
        <v>87</v>
      </c>
      <c r="C17" s="58">
        <v>215</v>
      </c>
      <c r="D17" s="28">
        <v>155</v>
      </c>
      <c r="E17" s="42">
        <f t="shared" si="2"/>
        <v>3.1527133675046783E-3</v>
      </c>
      <c r="F17" s="42">
        <f t="shared" si="0"/>
        <v>0.7816091954022989</v>
      </c>
      <c r="G17" s="58">
        <f t="shared" si="1"/>
        <v>68</v>
      </c>
      <c r="H17" s="58">
        <f t="shared" si="3"/>
        <v>-60</v>
      </c>
    </row>
    <row r="18" spans="1:8" ht="16.5" customHeight="1">
      <c r="A18" s="47" t="s">
        <v>191</v>
      </c>
      <c r="B18" s="73">
        <v>44</v>
      </c>
      <c r="C18" s="58">
        <v>67</v>
      </c>
      <c r="D18" s="28">
        <v>58</v>
      </c>
      <c r="E18" s="42">
        <f t="shared" si="2"/>
        <v>1.1797250020340086E-3</v>
      </c>
      <c r="F18" s="42">
        <f t="shared" si="0"/>
        <v>0.31818181818181818</v>
      </c>
      <c r="G18" s="58">
        <f t="shared" si="1"/>
        <v>14</v>
      </c>
      <c r="H18" s="58">
        <f t="shared" si="3"/>
        <v>-9</v>
      </c>
    </row>
    <row r="19" spans="1:8" ht="16.5" customHeight="1">
      <c r="A19" s="47" t="s">
        <v>192</v>
      </c>
      <c r="B19" s="73">
        <v>18</v>
      </c>
      <c r="C19" s="58">
        <v>44</v>
      </c>
      <c r="D19" s="28">
        <v>51</v>
      </c>
      <c r="E19" s="42">
        <f t="shared" si="2"/>
        <v>1.037344398340249E-3</v>
      </c>
      <c r="F19" s="42">
        <f t="shared" si="0"/>
        <v>1.8333333333333333</v>
      </c>
      <c r="G19" s="58">
        <f t="shared" si="1"/>
        <v>33</v>
      </c>
      <c r="H19" s="58">
        <f t="shared" si="3"/>
        <v>7</v>
      </c>
    </row>
    <row r="20" spans="1:8" ht="16.5" customHeight="1">
      <c r="A20" s="47" t="s">
        <v>193</v>
      </c>
      <c r="B20" s="73">
        <v>119</v>
      </c>
      <c r="C20" s="58">
        <v>292</v>
      </c>
      <c r="D20" s="28">
        <v>281</v>
      </c>
      <c r="E20" s="42">
        <f t="shared" si="2"/>
        <v>5.7155642339923518E-3</v>
      </c>
      <c r="F20" s="42">
        <f t="shared" si="0"/>
        <v>1.3613445378151261</v>
      </c>
      <c r="G20" s="58">
        <f t="shared" si="1"/>
        <v>162</v>
      </c>
      <c r="H20" s="58">
        <f t="shared" si="3"/>
        <v>-11</v>
      </c>
    </row>
    <row r="21" spans="1:8" ht="16.5" customHeight="1">
      <c r="A21" s="47" t="s">
        <v>194</v>
      </c>
      <c r="B21" s="73">
        <v>38</v>
      </c>
      <c r="C21" s="58">
        <v>101</v>
      </c>
      <c r="D21" s="28">
        <v>101</v>
      </c>
      <c r="E21" s="42">
        <f t="shared" si="2"/>
        <v>2.0543487104385323E-3</v>
      </c>
      <c r="F21" s="42">
        <f t="shared" si="0"/>
        <v>1.6578947368421053</v>
      </c>
      <c r="G21" s="58">
        <f t="shared" si="1"/>
        <v>63</v>
      </c>
      <c r="H21" s="58">
        <f t="shared" si="3"/>
        <v>0</v>
      </c>
    </row>
    <row r="22" spans="1:8" ht="16.5" customHeight="1">
      <c r="A22" s="47" t="s">
        <v>195</v>
      </c>
      <c r="B22" s="73">
        <v>1922</v>
      </c>
      <c r="C22" s="58">
        <v>3317</v>
      </c>
      <c r="D22" s="28">
        <v>2697</v>
      </c>
      <c r="E22" s="42">
        <f t="shared" si="2"/>
        <v>5.48572125945814E-2</v>
      </c>
      <c r="F22" s="42">
        <f t="shared" si="0"/>
        <v>0.40322580645161288</v>
      </c>
      <c r="G22" s="58">
        <f t="shared" si="1"/>
        <v>775</v>
      </c>
      <c r="H22" s="58">
        <f t="shared" si="3"/>
        <v>-620</v>
      </c>
    </row>
    <row r="23" spans="1:8" ht="16.5" customHeight="1">
      <c r="A23" s="47" t="s">
        <v>196</v>
      </c>
      <c r="B23" s="73">
        <v>105</v>
      </c>
      <c r="C23" s="58">
        <v>287</v>
      </c>
      <c r="D23" s="28">
        <v>203</v>
      </c>
      <c r="E23" s="42">
        <f t="shared" si="2"/>
        <v>4.1290375071190303E-3</v>
      </c>
      <c r="F23" s="42">
        <f t="shared" si="0"/>
        <v>0.93333333333333335</v>
      </c>
      <c r="G23" s="58">
        <f t="shared" si="1"/>
        <v>98</v>
      </c>
      <c r="H23" s="58">
        <f t="shared" si="3"/>
        <v>-84</v>
      </c>
    </row>
    <row r="24" spans="1:8" ht="16.5" customHeight="1">
      <c r="A24" s="47" t="s">
        <v>197</v>
      </c>
      <c r="B24" s="73">
        <v>33</v>
      </c>
      <c r="C24" s="58">
        <v>57</v>
      </c>
      <c r="D24" s="28">
        <v>43</v>
      </c>
      <c r="E24" s="42">
        <f t="shared" si="2"/>
        <v>8.7462370840452367E-4</v>
      </c>
      <c r="F24" s="42">
        <f t="shared" si="0"/>
        <v>0.30303030303030304</v>
      </c>
      <c r="G24" s="58">
        <f t="shared" si="1"/>
        <v>10</v>
      </c>
      <c r="H24" s="58">
        <f t="shared" si="3"/>
        <v>-14</v>
      </c>
    </row>
    <row r="25" spans="1:8" ht="16.5" customHeight="1">
      <c r="A25" s="47" t="s">
        <v>198</v>
      </c>
      <c r="B25" s="73">
        <v>274</v>
      </c>
      <c r="C25" s="58">
        <v>190</v>
      </c>
      <c r="D25" s="28">
        <v>208</v>
      </c>
      <c r="E25" s="42">
        <f t="shared" si="2"/>
        <v>4.2307379383288582E-3</v>
      </c>
      <c r="F25" s="42">
        <f t="shared" si="0"/>
        <v>-0.24087591240875914</v>
      </c>
      <c r="G25" s="58">
        <f t="shared" si="1"/>
        <v>-66</v>
      </c>
      <c r="H25" s="58">
        <f t="shared" si="3"/>
        <v>18</v>
      </c>
    </row>
    <row r="26" spans="1:8" ht="16.5" customHeight="1">
      <c r="A26" s="47" t="s">
        <v>199</v>
      </c>
      <c r="B26" s="73">
        <v>464</v>
      </c>
      <c r="C26" s="58">
        <v>826</v>
      </c>
      <c r="D26" s="28">
        <v>739</v>
      </c>
      <c r="E26" s="42">
        <f t="shared" si="2"/>
        <v>1.5031323732812627E-2</v>
      </c>
      <c r="F26" s="42">
        <f t="shared" si="0"/>
        <v>0.59267241379310343</v>
      </c>
      <c r="G26" s="58">
        <f t="shared" si="1"/>
        <v>275</v>
      </c>
      <c r="H26" s="58">
        <f t="shared" si="3"/>
        <v>-87</v>
      </c>
    </row>
    <row r="27" spans="1:8" ht="16.5" customHeight="1">
      <c r="A27" s="47" t="s">
        <v>112</v>
      </c>
      <c r="B27" s="73">
        <v>225</v>
      </c>
      <c r="C27" s="58">
        <v>528</v>
      </c>
      <c r="D27" s="28">
        <v>485</v>
      </c>
      <c r="E27" s="42">
        <f t="shared" si="2"/>
        <v>9.8649418273533476E-3</v>
      </c>
      <c r="F27" s="42">
        <f t="shared" si="0"/>
        <v>1.1555555555555554</v>
      </c>
      <c r="G27" s="58">
        <f t="shared" si="1"/>
        <v>260</v>
      </c>
      <c r="H27" s="58">
        <f t="shared" si="3"/>
        <v>-43</v>
      </c>
    </row>
    <row r="28" spans="1:8" ht="16.5" customHeight="1">
      <c r="A28" s="47" t="s">
        <v>200</v>
      </c>
      <c r="B28" s="73">
        <v>183</v>
      </c>
      <c r="C28" s="58">
        <v>369</v>
      </c>
      <c r="D28" s="28">
        <v>401</v>
      </c>
      <c r="E28" s="42">
        <f t="shared" si="2"/>
        <v>8.1563745830282326E-3</v>
      </c>
      <c r="F28" s="42">
        <f t="shared" si="0"/>
        <v>1.1912568306010929</v>
      </c>
      <c r="G28" s="58">
        <f t="shared" si="1"/>
        <v>218</v>
      </c>
      <c r="H28" s="58">
        <f t="shared" si="3"/>
        <v>32</v>
      </c>
    </row>
    <row r="29" spans="1:8" ht="16.5" customHeight="1">
      <c r="A29" s="47" t="s">
        <v>201</v>
      </c>
      <c r="B29" s="73">
        <v>104</v>
      </c>
      <c r="C29" s="58">
        <v>286</v>
      </c>
      <c r="D29" s="28">
        <v>212</v>
      </c>
      <c r="E29" s="42">
        <f t="shared" si="2"/>
        <v>4.3120982832967215E-3</v>
      </c>
      <c r="F29" s="42">
        <f t="shared" si="0"/>
        <v>1.0384615384615385</v>
      </c>
      <c r="G29" s="58">
        <f t="shared" si="1"/>
        <v>108</v>
      </c>
      <c r="H29" s="58">
        <f t="shared" si="3"/>
        <v>-74</v>
      </c>
    </row>
    <row r="30" spans="1:8" ht="16.5" customHeight="1">
      <c r="A30" s="47" t="s">
        <v>202</v>
      </c>
      <c r="B30" s="73">
        <v>134</v>
      </c>
      <c r="C30" s="58">
        <v>237</v>
      </c>
      <c r="D30" s="28">
        <v>192</v>
      </c>
      <c r="E30" s="42">
        <f t="shared" si="2"/>
        <v>3.9052965584574079E-3</v>
      </c>
      <c r="F30" s="42">
        <f t="shared" si="0"/>
        <v>0.43283582089552236</v>
      </c>
      <c r="G30" s="58">
        <f t="shared" si="1"/>
        <v>58</v>
      </c>
      <c r="H30" s="58">
        <f t="shared" si="3"/>
        <v>-45</v>
      </c>
    </row>
    <row r="31" spans="1:8" ht="16.5" customHeight="1">
      <c r="A31" s="47" t="s">
        <v>203</v>
      </c>
      <c r="B31" s="73">
        <v>40</v>
      </c>
      <c r="C31" s="58">
        <v>82</v>
      </c>
      <c r="D31" s="28">
        <v>69</v>
      </c>
      <c r="E31" s="42">
        <f t="shared" si="2"/>
        <v>1.403465950695631E-3</v>
      </c>
      <c r="F31" s="42">
        <f t="shared" si="0"/>
        <v>0.72499999999999998</v>
      </c>
      <c r="G31" s="58">
        <f t="shared" si="1"/>
        <v>29</v>
      </c>
      <c r="H31" s="58">
        <f t="shared" si="3"/>
        <v>-13</v>
      </c>
    </row>
    <row r="32" spans="1:8" ht="16.5" customHeight="1">
      <c r="A32" s="47" t="s">
        <v>204</v>
      </c>
      <c r="B32" s="73">
        <v>71</v>
      </c>
      <c r="C32" s="58">
        <v>242</v>
      </c>
      <c r="D32" s="28">
        <v>186</v>
      </c>
      <c r="E32" s="42">
        <f t="shared" si="2"/>
        <v>3.7832560410056139E-3</v>
      </c>
      <c r="F32" s="42">
        <f t="shared" si="0"/>
        <v>1.619718309859155</v>
      </c>
      <c r="G32" s="58">
        <f t="shared" si="1"/>
        <v>115</v>
      </c>
      <c r="H32" s="58">
        <f t="shared" si="3"/>
        <v>-56</v>
      </c>
    </row>
    <row r="33" spans="1:8" ht="16.5" customHeight="1">
      <c r="A33" s="47" t="s">
        <v>205</v>
      </c>
      <c r="B33" s="73">
        <v>303</v>
      </c>
      <c r="C33" s="58">
        <v>493</v>
      </c>
      <c r="D33" s="28">
        <v>565</v>
      </c>
      <c r="E33" s="42">
        <f t="shared" si="2"/>
        <v>1.1492148726710602E-2</v>
      </c>
      <c r="F33" s="42">
        <f t="shared" si="0"/>
        <v>0.86468646864686471</v>
      </c>
      <c r="G33" s="58">
        <f t="shared" si="1"/>
        <v>262</v>
      </c>
      <c r="H33" s="58">
        <f t="shared" si="3"/>
        <v>72</v>
      </c>
    </row>
    <row r="34" spans="1:8" ht="16.5" customHeight="1">
      <c r="A34" s="47" t="s">
        <v>206</v>
      </c>
      <c r="B34" s="73">
        <v>900</v>
      </c>
      <c r="C34" s="58">
        <v>1229</v>
      </c>
      <c r="D34" s="28">
        <v>1112</v>
      </c>
      <c r="E34" s="42">
        <f t="shared" si="2"/>
        <v>2.261817590106582E-2</v>
      </c>
      <c r="F34" s="42">
        <f t="shared" si="0"/>
        <v>0.23555555555555555</v>
      </c>
      <c r="G34" s="58">
        <f t="shared" si="1"/>
        <v>212</v>
      </c>
      <c r="H34" s="58">
        <f t="shared" si="3"/>
        <v>-117</v>
      </c>
    </row>
    <row r="35" spans="1:8" ht="16.5" customHeight="1">
      <c r="A35" s="47" t="s">
        <v>207</v>
      </c>
      <c r="B35" s="73">
        <v>79</v>
      </c>
      <c r="C35" s="58">
        <v>180</v>
      </c>
      <c r="D35" s="28">
        <v>135</v>
      </c>
      <c r="E35" s="42">
        <f t="shared" si="2"/>
        <v>2.7459116426653647E-3</v>
      </c>
      <c r="F35" s="42">
        <f t="shared" si="0"/>
        <v>0.70886075949367089</v>
      </c>
      <c r="G35" s="58">
        <f t="shared" si="1"/>
        <v>56</v>
      </c>
      <c r="H35" s="58">
        <f t="shared" si="3"/>
        <v>-45</v>
      </c>
    </row>
    <row r="36" spans="1:8" ht="16.5" customHeight="1">
      <c r="A36" s="47" t="s">
        <v>208</v>
      </c>
      <c r="B36" s="73">
        <v>32</v>
      </c>
      <c r="C36" s="58">
        <v>44</v>
      </c>
      <c r="D36" s="28">
        <v>36</v>
      </c>
      <c r="E36" s="42">
        <f t="shared" si="2"/>
        <v>7.3224310471076397E-4</v>
      </c>
      <c r="F36" s="42">
        <f t="shared" si="0"/>
        <v>0.125</v>
      </c>
      <c r="G36" s="58">
        <f t="shared" si="1"/>
        <v>4</v>
      </c>
      <c r="H36" s="58">
        <f t="shared" si="3"/>
        <v>-8</v>
      </c>
    </row>
    <row r="37" spans="1:8" ht="16.5" customHeight="1">
      <c r="A37" s="47" t="s">
        <v>209</v>
      </c>
      <c r="B37" s="73">
        <v>11</v>
      </c>
      <c r="C37" s="58">
        <v>92</v>
      </c>
      <c r="D37" s="28">
        <v>53</v>
      </c>
      <c r="E37" s="42">
        <f t="shared" si="2"/>
        <v>1.0780245708241804E-3</v>
      </c>
      <c r="F37" s="42">
        <f t="shared" si="0"/>
        <v>3.8181818181818183</v>
      </c>
      <c r="G37" s="58">
        <f t="shared" si="1"/>
        <v>42</v>
      </c>
      <c r="H37" s="58">
        <f t="shared" si="3"/>
        <v>-39</v>
      </c>
    </row>
    <row r="38" spans="1:8" ht="16.5" customHeight="1">
      <c r="A38" s="47" t="s">
        <v>210</v>
      </c>
      <c r="B38" s="73">
        <v>270</v>
      </c>
      <c r="C38" s="58">
        <v>466</v>
      </c>
      <c r="D38" s="28">
        <v>419</v>
      </c>
      <c r="E38" s="42">
        <f t="shared" si="2"/>
        <v>8.5224961353836132E-3</v>
      </c>
      <c r="F38" s="42">
        <f t="shared" si="0"/>
        <v>0.55185185185185182</v>
      </c>
      <c r="G38" s="58">
        <f t="shared" si="1"/>
        <v>149</v>
      </c>
      <c r="H38" s="58">
        <f t="shared" si="3"/>
        <v>-47</v>
      </c>
    </row>
    <row r="39" spans="1:8" ht="16.5" customHeight="1">
      <c r="A39" s="47" t="s">
        <v>211</v>
      </c>
      <c r="B39" s="73">
        <v>25</v>
      </c>
      <c r="C39" s="58">
        <v>38</v>
      </c>
      <c r="D39" s="28">
        <v>24</v>
      </c>
      <c r="E39" s="42">
        <f t="shared" si="2"/>
        <v>4.8816206980717598E-4</v>
      </c>
      <c r="F39" s="42">
        <f t="shared" si="0"/>
        <v>-0.04</v>
      </c>
      <c r="G39" s="58">
        <f t="shared" si="1"/>
        <v>-1</v>
      </c>
      <c r="H39" s="58">
        <f t="shared" si="3"/>
        <v>-14</v>
      </c>
    </row>
    <row r="40" spans="1:8" ht="16.5" customHeight="1">
      <c r="A40" s="47" t="s">
        <v>212</v>
      </c>
      <c r="B40" s="73">
        <v>116</v>
      </c>
      <c r="C40" s="58">
        <v>182</v>
      </c>
      <c r="D40" s="28">
        <v>170</v>
      </c>
      <c r="E40" s="42">
        <f t="shared" si="2"/>
        <v>3.4578146611341631E-3</v>
      </c>
      <c r="F40" s="42">
        <f t="shared" si="0"/>
        <v>0.46551724137931033</v>
      </c>
      <c r="G40" s="58">
        <f t="shared" si="1"/>
        <v>54</v>
      </c>
      <c r="H40" s="58">
        <f t="shared" si="3"/>
        <v>-12</v>
      </c>
    </row>
    <row r="41" spans="1:8" ht="16.5" customHeight="1">
      <c r="A41" s="47" t="s">
        <v>213</v>
      </c>
      <c r="B41" s="73">
        <v>10383</v>
      </c>
      <c r="C41" s="58">
        <v>17659</v>
      </c>
      <c r="D41" s="28">
        <v>15943</v>
      </c>
      <c r="E41" s="42">
        <f t="shared" si="2"/>
        <v>0.32428199495565863</v>
      </c>
      <c r="F41" s="42">
        <f t="shared" si="0"/>
        <v>0.53549070596166815</v>
      </c>
      <c r="G41" s="58">
        <f t="shared" si="1"/>
        <v>5560</v>
      </c>
      <c r="H41" s="58">
        <f t="shared" si="3"/>
        <v>-1716</v>
      </c>
    </row>
    <row r="42" spans="1:8" ht="16.5" customHeight="1">
      <c r="A42" s="47" t="s">
        <v>214</v>
      </c>
      <c r="B42" s="73">
        <v>2559</v>
      </c>
      <c r="C42" s="58">
        <v>3706</v>
      </c>
      <c r="D42" s="28">
        <v>3302</v>
      </c>
      <c r="E42" s="42">
        <f t="shared" si="2"/>
        <v>6.7162964770970626E-2</v>
      </c>
      <c r="F42" s="42">
        <f t="shared" si="0"/>
        <v>0.29034779210629152</v>
      </c>
      <c r="G42" s="58">
        <f t="shared" si="1"/>
        <v>743</v>
      </c>
      <c r="H42" s="58">
        <f t="shared" si="3"/>
        <v>-404</v>
      </c>
    </row>
    <row r="43" spans="1:8" ht="16.5" customHeight="1">
      <c r="A43" s="47" t="s">
        <v>215</v>
      </c>
      <c r="B43" s="73">
        <v>198</v>
      </c>
      <c r="C43" s="58">
        <v>390</v>
      </c>
      <c r="D43" s="28">
        <v>355</v>
      </c>
      <c r="E43" s="42">
        <f t="shared" si="2"/>
        <v>7.2207306158978118E-3</v>
      </c>
      <c r="F43" s="42">
        <f t="shared" si="0"/>
        <v>0.79292929292929293</v>
      </c>
      <c r="G43" s="58">
        <f t="shared" si="1"/>
        <v>157</v>
      </c>
      <c r="H43" s="58">
        <f t="shared" si="3"/>
        <v>-35</v>
      </c>
    </row>
    <row r="44" spans="1:8" ht="16.5" customHeight="1">
      <c r="A44" s="47" t="s">
        <v>216</v>
      </c>
      <c r="B44" s="73">
        <v>70</v>
      </c>
      <c r="C44" s="58">
        <v>134</v>
      </c>
      <c r="D44" s="28">
        <v>120</v>
      </c>
      <c r="E44" s="42">
        <f t="shared" si="2"/>
        <v>2.4408103490358799E-3</v>
      </c>
      <c r="F44" s="42">
        <f t="shared" si="0"/>
        <v>0.7142857142857143</v>
      </c>
      <c r="G44" s="58">
        <f t="shared" si="1"/>
        <v>50</v>
      </c>
      <c r="H44" s="58">
        <f t="shared" si="3"/>
        <v>-14</v>
      </c>
    </row>
    <row r="45" spans="1:8" ht="16.5" customHeight="1">
      <c r="A45" s="47" t="s">
        <v>217</v>
      </c>
      <c r="B45" s="73">
        <v>74</v>
      </c>
      <c r="C45" s="58">
        <v>119</v>
      </c>
      <c r="D45" s="28">
        <v>113</v>
      </c>
      <c r="E45" s="42">
        <f t="shared" si="2"/>
        <v>2.2984297453421203E-3</v>
      </c>
      <c r="F45" s="42">
        <f t="shared" si="0"/>
        <v>0.52702702702702697</v>
      </c>
      <c r="G45" s="58">
        <f t="shared" si="1"/>
        <v>39</v>
      </c>
      <c r="H45" s="58">
        <f t="shared" si="3"/>
        <v>-6</v>
      </c>
    </row>
    <row r="46" spans="1:8" ht="16.5" customHeight="1">
      <c r="A46" s="47" t="s">
        <v>218</v>
      </c>
      <c r="B46" s="73">
        <v>16</v>
      </c>
      <c r="C46" s="58">
        <v>38</v>
      </c>
      <c r="D46" s="28">
        <v>38</v>
      </c>
      <c r="E46" s="42">
        <f t="shared" si="2"/>
        <v>7.7292327719469527E-4</v>
      </c>
      <c r="F46" s="42">
        <f t="shared" si="0"/>
        <v>1.375</v>
      </c>
      <c r="G46" s="58">
        <f t="shared" si="1"/>
        <v>22</v>
      </c>
      <c r="H46" s="58">
        <f t="shared" si="3"/>
        <v>0</v>
      </c>
    </row>
    <row r="47" spans="1:8" ht="16.5" customHeight="1">
      <c r="A47" s="47" t="s">
        <v>219</v>
      </c>
      <c r="B47" s="73">
        <v>57</v>
      </c>
      <c r="C47" s="58">
        <v>120</v>
      </c>
      <c r="D47" s="28">
        <v>93</v>
      </c>
      <c r="E47" s="42">
        <f t="shared" si="2"/>
        <v>1.8916280205028069E-3</v>
      </c>
      <c r="F47" s="42">
        <f t="shared" si="0"/>
        <v>0.63157894736842102</v>
      </c>
      <c r="G47" s="58">
        <f t="shared" si="1"/>
        <v>36</v>
      </c>
      <c r="H47" s="58">
        <f t="shared" si="3"/>
        <v>-27</v>
      </c>
    </row>
    <row r="48" spans="1:8" ht="16.5" customHeight="1">
      <c r="A48" s="47" t="s">
        <v>220</v>
      </c>
      <c r="B48" s="73">
        <v>515</v>
      </c>
      <c r="C48" s="58">
        <v>794</v>
      </c>
      <c r="D48" s="28">
        <v>666</v>
      </c>
      <c r="E48" s="42">
        <f t="shared" si="2"/>
        <v>1.3546497437149134E-2</v>
      </c>
      <c r="F48" s="42">
        <f t="shared" si="0"/>
        <v>0.29320388349514565</v>
      </c>
      <c r="G48" s="58">
        <f t="shared" si="1"/>
        <v>151</v>
      </c>
      <c r="H48" s="58">
        <f t="shared" si="3"/>
        <v>-128</v>
      </c>
    </row>
    <row r="49" spans="1:8" ht="16.5" customHeight="1">
      <c r="A49" s="47" t="s">
        <v>222</v>
      </c>
      <c r="B49" s="73">
        <v>14</v>
      </c>
      <c r="C49" s="58">
        <v>29</v>
      </c>
      <c r="D49" s="28">
        <v>36</v>
      </c>
      <c r="E49" s="42">
        <f t="shared" si="2"/>
        <v>7.3224310471076397E-4</v>
      </c>
      <c r="F49" s="42">
        <f t="shared" si="0"/>
        <v>1.5714285714285714</v>
      </c>
      <c r="G49" s="58">
        <f t="shared" si="1"/>
        <v>22</v>
      </c>
      <c r="H49" s="58">
        <f t="shared" si="3"/>
        <v>7</v>
      </c>
    </row>
    <row r="50" spans="1:8" ht="16.5" customHeight="1">
      <c r="A50" s="47" t="s">
        <v>130</v>
      </c>
      <c r="B50" s="73">
        <v>59</v>
      </c>
      <c r="C50" s="58">
        <v>114</v>
      </c>
      <c r="D50" s="28">
        <v>114</v>
      </c>
      <c r="E50" s="42">
        <f t="shared" si="2"/>
        <v>2.3187698315840859E-3</v>
      </c>
      <c r="F50" s="42">
        <f t="shared" si="0"/>
        <v>0.93220338983050843</v>
      </c>
      <c r="G50" s="58">
        <f t="shared" si="1"/>
        <v>55</v>
      </c>
      <c r="H50" s="58">
        <f t="shared" si="3"/>
        <v>0</v>
      </c>
    </row>
    <row r="51" spans="1:8" ht="16.5" customHeight="1">
      <c r="A51" s="47" t="s">
        <v>223</v>
      </c>
      <c r="B51" s="73">
        <v>133</v>
      </c>
      <c r="C51" s="58">
        <v>275</v>
      </c>
      <c r="D51" s="28">
        <v>301</v>
      </c>
      <c r="E51" s="42">
        <f t="shared" si="2"/>
        <v>6.1223659588316654E-3</v>
      </c>
      <c r="F51" s="42">
        <f t="shared" si="0"/>
        <v>1.263157894736842</v>
      </c>
      <c r="G51" s="58">
        <f t="shared" si="1"/>
        <v>168</v>
      </c>
      <c r="H51" s="58">
        <f t="shared" si="3"/>
        <v>26</v>
      </c>
    </row>
    <row r="52" spans="1:8" ht="16.5" customHeight="1">
      <c r="A52" s="47" t="s">
        <v>221</v>
      </c>
      <c r="B52" s="73">
        <v>63</v>
      </c>
      <c r="C52" s="58">
        <v>85</v>
      </c>
      <c r="D52" s="28">
        <v>72</v>
      </c>
      <c r="E52" s="42">
        <f t="shared" si="2"/>
        <v>1.4644862094215279E-3</v>
      </c>
      <c r="F52" s="42">
        <f t="shared" si="0"/>
        <v>0.14285714285714285</v>
      </c>
      <c r="G52" s="58">
        <f t="shared" si="1"/>
        <v>9</v>
      </c>
      <c r="H52" s="58">
        <f t="shared" si="3"/>
        <v>-13</v>
      </c>
    </row>
    <row r="53" spans="1:8" ht="16.5" customHeight="1">
      <c r="A53" s="47" t="s">
        <v>224</v>
      </c>
      <c r="B53" s="73">
        <v>1156</v>
      </c>
      <c r="C53" s="58">
        <v>1628</v>
      </c>
      <c r="D53" s="28">
        <v>1568</v>
      </c>
      <c r="E53" s="42">
        <f t="shared" si="2"/>
        <v>3.1893255227402162E-2</v>
      </c>
      <c r="F53" s="42">
        <f t="shared" si="0"/>
        <v>0.356401384083045</v>
      </c>
      <c r="G53" s="58">
        <f t="shared" si="1"/>
        <v>412</v>
      </c>
      <c r="H53" s="58">
        <f t="shared" si="3"/>
        <v>-60</v>
      </c>
    </row>
    <row r="54" spans="1:8" ht="16.5" customHeight="1">
      <c r="A54" s="47" t="s">
        <v>225</v>
      </c>
      <c r="B54" s="73">
        <v>355</v>
      </c>
      <c r="C54" s="58">
        <v>668</v>
      </c>
      <c r="D54" s="28">
        <v>707</v>
      </c>
      <c r="E54" s="42">
        <f t="shared" si="2"/>
        <v>1.4380440973069725E-2</v>
      </c>
      <c r="F54" s="42">
        <f t="shared" si="0"/>
        <v>0.9915492957746479</v>
      </c>
      <c r="G54" s="58">
        <f t="shared" si="1"/>
        <v>352</v>
      </c>
      <c r="H54" s="58">
        <f t="shared" si="3"/>
        <v>39</v>
      </c>
    </row>
    <row r="55" spans="1:8" ht="16.5" customHeight="1">
      <c r="A55" s="47" t="s">
        <v>226</v>
      </c>
      <c r="B55" s="73">
        <v>107</v>
      </c>
      <c r="C55" s="58">
        <v>432</v>
      </c>
      <c r="D55" s="28">
        <v>234</v>
      </c>
      <c r="E55" s="42">
        <f t="shared" si="2"/>
        <v>4.7595801806199654E-3</v>
      </c>
      <c r="F55" s="42">
        <f t="shared" si="0"/>
        <v>1.1869158878504673</v>
      </c>
      <c r="G55" s="58">
        <f t="shared" si="1"/>
        <v>127</v>
      </c>
      <c r="H55" s="58">
        <f t="shared" si="3"/>
        <v>-198</v>
      </c>
    </row>
    <row r="56" spans="1:8" ht="16.5" customHeight="1">
      <c r="A56" s="47" t="s">
        <v>227</v>
      </c>
      <c r="B56" s="73">
        <v>339</v>
      </c>
      <c r="C56" s="58">
        <v>443</v>
      </c>
      <c r="D56" s="28">
        <v>276</v>
      </c>
      <c r="E56" s="42">
        <f t="shared" si="2"/>
        <v>5.6138638027825238E-3</v>
      </c>
      <c r="F56" s="42">
        <f t="shared" si="0"/>
        <v>-0.18584070796460178</v>
      </c>
      <c r="G56" s="58">
        <f t="shared" si="1"/>
        <v>-63</v>
      </c>
      <c r="H56" s="58">
        <f t="shared" si="3"/>
        <v>-167</v>
      </c>
    </row>
    <row r="57" spans="1:8" ht="16.5" customHeight="1">
      <c r="A57" s="47" t="s">
        <v>228</v>
      </c>
      <c r="B57" s="73">
        <v>537</v>
      </c>
      <c r="C57" s="58">
        <v>752</v>
      </c>
      <c r="D57" s="28">
        <v>790</v>
      </c>
      <c r="E57" s="42">
        <f t="shared" si="2"/>
        <v>1.6068668131152875E-2</v>
      </c>
      <c r="F57" s="42">
        <f t="shared" si="0"/>
        <v>0.47113594040968343</v>
      </c>
      <c r="G57" s="58">
        <f t="shared" si="1"/>
        <v>253</v>
      </c>
      <c r="H57" s="58">
        <f t="shared" si="3"/>
        <v>38</v>
      </c>
    </row>
    <row r="58" spans="1:8" ht="16.5" customHeight="1">
      <c r="A58" s="47" t="s">
        <v>229</v>
      </c>
      <c r="B58" s="73">
        <v>85</v>
      </c>
      <c r="C58" s="58">
        <v>245</v>
      </c>
      <c r="D58" s="28">
        <v>299</v>
      </c>
      <c r="E58" s="42">
        <f t="shared" si="2"/>
        <v>6.0816857863477342E-3</v>
      </c>
      <c r="F58" s="42">
        <f t="shared" si="0"/>
        <v>2.5176470588235293</v>
      </c>
      <c r="G58" s="58">
        <f t="shared" si="1"/>
        <v>214</v>
      </c>
      <c r="H58" s="58">
        <f t="shared" si="3"/>
        <v>54</v>
      </c>
    </row>
    <row r="59" spans="1:8" ht="16.5" customHeight="1">
      <c r="A59" s="47" t="s">
        <v>230</v>
      </c>
      <c r="B59" s="73">
        <v>500</v>
      </c>
      <c r="C59" s="58">
        <v>869</v>
      </c>
      <c r="D59" s="28">
        <v>715</v>
      </c>
      <c r="E59" s="42">
        <f t="shared" si="2"/>
        <v>1.4543161663005452E-2</v>
      </c>
      <c r="F59" s="42">
        <f t="shared" si="0"/>
        <v>0.43</v>
      </c>
      <c r="G59" s="58">
        <f t="shared" si="1"/>
        <v>215</v>
      </c>
      <c r="H59" s="58">
        <f t="shared" si="3"/>
        <v>-154</v>
      </c>
    </row>
    <row r="60" spans="1:8" ht="16.5" customHeight="1">
      <c r="A60" s="47" t="s">
        <v>231</v>
      </c>
      <c r="B60" s="73">
        <v>215</v>
      </c>
      <c r="C60" s="58">
        <v>515</v>
      </c>
      <c r="D60" s="28">
        <v>419</v>
      </c>
      <c r="E60" s="42">
        <f t="shared" si="2"/>
        <v>8.5224961353836132E-3</v>
      </c>
      <c r="F60" s="42">
        <f t="shared" si="0"/>
        <v>0.94883720930232562</v>
      </c>
      <c r="G60" s="58">
        <f t="shared" si="1"/>
        <v>204</v>
      </c>
      <c r="H60" s="58">
        <f t="shared" si="3"/>
        <v>-96</v>
      </c>
    </row>
    <row r="61" spans="1:8" ht="16.5" customHeight="1">
      <c r="A61" s="47" t="s">
        <v>232</v>
      </c>
      <c r="B61" s="73">
        <v>24</v>
      </c>
      <c r="C61" s="58">
        <v>45</v>
      </c>
      <c r="D61" s="28">
        <v>42</v>
      </c>
      <c r="E61" s="42">
        <f t="shared" si="2"/>
        <v>8.5428362216255797E-4</v>
      </c>
      <c r="F61" s="42">
        <f t="shared" si="0"/>
        <v>0.75</v>
      </c>
      <c r="G61" s="58">
        <f t="shared" si="1"/>
        <v>18</v>
      </c>
      <c r="H61" s="58">
        <f t="shared" si="3"/>
        <v>-3</v>
      </c>
    </row>
    <row r="62" spans="1:8" ht="16.5" customHeight="1">
      <c r="A62" s="47" t="s">
        <v>233</v>
      </c>
      <c r="B62" s="73">
        <v>69</v>
      </c>
      <c r="C62" s="58">
        <v>171</v>
      </c>
      <c r="D62" s="28">
        <v>226</v>
      </c>
      <c r="E62" s="42">
        <f t="shared" si="2"/>
        <v>4.5968594906842406E-3</v>
      </c>
      <c r="F62" s="42">
        <f t="shared" si="0"/>
        <v>2.2753623188405796</v>
      </c>
      <c r="G62" s="58">
        <f t="shared" si="1"/>
        <v>157</v>
      </c>
      <c r="H62" s="58">
        <f t="shared" si="3"/>
        <v>55</v>
      </c>
    </row>
    <row r="63" spans="1:8" ht="16.5" customHeight="1">
      <c r="A63" s="47" t="s">
        <v>234</v>
      </c>
      <c r="B63" s="73">
        <v>46</v>
      </c>
      <c r="C63" s="58">
        <v>114</v>
      </c>
      <c r="D63" s="28">
        <v>271</v>
      </c>
      <c r="E63" s="42">
        <f t="shared" si="2"/>
        <v>5.5121633715726958E-3</v>
      </c>
      <c r="F63" s="42">
        <f t="shared" si="0"/>
        <v>4.8913043478260869</v>
      </c>
      <c r="G63" s="58">
        <f t="shared" si="1"/>
        <v>225</v>
      </c>
      <c r="H63" s="58">
        <f t="shared" si="3"/>
        <v>157</v>
      </c>
    </row>
    <row r="64" spans="1:8" ht="16.5" customHeight="1">
      <c r="A64" s="47" t="s">
        <v>235</v>
      </c>
      <c r="B64" s="73">
        <v>158</v>
      </c>
      <c r="C64" s="58">
        <v>315</v>
      </c>
      <c r="D64" s="28">
        <v>211</v>
      </c>
      <c r="E64" s="42">
        <f t="shared" si="2"/>
        <v>4.2917581970547559E-3</v>
      </c>
      <c r="F64" s="42">
        <f t="shared" si="0"/>
        <v>0.33544303797468356</v>
      </c>
      <c r="G64" s="58">
        <f t="shared" si="1"/>
        <v>53</v>
      </c>
      <c r="H64" s="58">
        <f t="shared" si="3"/>
        <v>-104</v>
      </c>
    </row>
    <row r="65" spans="1:8" ht="16.5" customHeight="1">
      <c r="A65" s="47" t="s">
        <v>236</v>
      </c>
      <c r="B65" s="73">
        <v>97</v>
      </c>
      <c r="C65" s="58">
        <v>270</v>
      </c>
      <c r="D65" s="28">
        <v>219</v>
      </c>
      <c r="E65" s="42">
        <f t="shared" si="2"/>
        <v>4.4544788869904806E-3</v>
      </c>
      <c r="F65" s="42">
        <f t="shared" si="0"/>
        <v>1.2577319587628866</v>
      </c>
      <c r="G65" s="58">
        <f t="shared" si="1"/>
        <v>122</v>
      </c>
      <c r="H65" s="58">
        <f t="shared" si="3"/>
        <v>-51</v>
      </c>
    </row>
    <row r="66" spans="1:8" ht="16.5" customHeight="1">
      <c r="A66" s="47" t="s">
        <v>237</v>
      </c>
      <c r="B66" s="73">
        <v>78</v>
      </c>
      <c r="C66" s="58">
        <v>147</v>
      </c>
      <c r="D66" s="28">
        <v>127</v>
      </c>
      <c r="E66" s="42">
        <f t="shared" si="2"/>
        <v>2.5831909527296395E-3</v>
      </c>
      <c r="F66" s="42">
        <f t="shared" ref="F66:F83" si="4">(D66-B66)/B66</f>
        <v>0.62820512820512819</v>
      </c>
      <c r="G66" s="58">
        <f t="shared" ref="G66:G83" si="5">D66-B66</f>
        <v>49</v>
      </c>
      <c r="H66" s="58">
        <f t="shared" si="3"/>
        <v>-20</v>
      </c>
    </row>
    <row r="67" spans="1:8" ht="16.5" customHeight="1">
      <c r="A67" s="47" t="s">
        <v>238</v>
      </c>
      <c r="B67" s="73">
        <v>361</v>
      </c>
      <c r="C67" s="58">
        <v>591</v>
      </c>
      <c r="D67" s="28">
        <v>531</v>
      </c>
      <c r="E67" s="42">
        <f t="shared" ref="E67:E83" si="6">D67/$D$83</f>
        <v>1.0800585794483768E-2</v>
      </c>
      <c r="F67" s="42">
        <f t="shared" si="4"/>
        <v>0.47091412742382271</v>
      </c>
      <c r="G67" s="58">
        <f t="shared" si="5"/>
        <v>170</v>
      </c>
      <c r="H67" s="58">
        <f t="shared" ref="H67:H83" si="7">D67-C67</f>
        <v>-60</v>
      </c>
    </row>
    <row r="68" spans="1:8" ht="16.5" customHeight="1">
      <c r="A68" s="47" t="s">
        <v>239</v>
      </c>
      <c r="B68" s="73">
        <v>358</v>
      </c>
      <c r="C68" s="58">
        <v>642</v>
      </c>
      <c r="D68" s="28">
        <v>565</v>
      </c>
      <c r="E68" s="42">
        <f t="shared" si="6"/>
        <v>1.1492148726710602E-2</v>
      </c>
      <c r="F68" s="42">
        <f t="shared" si="4"/>
        <v>0.57821229050279332</v>
      </c>
      <c r="G68" s="58">
        <f t="shared" si="5"/>
        <v>207</v>
      </c>
      <c r="H68" s="58">
        <f t="shared" si="7"/>
        <v>-77</v>
      </c>
    </row>
    <row r="69" spans="1:8" ht="16.5" customHeight="1">
      <c r="A69" s="47" t="s">
        <v>240</v>
      </c>
      <c r="B69" s="73">
        <v>35</v>
      </c>
      <c r="C69" s="58">
        <v>99</v>
      </c>
      <c r="D69" s="28">
        <v>70</v>
      </c>
      <c r="E69" s="42">
        <f t="shared" si="6"/>
        <v>1.4238060369375965E-3</v>
      </c>
      <c r="F69" s="42">
        <f t="shared" si="4"/>
        <v>1</v>
      </c>
      <c r="G69" s="58">
        <f t="shared" si="5"/>
        <v>35</v>
      </c>
      <c r="H69" s="58">
        <f t="shared" si="7"/>
        <v>-29</v>
      </c>
    </row>
    <row r="70" spans="1:8" ht="16.5" customHeight="1">
      <c r="A70" s="47" t="s">
        <v>241</v>
      </c>
      <c r="B70" s="73">
        <v>45</v>
      </c>
      <c r="C70" s="58">
        <v>89</v>
      </c>
      <c r="D70" s="28">
        <v>85</v>
      </c>
      <c r="E70" s="42">
        <f t="shared" si="6"/>
        <v>1.7289073305670815E-3</v>
      </c>
      <c r="F70" s="42">
        <f t="shared" si="4"/>
        <v>0.88888888888888884</v>
      </c>
      <c r="G70" s="58">
        <f t="shared" si="5"/>
        <v>40</v>
      </c>
      <c r="H70" s="58">
        <f t="shared" si="7"/>
        <v>-4</v>
      </c>
    </row>
    <row r="71" spans="1:8" ht="16.5" customHeight="1">
      <c r="A71" s="47" t="s">
        <v>242</v>
      </c>
      <c r="B71" s="73">
        <v>93</v>
      </c>
      <c r="C71" s="58">
        <v>180</v>
      </c>
      <c r="D71" s="28">
        <v>130</v>
      </c>
      <c r="E71" s="42">
        <f t="shared" si="6"/>
        <v>2.6442112114555367E-3</v>
      </c>
      <c r="F71" s="42">
        <f t="shared" si="4"/>
        <v>0.39784946236559138</v>
      </c>
      <c r="G71" s="58">
        <f t="shared" si="5"/>
        <v>37</v>
      </c>
      <c r="H71" s="58">
        <f t="shared" si="7"/>
        <v>-50</v>
      </c>
    </row>
    <row r="72" spans="1:8" ht="16.5" customHeight="1">
      <c r="A72" s="47" t="s">
        <v>243</v>
      </c>
      <c r="B72" s="73">
        <v>137</v>
      </c>
      <c r="C72" s="58">
        <v>405</v>
      </c>
      <c r="D72" s="28">
        <v>655</v>
      </c>
      <c r="E72" s="42">
        <f t="shared" si="6"/>
        <v>1.3322756488487511E-2</v>
      </c>
      <c r="F72" s="42">
        <f t="shared" si="4"/>
        <v>3.781021897810219</v>
      </c>
      <c r="G72" s="58">
        <f t="shared" si="5"/>
        <v>518</v>
      </c>
      <c r="H72" s="58">
        <f t="shared" si="7"/>
        <v>250</v>
      </c>
    </row>
    <row r="73" spans="1:8" ht="16.5" customHeight="1">
      <c r="A73" s="47" t="s">
        <v>244</v>
      </c>
      <c r="B73" s="73">
        <v>32</v>
      </c>
      <c r="C73" s="58">
        <v>85</v>
      </c>
      <c r="D73" s="28">
        <v>128</v>
      </c>
      <c r="E73" s="42">
        <f t="shared" si="6"/>
        <v>2.6035310389716051E-3</v>
      </c>
      <c r="F73" s="42">
        <f t="shared" si="4"/>
        <v>3</v>
      </c>
      <c r="G73" s="58">
        <f t="shared" si="5"/>
        <v>96</v>
      </c>
      <c r="H73" s="58">
        <f t="shared" si="7"/>
        <v>43</v>
      </c>
    </row>
    <row r="74" spans="1:8" ht="16.5" customHeight="1">
      <c r="A74" s="47" t="s">
        <v>245</v>
      </c>
      <c r="B74" s="73">
        <v>794</v>
      </c>
      <c r="C74" s="58">
        <v>1603</v>
      </c>
      <c r="D74" s="28">
        <v>1291</v>
      </c>
      <c r="E74" s="42">
        <f t="shared" si="6"/>
        <v>2.6259051338377675E-2</v>
      </c>
      <c r="F74" s="42">
        <f t="shared" si="4"/>
        <v>0.62594458438287148</v>
      </c>
      <c r="G74" s="58">
        <f t="shared" si="5"/>
        <v>497</v>
      </c>
      <c r="H74" s="58">
        <f t="shared" si="7"/>
        <v>-312</v>
      </c>
    </row>
    <row r="75" spans="1:8" ht="16.5" customHeight="1">
      <c r="A75" s="47" t="s">
        <v>246</v>
      </c>
      <c r="B75" s="73">
        <v>102</v>
      </c>
      <c r="C75" s="58">
        <v>162</v>
      </c>
      <c r="D75" s="28">
        <v>149</v>
      </c>
      <c r="E75" s="42">
        <f t="shared" si="6"/>
        <v>3.0306728500528843E-3</v>
      </c>
      <c r="F75" s="42">
        <f t="shared" si="4"/>
        <v>0.46078431372549017</v>
      </c>
      <c r="G75" s="58">
        <f t="shared" si="5"/>
        <v>47</v>
      </c>
      <c r="H75" s="58">
        <f t="shared" si="7"/>
        <v>-13</v>
      </c>
    </row>
    <row r="76" spans="1:8" ht="16.5" customHeight="1">
      <c r="A76" s="47" t="s">
        <v>247</v>
      </c>
      <c r="B76" s="73">
        <v>201</v>
      </c>
      <c r="C76" s="58">
        <v>370</v>
      </c>
      <c r="D76" s="28">
        <v>329</v>
      </c>
      <c r="E76" s="42">
        <f t="shared" si="6"/>
        <v>6.6918883736067037E-3</v>
      </c>
      <c r="F76" s="42">
        <f t="shared" si="4"/>
        <v>0.63681592039800994</v>
      </c>
      <c r="G76" s="58">
        <f t="shared" si="5"/>
        <v>128</v>
      </c>
      <c r="H76" s="58">
        <f t="shared" si="7"/>
        <v>-41</v>
      </c>
    </row>
    <row r="77" spans="1:8" ht="16.5" customHeight="1">
      <c r="A77" s="47" t="s">
        <v>248</v>
      </c>
      <c r="B77" s="73">
        <v>18</v>
      </c>
      <c r="C77" s="58">
        <v>16</v>
      </c>
      <c r="D77" s="28">
        <v>24</v>
      </c>
      <c r="E77" s="42">
        <f t="shared" si="6"/>
        <v>4.8816206980717598E-4</v>
      </c>
      <c r="F77" s="42">
        <f t="shared" si="4"/>
        <v>0.33333333333333331</v>
      </c>
      <c r="G77" s="58">
        <f t="shared" si="5"/>
        <v>6</v>
      </c>
      <c r="H77" s="58">
        <f t="shared" si="7"/>
        <v>8</v>
      </c>
    </row>
    <row r="78" spans="1:8" ht="16.5" customHeight="1">
      <c r="A78" s="47" t="s">
        <v>249</v>
      </c>
      <c r="B78" s="73">
        <v>213</v>
      </c>
      <c r="C78" s="58">
        <v>286</v>
      </c>
      <c r="D78" s="28">
        <v>265</v>
      </c>
      <c r="E78" s="42">
        <f t="shared" si="6"/>
        <v>5.3901228541209014E-3</v>
      </c>
      <c r="F78" s="42">
        <f t="shared" si="4"/>
        <v>0.24413145539906103</v>
      </c>
      <c r="G78" s="58">
        <f t="shared" si="5"/>
        <v>52</v>
      </c>
      <c r="H78" s="58">
        <f t="shared" si="7"/>
        <v>-21</v>
      </c>
    </row>
    <row r="79" spans="1:8" ht="16.5" customHeight="1">
      <c r="A79" s="47" t="s">
        <v>250</v>
      </c>
      <c r="B79" s="73">
        <v>76</v>
      </c>
      <c r="C79" s="58">
        <v>193</v>
      </c>
      <c r="D79" s="28">
        <v>296</v>
      </c>
      <c r="E79" s="42">
        <f t="shared" si="6"/>
        <v>6.0206655276218374E-3</v>
      </c>
      <c r="F79" s="42">
        <f t="shared" si="4"/>
        <v>2.8947368421052633</v>
      </c>
      <c r="G79" s="58">
        <f t="shared" si="5"/>
        <v>220</v>
      </c>
      <c r="H79" s="58">
        <f t="shared" si="7"/>
        <v>103</v>
      </c>
    </row>
    <row r="80" spans="1:8" ht="16.5" customHeight="1">
      <c r="A80" s="47" t="s">
        <v>251</v>
      </c>
      <c r="B80" s="73">
        <v>85</v>
      </c>
      <c r="C80" s="58">
        <v>210</v>
      </c>
      <c r="D80" s="28">
        <v>179</v>
      </c>
      <c r="E80" s="42">
        <f t="shared" si="6"/>
        <v>3.6408754373118543E-3</v>
      </c>
      <c r="F80" s="42">
        <f t="shared" si="4"/>
        <v>1.1058823529411765</v>
      </c>
      <c r="G80" s="58">
        <f t="shared" si="5"/>
        <v>94</v>
      </c>
      <c r="H80" s="58">
        <f t="shared" si="7"/>
        <v>-31</v>
      </c>
    </row>
    <row r="81" spans="1:9" ht="16.5" customHeight="1">
      <c r="A81" s="47" t="s">
        <v>252</v>
      </c>
      <c r="B81" s="73">
        <v>59</v>
      </c>
      <c r="C81" s="58">
        <v>123</v>
      </c>
      <c r="D81" s="28">
        <v>90</v>
      </c>
      <c r="E81" s="42">
        <f t="shared" si="6"/>
        <v>1.8306077617769099E-3</v>
      </c>
      <c r="F81" s="42">
        <f t="shared" si="4"/>
        <v>0.52542372881355937</v>
      </c>
      <c r="G81" s="58">
        <f t="shared" si="5"/>
        <v>31</v>
      </c>
      <c r="H81" s="58">
        <f t="shared" si="7"/>
        <v>-33</v>
      </c>
    </row>
    <row r="82" spans="1:9" ht="16.5" customHeight="1">
      <c r="A82" s="47" t="s">
        <v>253</v>
      </c>
      <c r="B82" s="73">
        <v>163</v>
      </c>
      <c r="C82" s="58">
        <v>344</v>
      </c>
      <c r="D82" s="28">
        <v>290</v>
      </c>
      <c r="E82" s="42">
        <f t="shared" si="6"/>
        <v>5.898625010170043E-3</v>
      </c>
      <c r="F82" s="42">
        <f t="shared" si="4"/>
        <v>0.77914110429447858</v>
      </c>
      <c r="G82" s="58">
        <f t="shared" si="5"/>
        <v>127</v>
      </c>
      <c r="H82" s="58">
        <f t="shared" si="7"/>
        <v>-54</v>
      </c>
    </row>
    <row r="83" spans="1:9" s="11" customFormat="1" ht="16.5" customHeight="1">
      <c r="A83" s="47" t="s">
        <v>173</v>
      </c>
      <c r="B83" s="68">
        <v>31882</v>
      </c>
      <c r="C83" s="69">
        <v>55013</v>
      </c>
      <c r="D83" s="72">
        <v>49164</v>
      </c>
      <c r="E83" s="42">
        <f t="shared" si="6"/>
        <v>1</v>
      </c>
      <c r="F83" s="42">
        <f t="shared" si="4"/>
        <v>0.54206135123267052</v>
      </c>
      <c r="G83" s="58">
        <f t="shared" si="5"/>
        <v>17282</v>
      </c>
      <c r="H83" s="58">
        <f t="shared" si="7"/>
        <v>-5849</v>
      </c>
      <c r="I83" s="11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zoomScale="80" zoomScaleNormal="80" workbookViewId="0">
      <selection activeCell="N8" sqref="N8"/>
    </sheetView>
  </sheetViews>
  <sheetFormatPr defaultRowHeight="14.5"/>
  <cols>
    <col min="1" max="1" width="38.453125" customWidth="1"/>
    <col min="2" max="2" width="9.1796875" style="150"/>
    <col min="3" max="3" width="9.1796875" style="146"/>
    <col min="4" max="4" width="15.6328125" style="148" customWidth="1"/>
    <col min="5" max="6" width="8.7265625" style="161"/>
    <col min="7" max="7" width="12.90625" style="161" customWidth="1"/>
    <col min="8" max="8" width="24.453125" customWidth="1"/>
    <col min="9" max="9" width="27" customWidth="1"/>
    <col min="10" max="10" width="29.54296875" customWidth="1"/>
    <col min="11" max="11" width="29.54296875" style="161" customWidth="1"/>
  </cols>
  <sheetData>
    <row r="1" spans="1:11" s="161" customFormat="1" ht="15" thickBot="1">
      <c r="B1" s="177" t="s">
        <v>290</v>
      </c>
      <c r="C1" s="177"/>
      <c r="D1" s="178"/>
      <c r="E1" s="179" t="s">
        <v>289</v>
      </c>
      <c r="F1" s="177"/>
      <c r="G1" s="178"/>
    </row>
    <row r="2" spans="1:11" ht="48.65" customHeight="1">
      <c r="A2" s="99" t="s">
        <v>90</v>
      </c>
      <c r="B2" s="165">
        <v>42278</v>
      </c>
      <c r="C2" s="165">
        <v>42614</v>
      </c>
      <c r="D2" s="165">
        <v>42644</v>
      </c>
      <c r="E2" s="165">
        <v>42278</v>
      </c>
      <c r="F2" s="165">
        <v>42614</v>
      </c>
      <c r="G2" s="165">
        <v>42644</v>
      </c>
      <c r="H2" s="15" t="s">
        <v>326</v>
      </c>
      <c r="I2" s="97" t="s">
        <v>327</v>
      </c>
      <c r="J2" s="2" t="s">
        <v>328</v>
      </c>
      <c r="K2" s="168" t="s">
        <v>329</v>
      </c>
    </row>
    <row r="3" spans="1:11">
      <c r="A3" s="83" t="s">
        <v>2</v>
      </c>
      <c r="B3" s="112">
        <v>67.975575376872058</v>
      </c>
      <c r="C3" s="112">
        <v>76.740477589813551</v>
      </c>
      <c r="D3" s="112">
        <v>78.142327281316568</v>
      </c>
      <c r="E3" s="112">
        <v>64.626484734715504</v>
      </c>
      <c r="F3" s="112">
        <v>72.342683583203893</v>
      </c>
      <c r="G3" s="112">
        <v>74.419328607296606</v>
      </c>
      <c r="H3" s="95">
        <f>(D3-B3)/B3</f>
        <v>0.14956477893828371</v>
      </c>
      <c r="I3" s="84">
        <f>D3-B3</f>
        <v>10.16675190444451</v>
      </c>
      <c r="J3" s="84">
        <f>D3-C3</f>
        <v>1.401849691503017</v>
      </c>
      <c r="K3" s="84">
        <f>G3-F3</f>
        <v>2.0766450240927128</v>
      </c>
    </row>
    <row r="4" spans="1:11">
      <c r="A4" s="83" t="s">
        <v>3</v>
      </c>
      <c r="B4" s="112">
        <v>73.057624930806867</v>
      </c>
      <c r="C4" s="112">
        <v>102.42745362083055</v>
      </c>
      <c r="D4" s="112">
        <v>99.21222079678131</v>
      </c>
      <c r="E4" s="112">
        <v>79.304051495349995</v>
      </c>
      <c r="F4" s="112">
        <v>104.299578440801</v>
      </c>
      <c r="G4" s="112">
        <v>104.01849270552999</v>
      </c>
      <c r="H4" s="95">
        <f t="shared" ref="H4:H67" si="0">(D4-B4)/B4</f>
        <v>0.35799953654044397</v>
      </c>
      <c r="I4" s="84">
        <f t="shared" ref="I4:I67" si="1">D4-B4</f>
        <v>26.154595865974443</v>
      </c>
      <c r="J4" s="84">
        <f t="shared" ref="J4:J67" si="2">D4-C4</f>
        <v>-3.215232824049238</v>
      </c>
      <c r="K4" s="84">
        <f t="shared" ref="K4:K67" si="3">G4-F4</f>
        <v>-0.28108573527100589</v>
      </c>
    </row>
    <row r="5" spans="1:11">
      <c r="A5" s="83" t="s">
        <v>4</v>
      </c>
      <c r="B5" s="112">
        <v>66.895359654162903</v>
      </c>
      <c r="C5" s="112">
        <v>83.851549646493837</v>
      </c>
      <c r="D5" s="112">
        <v>83.131055379888238</v>
      </c>
      <c r="E5" s="112">
        <v>65.299128084554695</v>
      </c>
      <c r="F5" s="112">
        <v>80.697399890678795</v>
      </c>
      <c r="G5" s="112">
        <v>81.471248355483795</v>
      </c>
      <c r="H5" s="95">
        <f t="shared" si="0"/>
        <v>0.24270286922233458</v>
      </c>
      <c r="I5" s="84">
        <f t="shared" si="1"/>
        <v>16.235695725725336</v>
      </c>
      <c r="J5" s="84">
        <f t="shared" si="2"/>
        <v>-0.72049426660559845</v>
      </c>
      <c r="K5" s="84">
        <f t="shared" si="3"/>
        <v>0.77384846480499903</v>
      </c>
    </row>
    <row r="6" spans="1:11">
      <c r="A6" s="83" t="s">
        <v>5</v>
      </c>
      <c r="B6" s="112">
        <v>104.39216258902221</v>
      </c>
      <c r="C6" s="112">
        <v>137.65894010164899</v>
      </c>
      <c r="D6" s="112">
        <v>128.28907995319221</v>
      </c>
      <c r="E6" s="112">
        <v>115.570788570074</v>
      </c>
      <c r="F6" s="112">
        <v>137.42344328294601</v>
      </c>
      <c r="G6" s="112">
        <v>143.65634177694801</v>
      </c>
      <c r="H6" s="95">
        <f t="shared" si="0"/>
        <v>0.22891486076640574</v>
      </c>
      <c r="I6" s="84">
        <f t="shared" si="1"/>
        <v>23.896917364170008</v>
      </c>
      <c r="J6" s="84">
        <f t="shared" si="2"/>
        <v>-9.3698601484567803</v>
      </c>
      <c r="K6" s="84">
        <f t="shared" si="3"/>
        <v>6.2328984940020007</v>
      </c>
    </row>
    <row r="7" spans="1:11">
      <c r="A7" s="83" t="s">
        <v>6</v>
      </c>
      <c r="B7" s="112">
        <v>168.77743271221533</v>
      </c>
      <c r="C7" s="112">
        <v>206.51023158195997</v>
      </c>
      <c r="D7" s="112">
        <v>194.93782962313338</v>
      </c>
      <c r="E7" s="112">
        <v>173.993627046673</v>
      </c>
      <c r="F7" s="112">
        <v>202.839489145697</v>
      </c>
      <c r="G7" s="112">
        <v>201.90116210270901</v>
      </c>
      <c r="H7" s="95">
        <f t="shared" si="0"/>
        <v>0.15499937693402704</v>
      </c>
      <c r="I7" s="84">
        <f t="shared" si="1"/>
        <v>26.160396910918053</v>
      </c>
      <c r="J7" s="84">
        <f t="shared" si="2"/>
        <v>-11.572401958826589</v>
      </c>
      <c r="K7" s="84">
        <f t="shared" si="3"/>
        <v>-0.93832704298799285</v>
      </c>
    </row>
    <row r="8" spans="1:11">
      <c r="A8" s="83" t="s">
        <v>7</v>
      </c>
      <c r="B8" s="112">
        <v>94.723499785089885</v>
      </c>
      <c r="C8" s="112">
        <v>115.25014032465512</v>
      </c>
      <c r="D8" s="112">
        <v>108.90182801480123</v>
      </c>
      <c r="E8" s="112">
        <v>94.249017765630597</v>
      </c>
      <c r="F8" s="112">
        <v>109.333873522922</v>
      </c>
      <c r="G8" s="112">
        <v>109.996811185712</v>
      </c>
      <c r="H8" s="95">
        <f t="shared" si="0"/>
        <v>0.14968121175716001</v>
      </c>
      <c r="I8" s="84">
        <f t="shared" si="1"/>
        <v>14.17832822971134</v>
      </c>
      <c r="J8" s="84">
        <f t="shared" si="2"/>
        <v>-6.3483123098538954</v>
      </c>
      <c r="K8" s="84">
        <f t="shared" si="3"/>
        <v>0.6629376627900001</v>
      </c>
    </row>
    <row r="9" spans="1:11">
      <c r="A9" s="83" t="s">
        <v>282</v>
      </c>
      <c r="B9" s="112">
        <v>70.57779026261295</v>
      </c>
      <c r="C9" s="112">
        <v>85.251249257414429</v>
      </c>
      <c r="D9" s="112">
        <v>86.066557028315145</v>
      </c>
      <c r="E9" s="112">
        <v>70.561939434439097</v>
      </c>
      <c r="F9" s="112">
        <v>84.799995363565202</v>
      </c>
      <c r="G9" s="112">
        <v>85.711519207877998</v>
      </c>
      <c r="H9" s="95">
        <f t="shared" si="0"/>
        <v>0.21945666913160686</v>
      </c>
      <c r="I9" s="84">
        <f t="shared" si="1"/>
        <v>15.488766765702195</v>
      </c>
      <c r="J9" s="84">
        <f t="shared" si="2"/>
        <v>0.81530777090071638</v>
      </c>
      <c r="K9" s="84">
        <f t="shared" si="3"/>
        <v>0.91152384431279643</v>
      </c>
    </row>
    <row r="10" spans="1:11">
      <c r="A10" s="83" t="s">
        <v>8</v>
      </c>
      <c r="B10" s="112">
        <v>99.685083779885787</v>
      </c>
      <c r="C10" s="112">
        <v>121.38595694794343</v>
      </c>
      <c r="D10" s="112">
        <v>118.52212275962695</v>
      </c>
      <c r="E10" s="112">
        <v>101.488537747381</v>
      </c>
      <c r="F10" s="112">
        <v>118.62142930247801</v>
      </c>
      <c r="G10" s="112">
        <v>121.437963842885</v>
      </c>
      <c r="H10" s="95">
        <f t="shared" si="0"/>
        <v>0.18896547272142694</v>
      </c>
      <c r="I10" s="84">
        <f t="shared" si="1"/>
        <v>18.837038979741166</v>
      </c>
      <c r="J10" s="84">
        <f t="shared" si="2"/>
        <v>-2.8638341883164742</v>
      </c>
      <c r="K10" s="84">
        <f t="shared" si="3"/>
        <v>2.816534540406991</v>
      </c>
    </row>
    <row r="11" spans="1:11">
      <c r="A11" s="83" t="s">
        <v>9</v>
      </c>
      <c r="B11" s="112">
        <v>64.760376542825313</v>
      </c>
      <c r="C11" s="112">
        <v>82.31759807375758</v>
      </c>
      <c r="D11" s="112">
        <v>77.503862711224045</v>
      </c>
      <c r="E11" s="112">
        <v>64.546744362972007</v>
      </c>
      <c r="F11" s="112">
        <v>77.064091830208497</v>
      </c>
      <c r="G11" s="112">
        <v>78.262186338338694</v>
      </c>
      <c r="H11" s="95">
        <f t="shared" si="0"/>
        <v>0.19677906227076378</v>
      </c>
      <c r="I11" s="84">
        <f t="shared" si="1"/>
        <v>12.743486168398732</v>
      </c>
      <c r="J11" s="84">
        <f t="shared" si="2"/>
        <v>-4.8137353625335351</v>
      </c>
      <c r="K11" s="84">
        <f t="shared" si="3"/>
        <v>1.1980945081301968</v>
      </c>
    </row>
    <row r="12" spans="1:11">
      <c r="A12" s="83" t="s">
        <v>10</v>
      </c>
      <c r="B12" s="112">
        <v>91.973822612339958</v>
      </c>
      <c r="C12" s="112">
        <v>126.74769914312917</v>
      </c>
      <c r="D12" s="112">
        <v>115.26259074410163</v>
      </c>
      <c r="E12" s="112">
        <v>92.2616924997307</v>
      </c>
      <c r="F12" s="112">
        <v>117.40612604636701</v>
      </c>
      <c r="G12" s="112">
        <v>115.86412373228301</v>
      </c>
      <c r="H12" s="95">
        <f t="shared" si="0"/>
        <v>0.25321083184637649</v>
      </c>
      <c r="I12" s="84">
        <f t="shared" si="1"/>
        <v>23.288768131761671</v>
      </c>
      <c r="J12" s="84">
        <f t="shared" si="2"/>
        <v>-11.485108399027538</v>
      </c>
      <c r="K12" s="84">
        <f t="shared" si="3"/>
        <v>-1.5420023140840016</v>
      </c>
    </row>
    <row r="13" spans="1:11">
      <c r="A13" s="83" t="s">
        <v>11</v>
      </c>
      <c r="B13" s="112">
        <v>168.20157565878839</v>
      </c>
      <c r="C13" s="112">
        <v>189.26996720927508</v>
      </c>
      <c r="D13" s="112">
        <v>184.29176415988243</v>
      </c>
      <c r="E13" s="112">
        <v>168.137528813138</v>
      </c>
      <c r="F13" s="112">
        <v>184.29066197948899</v>
      </c>
      <c r="G13" s="112">
        <v>186.707787435927</v>
      </c>
      <c r="H13" s="95">
        <f t="shared" si="0"/>
        <v>9.5660153230278905E-2</v>
      </c>
      <c r="I13" s="84">
        <f t="shared" si="1"/>
        <v>16.090188501094048</v>
      </c>
      <c r="J13" s="84">
        <f t="shared" si="2"/>
        <v>-4.978203049392647</v>
      </c>
      <c r="K13" s="84">
        <f t="shared" si="3"/>
        <v>2.4171254564380149</v>
      </c>
    </row>
    <row r="14" spans="1:11">
      <c r="A14" s="83" t="s">
        <v>12</v>
      </c>
      <c r="B14" s="112">
        <v>62.817488888827725</v>
      </c>
      <c r="C14" s="112">
        <v>75.745448736495305</v>
      </c>
      <c r="D14" s="112">
        <v>77.226474066979449</v>
      </c>
      <c r="E14" s="112">
        <v>61.816985800060003</v>
      </c>
      <c r="F14" s="112">
        <v>75.1611641338813</v>
      </c>
      <c r="G14" s="112">
        <v>75.808365624035503</v>
      </c>
      <c r="H14" s="95">
        <f t="shared" si="0"/>
        <v>0.22937856054151193</v>
      </c>
      <c r="I14" s="84">
        <f t="shared" si="1"/>
        <v>14.408985178151724</v>
      </c>
      <c r="J14" s="84">
        <f t="shared" si="2"/>
        <v>1.4810253304841439</v>
      </c>
      <c r="K14" s="84">
        <f t="shared" si="3"/>
        <v>0.64720149015420247</v>
      </c>
    </row>
    <row r="15" spans="1:11">
      <c r="A15" s="83" t="s">
        <v>13</v>
      </c>
      <c r="B15" s="112">
        <v>52.429178833647548</v>
      </c>
      <c r="C15" s="112">
        <v>65.361907186817163</v>
      </c>
      <c r="D15" s="112">
        <v>65.290928889444373</v>
      </c>
      <c r="E15" s="112">
        <v>52.401367904609302</v>
      </c>
      <c r="F15" s="112">
        <v>64.606365405586999</v>
      </c>
      <c r="G15" s="112">
        <v>65.268518309865499</v>
      </c>
      <c r="H15" s="95">
        <f t="shared" si="0"/>
        <v>0.24531664126584646</v>
      </c>
      <c r="I15" s="84">
        <f t="shared" si="1"/>
        <v>12.861750055796826</v>
      </c>
      <c r="J15" s="84">
        <f t="shared" si="2"/>
        <v>-7.0978297372789712E-2</v>
      </c>
      <c r="K15" s="84">
        <f t="shared" si="3"/>
        <v>0.66215290427849993</v>
      </c>
    </row>
    <row r="16" spans="1:11">
      <c r="A16" s="83" t="s">
        <v>14</v>
      </c>
      <c r="B16" s="112">
        <v>51.410067001536561</v>
      </c>
      <c r="C16" s="112">
        <v>63.746158810811657</v>
      </c>
      <c r="D16" s="112">
        <v>64.11455815756203</v>
      </c>
      <c r="E16" s="112">
        <v>50.716771467660202</v>
      </c>
      <c r="F16" s="112">
        <v>62.877084927792197</v>
      </c>
      <c r="G16" s="112">
        <v>63.302485151093599</v>
      </c>
      <c r="H16" s="95">
        <f t="shared" si="0"/>
        <v>0.24712068855397043</v>
      </c>
      <c r="I16" s="84">
        <f t="shared" si="1"/>
        <v>12.704491156025469</v>
      </c>
      <c r="J16" s="84">
        <f t="shared" si="2"/>
        <v>0.36839934675037256</v>
      </c>
      <c r="K16" s="84">
        <f t="shared" si="3"/>
        <v>0.42540022330140204</v>
      </c>
    </row>
    <row r="17" spans="1:11">
      <c r="A17" s="83" t="s">
        <v>264</v>
      </c>
      <c r="B17" s="112">
        <v>57.844507142533367</v>
      </c>
      <c r="C17" s="112">
        <v>76.487483809421519</v>
      </c>
      <c r="D17" s="112">
        <v>72.777532454804856</v>
      </c>
      <c r="E17" s="112">
        <v>57.791206159864501</v>
      </c>
      <c r="F17" s="112">
        <v>72.940507589377006</v>
      </c>
      <c r="G17" s="112">
        <v>73.086603409950897</v>
      </c>
      <c r="H17" s="95">
        <f t="shared" si="0"/>
        <v>0.25815805250920981</v>
      </c>
      <c r="I17" s="84">
        <f t="shared" si="1"/>
        <v>14.933025312271489</v>
      </c>
      <c r="J17" s="84">
        <f t="shared" si="2"/>
        <v>-3.7099513546166634</v>
      </c>
      <c r="K17" s="84">
        <f t="shared" si="3"/>
        <v>0.14609582057389048</v>
      </c>
    </row>
    <row r="18" spans="1:11">
      <c r="A18" s="83" t="s">
        <v>16</v>
      </c>
      <c r="B18" s="112">
        <v>80.166547543902013</v>
      </c>
      <c r="C18" s="112">
        <v>100.37599049670587</v>
      </c>
      <c r="D18" s="112">
        <v>94.284807153855738</v>
      </c>
      <c r="E18" s="112">
        <v>80.373856057098806</v>
      </c>
      <c r="F18" s="112">
        <v>94.821714204455205</v>
      </c>
      <c r="G18" s="112">
        <v>95.403523612449206</v>
      </c>
      <c r="H18" s="95">
        <f t="shared" si="0"/>
        <v>0.17611160817699018</v>
      </c>
      <c r="I18" s="84">
        <f t="shared" si="1"/>
        <v>14.118259609953725</v>
      </c>
      <c r="J18" s="84">
        <f t="shared" si="2"/>
        <v>-6.0911833428501296</v>
      </c>
      <c r="K18" s="84">
        <f t="shared" si="3"/>
        <v>0.58180940799400105</v>
      </c>
    </row>
    <row r="19" spans="1:11">
      <c r="A19" s="83" t="s">
        <v>17</v>
      </c>
      <c r="B19" s="112">
        <v>65.804071140262664</v>
      </c>
      <c r="C19" s="112">
        <v>81.111207521009689</v>
      </c>
      <c r="D19" s="112">
        <v>79.615655472344471</v>
      </c>
      <c r="E19" s="112">
        <v>65.783621672629394</v>
      </c>
      <c r="F19" s="112">
        <v>79.3276939684486</v>
      </c>
      <c r="G19" s="112">
        <v>79.734304409289095</v>
      </c>
      <c r="H19" s="95">
        <f t="shared" si="0"/>
        <v>0.20988951128330868</v>
      </c>
      <c r="I19" s="84">
        <f t="shared" si="1"/>
        <v>13.811584332081807</v>
      </c>
      <c r="J19" s="84">
        <f t="shared" si="2"/>
        <v>-1.4955520486652176</v>
      </c>
      <c r="K19" s="84">
        <f t="shared" si="3"/>
        <v>0.40661044084049536</v>
      </c>
    </row>
    <row r="20" spans="1:11">
      <c r="A20" s="83" t="s">
        <v>265</v>
      </c>
      <c r="B20" s="112">
        <v>185.95872734566839</v>
      </c>
      <c r="C20" s="112">
        <v>245.50739110061974</v>
      </c>
      <c r="D20" s="112">
        <v>216.98241167602527</v>
      </c>
      <c r="E20" s="112">
        <v>185.548391637961</v>
      </c>
      <c r="F20" s="112">
        <v>240.626819852165</v>
      </c>
      <c r="G20" s="112">
        <v>216.681648101229</v>
      </c>
      <c r="H20" s="95">
        <f t="shared" si="0"/>
        <v>0.1668310209108318</v>
      </c>
      <c r="I20" s="84">
        <f t="shared" si="1"/>
        <v>31.023684330356872</v>
      </c>
      <c r="J20" s="84">
        <f t="shared" si="2"/>
        <v>-28.524979424594477</v>
      </c>
      <c r="K20" s="84">
        <f t="shared" si="3"/>
        <v>-23.945171750935998</v>
      </c>
    </row>
    <row r="21" spans="1:11">
      <c r="A21" s="83" t="s">
        <v>19</v>
      </c>
      <c r="B21" s="112">
        <v>95.729290536857675</v>
      </c>
      <c r="C21" s="112">
        <v>121.03881147759046</v>
      </c>
      <c r="D21" s="112">
        <v>114.35122468712034</v>
      </c>
      <c r="E21" s="112">
        <v>96.2361506876601</v>
      </c>
      <c r="F21" s="112">
        <v>114.342604057906</v>
      </c>
      <c r="G21" s="112">
        <v>115.336419487659</v>
      </c>
      <c r="H21" s="95">
        <f t="shared" si="0"/>
        <v>0.19452702559299598</v>
      </c>
      <c r="I21" s="84">
        <f t="shared" si="1"/>
        <v>18.621934150262661</v>
      </c>
      <c r="J21" s="84">
        <f t="shared" si="2"/>
        <v>-6.6875867904701209</v>
      </c>
      <c r="K21" s="84">
        <f t="shared" si="3"/>
        <v>0.99381542975299908</v>
      </c>
    </row>
    <row r="22" spans="1:11">
      <c r="A22" s="83" t="s">
        <v>266</v>
      </c>
      <c r="B22" s="112">
        <v>125.94948261445195</v>
      </c>
      <c r="C22" s="112">
        <v>152.23855888869952</v>
      </c>
      <c r="D22" s="112">
        <v>139.01155296676041</v>
      </c>
      <c r="E22" s="112">
        <v>131.908871475528</v>
      </c>
      <c r="F22" s="112">
        <v>147.21523635381701</v>
      </c>
      <c r="G22" s="112">
        <v>145.807984820988</v>
      </c>
      <c r="H22" s="95">
        <f t="shared" si="0"/>
        <v>0.10370880515875702</v>
      </c>
      <c r="I22" s="84">
        <f t="shared" si="1"/>
        <v>13.062070352308453</v>
      </c>
      <c r="J22" s="84">
        <f t="shared" si="2"/>
        <v>-13.22700592193911</v>
      </c>
      <c r="K22" s="84">
        <f t="shared" si="3"/>
        <v>-1.4072515328290081</v>
      </c>
    </row>
    <row r="23" spans="1:11">
      <c r="A23" s="83" t="s">
        <v>267</v>
      </c>
      <c r="B23" s="112">
        <v>73.613161049564397</v>
      </c>
      <c r="C23" s="112">
        <v>94.659795681964951</v>
      </c>
      <c r="D23" s="112">
        <v>87.881145105592665</v>
      </c>
      <c r="E23" s="112">
        <v>74.185191126796695</v>
      </c>
      <c r="F23" s="112">
        <v>89.021923150589402</v>
      </c>
      <c r="G23" s="112">
        <v>89.610585865456002</v>
      </c>
      <c r="H23" s="95">
        <f t="shared" si="0"/>
        <v>0.19382381971644319</v>
      </c>
      <c r="I23" s="84">
        <f t="shared" si="1"/>
        <v>14.267984056028268</v>
      </c>
      <c r="J23" s="84">
        <f t="shared" si="2"/>
        <v>-6.7786505763722857</v>
      </c>
      <c r="K23" s="84">
        <f t="shared" si="3"/>
        <v>0.58866271486660082</v>
      </c>
    </row>
    <row r="24" spans="1:11">
      <c r="A24" s="83" t="s">
        <v>268</v>
      </c>
      <c r="B24" s="112">
        <v>70.751579555952361</v>
      </c>
      <c r="C24" s="112">
        <v>92.831646179023608</v>
      </c>
      <c r="D24" s="112">
        <v>85.385086017314123</v>
      </c>
      <c r="E24" s="112">
        <v>71.986582917075793</v>
      </c>
      <c r="F24" s="112">
        <v>86.430967478807304</v>
      </c>
      <c r="G24" s="112">
        <v>86.994346020658</v>
      </c>
      <c r="H24" s="95">
        <f t="shared" si="0"/>
        <v>0.20682939594004637</v>
      </c>
      <c r="I24" s="84">
        <f t="shared" si="1"/>
        <v>14.633506461361762</v>
      </c>
      <c r="J24" s="84">
        <f t="shared" si="2"/>
        <v>-7.4465601617094848</v>
      </c>
      <c r="K24" s="84">
        <f t="shared" si="3"/>
        <v>0.56337854185069602</v>
      </c>
    </row>
    <row r="25" spans="1:11">
      <c r="A25" s="83" t="s">
        <v>23</v>
      </c>
      <c r="B25" s="112">
        <v>100.79552453638615</v>
      </c>
      <c r="C25" s="112">
        <v>125.19025835398408</v>
      </c>
      <c r="D25" s="112">
        <v>117.50893907980698</v>
      </c>
      <c r="E25" s="112">
        <v>100.832692975931</v>
      </c>
      <c r="F25" s="112">
        <v>118.175257449245</v>
      </c>
      <c r="G25" s="112">
        <v>118.791094339694</v>
      </c>
      <c r="H25" s="95">
        <f t="shared" si="0"/>
        <v>0.16581504605779845</v>
      </c>
      <c r="I25" s="84">
        <f t="shared" si="1"/>
        <v>16.713414543420825</v>
      </c>
      <c r="J25" s="84">
        <f t="shared" si="2"/>
        <v>-7.681319274177099</v>
      </c>
      <c r="K25" s="84">
        <f t="shared" si="3"/>
        <v>0.61583689044900325</v>
      </c>
    </row>
    <row r="26" spans="1:11">
      <c r="A26" s="83" t="s">
        <v>269</v>
      </c>
      <c r="B26" s="112">
        <v>71.510785333189091</v>
      </c>
      <c r="C26" s="112">
        <v>86.849484900919052</v>
      </c>
      <c r="D26" s="112">
        <v>85.789571411810385</v>
      </c>
      <c r="E26" s="112">
        <v>70.577905484686994</v>
      </c>
      <c r="F26" s="112">
        <v>84.574017659941703</v>
      </c>
      <c r="G26" s="112">
        <v>85.093489163264294</v>
      </c>
      <c r="H26" s="95">
        <f t="shared" si="0"/>
        <v>0.1996731823331595</v>
      </c>
      <c r="I26" s="84">
        <f t="shared" si="1"/>
        <v>14.278786078621295</v>
      </c>
      <c r="J26" s="84">
        <f t="shared" si="2"/>
        <v>-1.0599134891086663</v>
      </c>
      <c r="K26" s="84">
        <f t="shared" si="3"/>
        <v>0.51947150332259184</v>
      </c>
    </row>
    <row r="27" spans="1:11">
      <c r="A27" s="83" t="s">
        <v>25</v>
      </c>
      <c r="B27" s="112">
        <v>101.79934984396901</v>
      </c>
      <c r="C27" s="112">
        <v>117.1804379923162</v>
      </c>
      <c r="D27" s="112">
        <v>123.38884908564717</v>
      </c>
      <c r="E27" s="112">
        <v>94.201370745993302</v>
      </c>
      <c r="F27" s="112">
        <v>113.686517479321</v>
      </c>
      <c r="G27" s="112">
        <v>114.230841768068</v>
      </c>
      <c r="H27" s="95">
        <f t="shared" si="0"/>
        <v>0.21207895015802206</v>
      </c>
      <c r="I27" s="84">
        <f t="shared" si="1"/>
        <v>21.589499241678155</v>
      </c>
      <c r="J27" s="84">
        <f t="shared" si="2"/>
        <v>6.208411093330966</v>
      </c>
      <c r="K27" s="84">
        <f t="shared" si="3"/>
        <v>0.54432428874700634</v>
      </c>
    </row>
    <row r="28" spans="1:11">
      <c r="A28" s="83" t="s">
        <v>26</v>
      </c>
      <c r="B28" s="112">
        <v>85.983263081269058</v>
      </c>
      <c r="C28" s="112">
        <v>107.14950178648267</v>
      </c>
      <c r="D28" s="112">
        <v>100.73914941778398</v>
      </c>
      <c r="E28" s="112">
        <v>84.550788332184595</v>
      </c>
      <c r="F28" s="112">
        <v>101.277434648241</v>
      </c>
      <c r="G28" s="112">
        <v>100.47885516341501</v>
      </c>
      <c r="H28" s="95">
        <f t="shared" si="0"/>
        <v>0.17161347229364923</v>
      </c>
      <c r="I28" s="84">
        <f t="shared" si="1"/>
        <v>14.755886336514919</v>
      </c>
      <c r="J28" s="84">
        <f t="shared" si="2"/>
        <v>-6.4103523686986961</v>
      </c>
      <c r="K28" s="84">
        <f t="shared" si="3"/>
        <v>-0.79857948482599284</v>
      </c>
    </row>
    <row r="29" spans="1:11">
      <c r="A29" s="83" t="s">
        <v>27</v>
      </c>
      <c r="B29" s="112">
        <v>78.418203489449496</v>
      </c>
      <c r="C29" s="112">
        <v>95.640777198729296</v>
      </c>
      <c r="D29" s="112">
        <v>93.681304522000133</v>
      </c>
      <c r="E29" s="112">
        <v>78.238087959992697</v>
      </c>
      <c r="F29" s="112">
        <v>92.669437128347994</v>
      </c>
      <c r="G29" s="112">
        <v>93.426443031967594</v>
      </c>
      <c r="H29" s="95">
        <f t="shared" si="0"/>
        <v>0.19463721882641902</v>
      </c>
      <c r="I29" s="84">
        <f t="shared" si="1"/>
        <v>15.263101032550637</v>
      </c>
      <c r="J29" s="84">
        <f t="shared" si="2"/>
        <v>-1.9594726767291633</v>
      </c>
      <c r="K29" s="84">
        <f t="shared" si="3"/>
        <v>0.75700590361959996</v>
      </c>
    </row>
    <row r="30" spans="1:11">
      <c r="A30" s="83" t="s">
        <v>28</v>
      </c>
      <c r="B30" s="112">
        <v>104.25468728027073</v>
      </c>
      <c r="C30" s="112">
        <v>129.61747054620321</v>
      </c>
      <c r="D30" s="112">
        <v>116.15742852772034</v>
      </c>
      <c r="E30" s="112">
        <v>105.289469375137</v>
      </c>
      <c r="F30" s="112">
        <v>120.276092653809</v>
      </c>
      <c r="G30" s="112">
        <v>117.952247822516</v>
      </c>
      <c r="H30" s="95">
        <f t="shared" si="0"/>
        <v>0.11416984269926538</v>
      </c>
      <c r="I30" s="84">
        <f t="shared" si="1"/>
        <v>11.902741247449612</v>
      </c>
      <c r="J30" s="84">
        <f t="shared" si="2"/>
        <v>-13.460042018482866</v>
      </c>
      <c r="K30" s="84">
        <f t="shared" si="3"/>
        <v>-2.3238448312930018</v>
      </c>
    </row>
    <row r="31" spans="1:11">
      <c r="A31" s="83" t="s">
        <v>29</v>
      </c>
      <c r="B31" s="112">
        <v>130.45849688602061</v>
      </c>
      <c r="C31" s="112">
        <v>172.08711744068225</v>
      </c>
      <c r="D31" s="112">
        <v>138.83385314060479</v>
      </c>
      <c r="E31" s="112">
        <v>136.676208534719</v>
      </c>
      <c r="F31" s="112">
        <v>147.83091246442501</v>
      </c>
      <c r="G31" s="112">
        <v>148.693192940231</v>
      </c>
      <c r="H31" s="95">
        <f t="shared" si="0"/>
        <v>6.4199392561617385E-2</v>
      </c>
      <c r="I31" s="84">
        <f t="shared" si="1"/>
        <v>8.375356254584176</v>
      </c>
      <c r="J31" s="84">
        <f t="shared" si="2"/>
        <v>-33.253264300077461</v>
      </c>
      <c r="K31" s="84">
        <f t="shared" si="3"/>
        <v>0.86228047580598854</v>
      </c>
    </row>
    <row r="32" spans="1:11">
      <c r="A32" s="83" t="s">
        <v>30</v>
      </c>
      <c r="B32" s="112">
        <v>54.247742001924408</v>
      </c>
      <c r="C32" s="112">
        <v>67.250691026694369</v>
      </c>
      <c r="D32" s="112">
        <v>67.776839083354091</v>
      </c>
      <c r="E32" s="112">
        <v>54.080996816740701</v>
      </c>
      <c r="F32" s="112">
        <v>67.511326557389197</v>
      </c>
      <c r="G32" s="112">
        <v>67.933591308635201</v>
      </c>
      <c r="H32" s="95">
        <f t="shared" si="0"/>
        <v>0.24939465832420721</v>
      </c>
      <c r="I32" s="84">
        <f t="shared" si="1"/>
        <v>13.529097081429683</v>
      </c>
      <c r="J32" s="84">
        <f t="shared" si="2"/>
        <v>0.52614805665972142</v>
      </c>
      <c r="K32" s="84">
        <f t="shared" si="3"/>
        <v>0.42226475124600427</v>
      </c>
    </row>
    <row r="33" spans="1:11">
      <c r="A33" s="83" t="s">
        <v>31</v>
      </c>
      <c r="B33" s="112">
        <v>58.024202524188837</v>
      </c>
      <c r="C33" s="112">
        <v>73.587844341084036</v>
      </c>
      <c r="D33" s="112">
        <v>72.252719973331793</v>
      </c>
      <c r="E33" s="112">
        <v>59.094052449534601</v>
      </c>
      <c r="F33" s="112">
        <v>72.929815689904601</v>
      </c>
      <c r="G33" s="112">
        <v>73.611628869460901</v>
      </c>
      <c r="H33" s="95">
        <f t="shared" si="0"/>
        <v>0.24521694103786162</v>
      </c>
      <c r="I33" s="84">
        <f t="shared" si="1"/>
        <v>14.228517449142956</v>
      </c>
      <c r="J33" s="84">
        <f t="shared" si="2"/>
        <v>-1.3351243677522433</v>
      </c>
      <c r="K33" s="84">
        <f t="shared" si="3"/>
        <v>0.6818131795563005</v>
      </c>
    </row>
    <row r="34" spans="1:11">
      <c r="A34" s="83" t="s">
        <v>270</v>
      </c>
      <c r="B34" s="112">
        <v>90.748735397627485</v>
      </c>
      <c r="C34" s="112">
        <v>110.94925447511066</v>
      </c>
      <c r="D34" s="112">
        <v>105.80426695078715</v>
      </c>
      <c r="E34" s="112">
        <v>91.613597154086904</v>
      </c>
      <c r="F34" s="112">
        <v>107.764263597664</v>
      </c>
      <c r="G34" s="112">
        <v>106.819713935728</v>
      </c>
      <c r="H34" s="95">
        <f t="shared" si="0"/>
        <v>0.16590348600663007</v>
      </c>
      <c r="I34" s="84">
        <f t="shared" si="1"/>
        <v>15.055531553159668</v>
      </c>
      <c r="J34" s="84">
        <f t="shared" si="2"/>
        <v>-5.1449875243235113</v>
      </c>
      <c r="K34" s="84">
        <f t="shared" si="3"/>
        <v>-0.94454966193599432</v>
      </c>
    </row>
    <row r="35" spans="1:11">
      <c r="A35" s="83" t="s">
        <v>271</v>
      </c>
      <c r="B35" s="112">
        <v>93.807656455891035</v>
      </c>
      <c r="C35" s="112">
        <v>121.6083097648629</v>
      </c>
      <c r="D35" s="112">
        <v>109.16394873112046</v>
      </c>
      <c r="E35" s="112">
        <v>95.319285179308594</v>
      </c>
      <c r="F35" s="112">
        <v>113.732141756152</v>
      </c>
      <c r="G35" s="112">
        <v>111.05229454583301</v>
      </c>
      <c r="H35" s="95">
        <f t="shared" si="0"/>
        <v>0.16369977521451087</v>
      </c>
      <c r="I35" s="84">
        <f t="shared" si="1"/>
        <v>15.356292275229421</v>
      </c>
      <c r="J35" s="84">
        <f t="shared" si="2"/>
        <v>-12.444361033742439</v>
      </c>
      <c r="K35" s="84">
        <f t="shared" si="3"/>
        <v>-2.6798472103189965</v>
      </c>
    </row>
    <row r="36" spans="1:11">
      <c r="A36" s="83" t="s">
        <v>34</v>
      </c>
      <c r="B36" s="112">
        <v>141.98566724342265</v>
      </c>
      <c r="C36" s="112">
        <v>148.67236128868649</v>
      </c>
      <c r="D36" s="112">
        <v>146.67231460489958</v>
      </c>
      <c r="E36" s="112">
        <v>140.36296685764</v>
      </c>
      <c r="F36" s="112">
        <v>134.54561835777599</v>
      </c>
      <c r="G36" s="112">
        <v>144.80231137869501</v>
      </c>
      <c r="H36" s="95">
        <f t="shared" si="0"/>
        <v>3.3007890531951092E-2</v>
      </c>
      <c r="I36" s="84">
        <f t="shared" si="1"/>
        <v>4.6866473614769291</v>
      </c>
      <c r="J36" s="84">
        <f t="shared" si="2"/>
        <v>-2.0000466837869055</v>
      </c>
      <c r="K36" s="84">
        <f t="shared" si="3"/>
        <v>10.256693020919016</v>
      </c>
    </row>
    <row r="37" spans="1:11">
      <c r="A37" s="83" t="s">
        <v>35</v>
      </c>
      <c r="B37" s="112">
        <v>96.741214803438851</v>
      </c>
      <c r="C37" s="112">
        <v>119.43306861794665</v>
      </c>
      <c r="D37" s="112">
        <v>113.25256822752706</v>
      </c>
      <c r="E37" s="112">
        <v>96.634769473603498</v>
      </c>
      <c r="F37" s="112">
        <v>113.423911697527</v>
      </c>
      <c r="G37" s="112">
        <v>114.175820284053</v>
      </c>
      <c r="H37" s="95">
        <f t="shared" si="0"/>
        <v>0.17067548156839235</v>
      </c>
      <c r="I37" s="84">
        <f t="shared" si="1"/>
        <v>16.511353424088213</v>
      </c>
      <c r="J37" s="84">
        <f t="shared" si="2"/>
        <v>-6.1805003904195814</v>
      </c>
      <c r="K37" s="84">
        <f t="shared" si="3"/>
        <v>0.75190858652599957</v>
      </c>
    </row>
    <row r="38" spans="1:11">
      <c r="A38" s="83" t="s">
        <v>36</v>
      </c>
      <c r="B38" s="112">
        <v>83.628861473900869</v>
      </c>
      <c r="C38" s="112">
        <v>101.49351501655279</v>
      </c>
      <c r="D38" s="112">
        <v>94.587075689958638</v>
      </c>
      <c r="E38" s="112">
        <v>82.778964563680006</v>
      </c>
      <c r="F38" s="112">
        <v>94.533987619762499</v>
      </c>
      <c r="G38" s="112">
        <v>93.626462460939393</v>
      </c>
      <c r="H38" s="95">
        <f t="shared" si="0"/>
        <v>0.13103388020507298</v>
      </c>
      <c r="I38" s="84">
        <f t="shared" si="1"/>
        <v>10.958214216057769</v>
      </c>
      <c r="J38" s="84">
        <f t="shared" si="2"/>
        <v>-6.9064393265941533</v>
      </c>
      <c r="K38" s="84">
        <f t="shared" si="3"/>
        <v>-0.90752515882310547</v>
      </c>
    </row>
    <row r="39" spans="1:11">
      <c r="A39" s="83" t="s">
        <v>37</v>
      </c>
      <c r="B39" s="112">
        <v>106.16066935715371</v>
      </c>
      <c r="C39" s="112">
        <v>119.36085752137781</v>
      </c>
      <c r="D39" s="112">
        <v>108.94655408160817</v>
      </c>
      <c r="E39" s="112">
        <v>107.497468383544</v>
      </c>
      <c r="F39" s="112">
        <v>112.825317925185</v>
      </c>
      <c r="G39" s="112">
        <v>110.61411844685701</v>
      </c>
      <c r="H39" s="95">
        <f t="shared" si="0"/>
        <v>2.6242154851925235E-2</v>
      </c>
      <c r="I39" s="84">
        <f t="shared" si="1"/>
        <v>2.785884724454462</v>
      </c>
      <c r="J39" s="84">
        <f t="shared" si="2"/>
        <v>-10.41430343976964</v>
      </c>
      <c r="K39" s="84">
        <f t="shared" si="3"/>
        <v>-2.2111994783279982</v>
      </c>
    </row>
    <row r="40" spans="1:11">
      <c r="A40" s="83" t="s">
        <v>38</v>
      </c>
      <c r="B40" s="112">
        <v>52.040494055497291</v>
      </c>
      <c r="C40" s="112">
        <v>65.428365281751482</v>
      </c>
      <c r="D40" s="112">
        <v>65.193469479360232</v>
      </c>
      <c r="E40" s="112">
        <v>52.099605731399102</v>
      </c>
      <c r="F40" s="112">
        <v>64.974900780582203</v>
      </c>
      <c r="G40" s="112">
        <v>65.472328634794096</v>
      </c>
      <c r="H40" s="95">
        <f t="shared" si="0"/>
        <v>0.25274501448499465</v>
      </c>
      <c r="I40" s="84">
        <f t="shared" si="1"/>
        <v>13.152975423862941</v>
      </c>
      <c r="J40" s="84">
        <f t="shared" si="2"/>
        <v>-0.23489580239125019</v>
      </c>
      <c r="K40" s="84">
        <f t="shared" si="3"/>
        <v>0.4974278542118924</v>
      </c>
    </row>
    <row r="41" spans="1:11">
      <c r="A41" s="83" t="s">
        <v>39</v>
      </c>
      <c r="B41" s="112">
        <v>90.25465368528323</v>
      </c>
      <c r="C41" s="112">
        <v>106.36030536099291</v>
      </c>
      <c r="D41" s="112">
        <v>98.624935376817362</v>
      </c>
      <c r="E41" s="112">
        <v>94.181916809729799</v>
      </c>
      <c r="F41" s="112">
        <v>102.554292273375</v>
      </c>
      <c r="G41" s="112">
        <v>102.95275855345599</v>
      </c>
      <c r="H41" s="95">
        <f t="shared" si="0"/>
        <v>9.2740721389516292E-2</v>
      </c>
      <c r="I41" s="84">
        <f t="shared" si="1"/>
        <v>8.3702816915341316</v>
      </c>
      <c r="J41" s="84">
        <f t="shared" si="2"/>
        <v>-7.7353699841755486</v>
      </c>
      <c r="K41" s="84">
        <f t="shared" si="3"/>
        <v>0.39846628008099572</v>
      </c>
    </row>
    <row r="42" spans="1:11">
      <c r="A42" s="83" t="s">
        <v>40</v>
      </c>
      <c r="B42" s="112">
        <v>59.718486373330144</v>
      </c>
      <c r="C42" s="112">
        <v>72.972813007059486</v>
      </c>
      <c r="D42" s="112">
        <v>72.042960119461611</v>
      </c>
      <c r="E42" s="112">
        <v>59.911054466164501</v>
      </c>
      <c r="F42" s="112">
        <v>71.735676360312198</v>
      </c>
      <c r="G42" s="112">
        <v>72.328282455999002</v>
      </c>
      <c r="H42" s="95">
        <f t="shared" si="0"/>
        <v>0.20637619093499815</v>
      </c>
      <c r="I42" s="84">
        <f t="shared" si="1"/>
        <v>12.324473746131467</v>
      </c>
      <c r="J42" s="84">
        <f t="shared" si="2"/>
        <v>-0.92985288759787466</v>
      </c>
      <c r="K42" s="84">
        <f t="shared" si="3"/>
        <v>0.59260609568680422</v>
      </c>
    </row>
    <row r="43" spans="1:11">
      <c r="A43" s="83" t="s">
        <v>272</v>
      </c>
      <c r="B43" s="112">
        <v>66.826205183552602</v>
      </c>
      <c r="C43" s="112">
        <v>80.644831069733115</v>
      </c>
      <c r="D43" s="112">
        <v>81.018878674039328</v>
      </c>
      <c r="E43" s="112">
        <v>67.012865748304606</v>
      </c>
      <c r="F43" s="112">
        <v>80.250501462811499</v>
      </c>
      <c r="G43" s="112">
        <v>81.351806618711095</v>
      </c>
      <c r="H43" s="95">
        <f t="shared" si="0"/>
        <v>0.21238185606235582</v>
      </c>
      <c r="I43" s="84">
        <f t="shared" si="1"/>
        <v>14.192673490486726</v>
      </c>
      <c r="J43" s="84">
        <f t="shared" si="2"/>
        <v>0.37404760430621309</v>
      </c>
      <c r="K43" s="84">
        <f t="shared" si="3"/>
        <v>1.1013051558995954</v>
      </c>
    </row>
    <row r="44" spans="1:11">
      <c r="A44" s="83" t="s">
        <v>42</v>
      </c>
      <c r="B44" s="112">
        <v>70.335088608607535</v>
      </c>
      <c r="C44" s="112">
        <v>86.027277703808593</v>
      </c>
      <c r="D44" s="112">
        <v>85.85686314862771</v>
      </c>
      <c r="E44" s="112">
        <v>70.570806638475503</v>
      </c>
      <c r="F44" s="112">
        <v>85.379677927870404</v>
      </c>
      <c r="G44" s="112">
        <v>86.072655183761896</v>
      </c>
      <c r="H44" s="95">
        <f t="shared" si="0"/>
        <v>0.22068323005028015</v>
      </c>
      <c r="I44" s="84">
        <f t="shared" si="1"/>
        <v>15.521774540020175</v>
      </c>
      <c r="J44" s="84">
        <f t="shared" si="2"/>
        <v>-0.17041455518088355</v>
      </c>
      <c r="K44" s="84">
        <f t="shared" si="3"/>
        <v>0.69297725589149195</v>
      </c>
    </row>
    <row r="45" spans="1:11">
      <c r="A45" s="83" t="s">
        <v>273</v>
      </c>
      <c r="B45" s="112">
        <v>58.065786046499788</v>
      </c>
      <c r="C45" s="112">
        <v>72.596232023488582</v>
      </c>
      <c r="D45" s="112">
        <v>71.557291694156078</v>
      </c>
      <c r="E45" s="112">
        <v>57.179296381414503</v>
      </c>
      <c r="F45" s="112">
        <v>70.625771640329702</v>
      </c>
      <c r="G45" s="112">
        <v>71.0710612318438</v>
      </c>
      <c r="H45" s="95">
        <f t="shared" si="0"/>
        <v>0.23234862672576459</v>
      </c>
      <c r="I45" s="84">
        <f t="shared" si="1"/>
        <v>13.49150564765629</v>
      </c>
      <c r="J45" s="84">
        <f t="shared" si="2"/>
        <v>-1.0389403293325046</v>
      </c>
      <c r="K45" s="84">
        <f t="shared" si="3"/>
        <v>0.44528959151409708</v>
      </c>
    </row>
    <row r="46" spans="1:11">
      <c r="A46" s="83" t="s">
        <v>274</v>
      </c>
      <c r="B46" s="112">
        <v>58.675507861041375</v>
      </c>
      <c r="C46" s="112">
        <v>72.979113982122072</v>
      </c>
      <c r="D46" s="112">
        <v>71.487471219920835</v>
      </c>
      <c r="E46" s="112">
        <v>58.650587286659999</v>
      </c>
      <c r="F46" s="112">
        <v>71.473049789067105</v>
      </c>
      <c r="G46" s="112">
        <v>71.695784532951393</v>
      </c>
      <c r="H46" s="95">
        <f t="shared" si="0"/>
        <v>0.21835283282458279</v>
      </c>
      <c r="I46" s="84">
        <f t="shared" si="1"/>
        <v>12.81196335887946</v>
      </c>
      <c r="J46" s="84">
        <f t="shared" si="2"/>
        <v>-1.4916427622012378</v>
      </c>
      <c r="K46" s="84">
        <f t="shared" si="3"/>
        <v>0.22273474388428838</v>
      </c>
    </row>
    <row r="47" spans="1:11">
      <c r="A47" s="83" t="s">
        <v>45</v>
      </c>
      <c r="B47" s="112">
        <v>115.2650832467924</v>
      </c>
      <c r="C47" s="112">
        <v>138.75710791184741</v>
      </c>
      <c r="D47" s="112">
        <v>139.5954271212527</v>
      </c>
      <c r="E47" s="112">
        <v>117.57335758892199</v>
      </c>
      <c r="F47" s="112">
        <v>138.77549025736201</v>
      </c>
      <c r="G47" s="112">
        <v>142.645745680061</v>
      </c>
      <c r="H47" s="95">
        <f t="shared" si="0"/>
        <v>0.21108164926551912</v>
      </c>
      <c r="I47" s="84">
        <f t="shared" si="1"/>
        <v>24.330343874460297</v>
      </c>
      <c r="J47" s="84">
        <f t="shared" si="2"/>
        <v>0.83831920940528448</v>
      </c>
      <c r="K47" s="84">
        <f t="shared" si="3"/>
        <v>3.8702554226989889</v>
      </c>
    </row>
    <row r="48" spans="1:11">
      <c r="A48" s="83" t="s">
        <v>46</v>
      </c>
      <c r="B48" s="112">
        <v>196.98438689495757</v>
      </c>
      <c r="C48" s="112">
        <v>261.98892901663856</v>
      </c>
      <c r="D48" s="112">
        <v>241.56051628208354</v>
      </c>
      <c r="E48" s="112">
        <v>197.787352085984</v>
      </c>
      <c r="F48" s="112">
        <v>247.94099782907</v>
      </c>
      <c r="G48" s="112">
        <v>244.349591556538</v>
      </c>
      <c r="H48" s="95">
        <f t="shared" si="0"/>
        <v>0.2262927031414744</v>
      </c>
      <c r="I48" s="84">
        <f t="shared" si="1"/>
        <v>44.576129387125974</v>
      </c>
      <c r="J48" s="84">
        <f t="shared" si="2"/>
        <v>-20.428412734555025</v>
      </c>
      <c r="K48" s="84">
        <f t="shared" si="3"/>
        <v>-3.591406272531998</v>
      </c>
    </row>
    <row r="49" spans="1:11">
      <c r="A49" s="83" t="s">
        <v>47</v>
      </c>
      <c r="B49" s="112">
        <v>80.283761728078488</v>
      </c>
      <c r="C49" s="112">
        <v>100.01522439418471</v>
      </c>
      <c r="D49" s="112">
        <v>96.133807696863201</v>
      </c>
      <c r="E49" s="112">
        <v>81.502890000915599</v>
      </c>
      <c r="F49" s="112">
        <v>97.110271043260795</v>
      </c>
      <c r="G49" s="112">
        <v>97.777772147044601</v>
      </c>
      <c r="H49" s="95">
        <f t="shared" si="0"/>
        <v>0.19742530279621051</v>
      </c>
      <c r="I49" s="84">
        <f t="shared" si="1"/>
        <v>15.850045968784713</v>
      </c>
      <c r="J49" s="84">
        <f t="shared" si="2"/>
        <v>-3.8814166973215123</v>
      </c>
      <c r="K49" s="84">
        <f t="shared" si="3"/>
        <v>0.66750110378380612</v>
      </c>
    </row>
    <row r="50" spans="1:11">
      <c r="A50" s="83" t="s">
        <v>48</v>
      </c>
      <c r="B50" s="112">
        <v>69.567431126669391</v>
      </c>
      <c r="C50" s="112">
        <v>86.37042155260994</v>
      </c>
      <c r="D50" s="112">
        <v>85.787253250542221</v>
      </c>
      <c r="E50" s="112">
        <v>70.229376527861504</v>
      </c>
      <c r="F50" s="112">
        <v>84.467165015131499</v>
      </c>
      <c r="G50" s="112">
        <v>86.6531673565555</v>
      </c>
      <c r="H50" s="95">
        <f t="shared" si="0"/>
        <v>0.23315252354711133</v>
      </c>
      <c r="I50" s="84">
        <f t="shared" si="1"/>
        <v>16.219822123872831</v>
      </c>
      <c r="J50" s="84">
        <f t="shared" si="2"/>
        <v>-0.58316830206771897</v>
      </c>
      <c r="K50" s="84">
        <f t="shared" si="3"/>
        <v>2.1860023414240004</v>
      </c>
    </row>
    <row r="51" spans="1:11">
      <c r="A51" s="83" t="s">
        <v>49</v>
      </c>
      <c r="B51" s="112">
        <v>72.592588345228023</v>
      </c>
      <c r="C51" s="112">
        <v>84.877312583428065</v>
      </c>
      <c r="D51" s="112">
        <v>81.732585032329112</v>
      </c>
      <c r="E51" s="112">
        <v>71.195872354924106</v>
      </c>
      <c r="F51" s="112">
        <v>81.126048410528597</v>
      </c>
      <c r="G51" s="112">
        <v>81.687728593348496</v>
      </c>
      <c r="H51" s="95">
        <f t="shared" si="0"/>
        <v>0.12590812499526916</v>
      </c>
      <c r="I51" s="84">
        <f t="shared" si="1"/>
        <v>9.1399966871010889</v>
      </c>
      <c r="J51" s="84">
        <f t="shared" si="2"/>
        <v>-3.1447275510989527</v>
      </c>
      <c r="K51" s="84">
        <f t="shared" si="3"/>
        <v>0.56168018281989873</v>
      </c>
    </row>
    <row r="52" spans="1:11">
      <c r="A52" s="83" t="s">
        <v>50</v>
      </c>
      <c r="B52" s="112">
        <v>52.118401496629311</v>
      </c>
      <c r="C52" s="112">
        <v>65.589607973977294</v>
      </c>
      <c r="D52" s="112">
        <v>64.28415599608357</v>
      </c>
      <c r="E52" s="112">
        <v>51.9891880697134</v>
      </c>
      <c r="F52" s="112">
        <v>64.102125384832803</v>
      </c>
      <c r="G52" s="112">
        <v>64.591615934613102</v>
      </c>
      <c r="H52" s="95">
        <f t="shared" si="0"/>
        <v>0.23342531908314693</v>
      </c>
      <c r="I52" s="84">
        <f t="shared" si="1"/>
        <v>12.165754499454259</v>
      </c>
      <c r="J52" s="84">
        <f t="shared" si="2"/>
        <v>-1.3054519778937248</v>
      </c>
      <c r="K52" s="84">
        <f t="shared" si="3"/>
        <v>0.48949054978029949</v>
      </c>
    </row>
    <row r="53" spans="1:11">
      <c r="A53" s="83" t="s">
        <v>51</v>
      </c>
      <c r="B53" s="112">
        <v>105.23676018205229</v>
      </c>
      <c r="C53" s="112">
        <v>117.14894378439803</v>
      </c>
      <c r="D53" s="112">
        <v>114.22216004957029</v>
      </c>
      <c r="E53" s="112">
        <v>105.289191424348</v>
      </c>
      <c r="F53" s="112">
        <v>115.285429327911</v>
      </c>
      <c r="G53" s="112">
        <v>114.584505548603</v>
      </c>
      <c r="H53" s="95">
        <f t="shared" si="0"/>
        <v>8.5382710869983836E-2</v>
      </c>
      <c r="I53" s="84">
        <f t="shared" si="1"/>
        <v>8.985399867517998</v>
      </c>
      <c r="J53" s="84">
        <f t="shared" si="2"/>
        <v>-2.9267837348277368</v>
      </c>
      <c r="K53" s="84">
        <f t="shared" si="3"/>
        <v>-0.70092377930799898</v>
      </c>
    </row>
    <row r="54" spans="1:11">
      <c r="A54" s="83" t="s">
        <v>52</v>
      </c>
      <c r="B54" s="112">
        <v>84.414200424376631</v>
      </c>
      <c r="C54" s="112">
        <v>94.36904974192845</v>
      </c>
      <c r="D54" s="112">
        <v>93.101545492035171</v>
      </c>
      <c r="E54" s="112">
        <v>82.439219834497905</v>
      </c>
      <c r="F54" s="112">
        <v>92.071266141372604</v>
      </c>
      <c r="G54" s="112">
        <v>91.207237611711093</v>
      </c>
      <c r="H54" s="95">
        <f t="shared" si="0"/>
        <v>0.10291331344708041</v>
      </c>
      <c r="I54" s="84">
        <f t="shared" si="1"/>
        <v>8.6873450676585406</v>
      </c>
      <c r="J54" s="84">
        <f t="shared" si="2"/>
        <v>-1.2675042498932783</v>
      </c>
      <c r="K54" s="84">
        <f t="shared" si="3"/>
        <v>-0.86402852966151045</v>
      </c>
    </row>
    <row r="55" spans="1:11">
      <c r="A55" s="83" t="s">
        <v>53</v>
      </c>
      <c r="B55" s="112">
        <v>115.9159070567854</v>
      </c>
      <c r="C55" s="112">
        <v>144.27928413826919</v>
      </c>
      <c r="D55" s="112">
        <v>144.54956937150089</v>
      </c>
      <c r="E55" s="112">
        <v>114.51062491540399</v>
      </c>
      <c r="F55" s="112">
        <v>142.36367380259901</v>
      </c>
      <c r="G55" s="112">
        <v>143.05674021182401</v>
      </c>
      <c r="H55" s="95">
        <f t="shared" si="0"/>
        <v>0.24702099169778577</v>
      </c>
      <c r="I55" s="84">
        <f t="shared" si="1"/>
        <v>28.633662314715494</v>
      </c>
      <c r="J55" s="84">
        <f t="shared" si="2"/>
        <v>0.27028523323170361</v>
      </c>
      <c r="K55" s="84">
        <f t="shared" si="3"/>
        <v>0.69306640922499696</v>
      </c>
    </row>
    <row r="56" spans="1:11">
      <c r="A56" s="83" t="s">
        <v>54</v>
      </c>
      <c r="B56" s="112">
        <v>120.42560382622558</v>
      </c>
      <c r="C56" s="112">
        <v>142.99746514773608</v>
      </c>
      <c r="D56" s="112">
        <v>137.14479154456595</v>
      </c>
      <c r="E56" s="112">
        <v>123.76137046799199</v>
      </c>
      <c r="F56" s="112">
        <v>140.747745422805</v>
      </c>
      <c r="G56" s="112">
        <v>141.021581738983</v>
      </c>
      <c r="H56" s="95">
        <f t="shared" si="0"/>
        <v>0.1388341614003131</v>
      </c>
      <c r="I56" s="84">
        <f t="shared" si="1"/>
        <v>16.719187718340365</v>
      </c>
      <c r="J56" s="84">
        <f t="shared" si="2"/>
        <v>-5.8526736031701319</v>
      </c>
      <c r="K56" s="84">
        <f t="shared" si="3"/>
        <v>0.27383631617800575</v>
      </c>
    </row>
    <row r="57" spans="1:11">
      <c r="A57" s="83" t="s">
        <v>55</v>
      </c>
      <c r="B57" s="112">
        <v>133.97185406285678</v>
      </c>
      <c r="C57" s="112">
        <v>161.33132683117196</v>
      </c>
      <c r="D57" s="112">
        <v>159.98518899557604</v>
      </c>
      <c r="E57" s="112">
        <v>134.51626389424601</v>
      </c>
      <c r="F57" s="112">
        <v>160.22240207193099</v>
      </c>
      <c r="G57" s="112">
        <v>161.18016070230399</v>
      </c>
      <c r="H57" s="95">
        <f t="shared" si="0"/>
        <v>0.19417014950404696</v>
      </c>
      <c r="I57" s="84">
        <f t="shared" si="1"/>
        <v>26.01333493271926</v>
      </c>
      <c r="J57" s="84">
        <f t="shared" si="2"/>
        <v>-1.3461378355959255</v>
      </c>
      <c r="K57" s="84">
        <f t="shared" si="3"/>
        <v>0.95775863037300724</v>
      </c>
    </row>
    <row r="58" spans="1:11">
      <c r="A58" s="83" t="s">
        <v>56</v>
      </c>
      <c r="B58" s="112">
        <v>68.324526554573112</v>
      </c>
      <c r="C58" s="112">
        <v>91.252147421886946</v>
      </c>
      <c r="D58" s="112">
        <v>88.133434822960695</v>
      </c>
      <c r="E58" s="112">
        <v>68.366908063447895</v>
      </c>
      <c r="F58" s="112">
        <v>88.370917789738101</v>
      </c>
      <c r="G58" s="112">
        <v>89.008515666229201</v>
      </c>
      <c r="H58" s="95">
        <f t="shared" si="0"/>
        <v>0.28992382775701397</v>
      </c>
      <c r="I58" s="84">
        <f t="shared" si="1"/>
        <v>19.808908268387583</v>
      </c>
      <c r="J58" s="84">
        <f t="shared" si="2"/>
        <v>-3.1187125989262512</v>
      </c>
      <c r="K58" s="84">
        <f t="shared" si="3"/>
        <v>0.63759787649109967</v>
      </c>
    </row>
    <row r="59" spans="1:11">
      <c r="A59" s="83" t="s">
        <v>57</v>
      </c>
      <c r="B59" s="112">
        <v>155.87358897766191</v>
      </c>
      <c r="C59" s="112">
        <v>187.09991249755629</v>
      </c>
      <c r="D59" s="112">
        <v>180.47880683839298</v>
      </c>
      <c r="E59" s="112">
        <v>163.39363234543299</v>
      </c>
      <c r="F59" s="112">
        <v>190.28394186935299</v>
      </c>
      <c r="G59" s="112">
        <v>191.37423928252599</v>
      </c>
      <c r="H59" s="95">
        <f t="shared" si="0"/>
        <v>0.15785366861769778</v>
      </c>
      <c r="I59" s="84">
        <f t="shared" si="1"/>
        <v>24.605217860731074</v>
      </c>
      <c r="J59" s="84">
        <f t="shared" si="2"/>
        <v>-6.6211056591633053</v>
      </c>
      <c r="K59" s="84">
        <f t="shared" si="3"/>
        <v>1.0902974131730048</v>
      </c>
    </row>
    <row r="60" spans="1:11">
      <c r="A60" s="83" t="s">
        <v>275</v>
      </c>
      <c r="B60" s="112">
        <v>107.58633711285884</v>
      </c>
      <c r="C60" s="112">
        <v>132.41068254165117</v>
      </c>
      <c r="D60" s="112">
        <v>127.56926917348052</v>
      </c>
      <c r="E60" s="112">
        <v>110.987657411225</v>
      </c>
      <c r="F60" s="112">
        <v>131.27379795045201</v>
      </c>
      <c r="G60" s="112">
        <v>131.90444470768099</v>
      </c>
      <c r="H60" s="95">
        <f t="shared" si="0"/>
        <v>0.18573856678157413</v>
      </c>
      <c r="I60" s="84">
        <f t="shared" si="1"/>
        <v>19.982932060621678</v>
      </c>
      <c r="J60" s="84">
        <f t="shared" si="2"/>
        <v>-4.8414133681706488</v>
      </c>
      <c r="K60" s="84">
        <f t="shared" si="3"/>
        <v>0.63064675722898755</v>
      </c>
    </row>
    <row r="61" spans="1:11">
      <c r="A61" s="83" t="s">
        <v>59</v>
      </c>
      <c r="B61" s="112">
        <v>90.69085347770212</v>
      </c>
      <c r="C61" s="112">
        <v>109.3472118232086</v>
      </c>
      <c r="D61" s="112">
        <v>107.55425366139927</v>
      </c>
      <c r="E61" s="112">
        <v>92.434561347723005</v>
      </c>
      <c r="F61" s="112">
        <v>110.616485744976</v>
      </c>
      <c r="G61" s="112">
        <v>111.03232594287201</v>
      </c>
      <c r="H61" s="95">
        <f t="shared" si="0"/>
        <v>0.18594378084492616</v>
      </c>
      <c r="I61" s="84">
        <f t="shared" si="1"/>
        <v>16.863400183697152</v>
      </c>
      <c r="J61" s="84">
        <f t="shared" si="2"/>
        <v>-1.7929581618093238</v>
      </c>
      <c r="K61" s="84">
        <f t="shared" si="3"/>
        <v>0.41584019789600291</v>
      </c>
    </row>
    <row r="62" spans="1:11">
      <c r="A62" s="83" t="s">
        <v>60</v>
      </c>
      <c r="B62" s="112">
        <v>58.636108453653193</v>
      </c>
      <c r="C62" s="112">
        <v>74.2317649611566</v>
      </c>
      <c r="D62" s="112">
        <v>73.027686494093572</v>
      </c>
      <c r="E62" s="112">
        <v>58.433760295499503</v>
      </c>
      <c r="F62" s="112">
        <v>72.986102651945799</v>
      </c>
      <c r="G62" s="112">
        <v>73.227028716711999</v>
      </c>
      <c r="H62" s="95">
        <f t="shared" si="0"/>
        <v>0.24543883316908191</v>
      </c>
      <c r="I62" s="84">
        <f t="shared" si="1"/>
        <v>14.391578040440379</v>
      </c>
      <c r="J62" s="84">
        <f t="shared" si="2"/>
        <v>-1.2040784670630273</v>
      </c>
      <c r="K62" s="84">
        <f t="shared" si="3"/>
        <v>0.24092606476619949</v>
      </c>
    </row>
    <row r="63" spans="1:11">
      <c r="A63" s="83" t="s">
        <v>61</v>
      </c>
      <c r="B63" s="112">
        <v>59.117986255739154</v>
      </c>
      <c r="C63" s="112">
        <v>73.797926861448502</v>
      </c>
      <c r="D63" s="112">
        <v>73.761333592104521</v>
      </c>
      <c r="E63" s="112">
        <v>59.168298948466798</v>
      </c>
      <c r="F63" s="112">
        <v>73.166764700207295</v>
      </c>
      <c r="G63" s="112">
        <v>73.783580932973194</v>
      </c>
      <c r="H63" s="95">
        <f t="shared" si="0"/>
        <v>0.24769699145399754</v>
      </c>
      <c r="I63" s="84">
        <f t="shared" si="1"/>
        <v>14.643347336365366</v>
      </c>
      <c r="J63" s="84">
        <f t="shared" si="2"/>
        <v>-3.659326934398166E-2</v>
      </c>
      <c r="K63" s="84">
        <f t="shared" si="3"/>
        <v>0.61681623276589903</v>
      </c>
    </row>
    <row r="64" spans="1:11">
      <c r="A64" s="83" t="s">
        <v>62</v>
      </c>
      <c r="B64" s="112">
        <v>117.90117202373924</v>
      </c>
      <c r="C64" s="112">
        <v>143.13929155636001</v>
      </c>
      <c r="D64" s="112">
        <v>141.26629417200587</v>
      </c>
      <c r="E64" s="112">
        <v>119.789330528509</v>
      </c>
      <c r="F64" s="112">
        <v>141.07570845668701</v>
      </c>
      <c r="G64" s="112">
        <v>142.47091296831999</v>
      </c>
      <c r="H64" s="95">
        <f t="shared" si="0"/>
        <v>0.19817548669967505</v>
      </c>
      <c r="I64" s="84">
        <f t="shared" si="1"/>
        <v>23.365122148266636</v>
      </c>
      <c r="J64" s="84">
        <f t="shared" si="2"/>
        <v>-1.8729973843541359</v>
      </c>
      <c r="K64" s="84">
        <f t="shared" si="3"/>
        <v>1.3952045116329828</v>
      </c>
    </row>
    <row r="65" spans="1:11">
      <c r="A65" s="83" t="s">
        <v>63</v>
      </c>
      <c r="B65" s="112">
        <v>92.348314209515152</v>
      </c>
      <c r="C65" s="112">
        <v>111.19393912746349</v>
      </c>
      <c r="D65" s="112">
        <v>110.45478360414732</v>
      </c>
      <c r="E65" s="112">
        <v>93.139473902070307</v>
      </c>
      <c r="F65" s="112">
        <v>109.956298078522</v>
      </c>
      <c r="G65" s="112">
        <v>111.61170249685</v>
      </c>
      <c r="H65" s="95">
        <f t="shared" si="0"/>
        <v>0.19606713505947856</v>
      </c>
      <c r="I65" s="84">
        <f t="shared" si="1"/>
        <v>18.106469394632171</v>
      </c>
      <c r="J65" s="84">
        <f t="shared" si="2"/>
        <v>-0.73915552331617107</v>
      </c>
      <c r="K65" s="84">
        <f t="shared" si="3"/>
        <v>1.6554044183280041</v>
      </c>
    </row>
    <row r="66" spans="1:11">
      <c r="A66" s="83" t="s">
        <v>64</v>
      </c>
      <c r="B66" s="112">
        <v>167.195267932007</v>
      </c>
      <c r="C66" s="112">
        <v>195.16709437351639</v>
      </c>
      <c r="D66" s="112">
        <v>192.72099521576712</v>
      </c>
      <c r="E66" s="112">
        <v>173.55777088468599</v>
      </c>
      <c r="F66" s="112">
        <v>198.49243358490401</v>
      </c>
      <c r="G66" s="112">
        <v>200.33203862853901</v>
      </c>
      <c r="H66" s="95">
        <f t="shared" si="0"/>
        <v>0.15267015388342584</v>
      </c>
      <c r="I66" s="84">
        <f t="shared" si="1"/>
        <v>25.525727283760119</v>
      </c>
      <c r="J66" s="84">
        <f t="shared" si="2"/>
        <v>-2.4460991577492734</v>
      </c>
      <c r="K66" s="84">
        <f t="shared" si="3"/>
        <v>1.8396050436350038</v>
      </c>
    </row>
    <row r="67" spans="1:11">
      <c r="A67" s="83" t="s">
        <v>65</v>
      </c>
      <c r="B67" s="112">
        <v>77.712237844041127</v>
      </c>
      <c r="C67" s="112">
        <v>93.615826735745102</v>
      </c>
      <c r="D67" s="112">
        <v>93.854092941949986</v>
      </c>
      <c r="E67" s="112">
        <v>77.561216241286701</v>
      </c>
      <c r="F67" s="112">
        <v>93.541743914377406</v>
      </c>
      <c r="G67" s="112">
        <v>93.726547774008196</v>
      </c>
      <c r="H67" s="95">
        <f t="shared" si="0"/>
        <v>0.207713167780647</v>
      </c>
      <c r="I67" s="84">
        <f t="shared" si="1"/>
        <v>16.141855097908859</v>
      </c>
      <c r="J67" s="84">
        <f t="shared" si="2"/>
        <v>0.2382662062048837</v>
      </c>
      <c r="K67" s="84">
        <f t="shared" si="3"/>
        <v>0.18480385963079016</v>
      </c>
    </row>
    <row r="68" spans="1:11">
      <c r="A68" s="83" t="s">
        <v>66</v>
      </c>
      <c r="B68" s="112">
        <v>68.064367573694653</v>
      </c>
      <c r="C68" s="112">
        <v>83.557109672201292</v>
      </c>
      <c r="D68" s="112">
        <v>82.971873014762878</v>
      </c>
      <c r="E68" s="112">
        <v>68.724426508311197</v>
      </c>
      <c r="F68" s="112">
        <v>84.205494842874501</v>
      </c>
      <c r="G68" s="112">
        <v>84.527466699432296</v>
      </c>
      <c r="H68" s="95">
        <f t="shared" ref="H68:H91" si="4">(D68-B68)/B68</f>
        <v>0.21902070014721828</v>
      </c>
      <c r="I68" s="84">
        <f t="shared" ref="I68:I91" si="5">D68-B68</f>
        <v>14.907505441068224</v>
      </c>
      <c r="J68" s="84">
        <f t="shared" ref="J68:J91" si="6">D68-C68</f>
        <v>-0.58523665743841491</v>
      </c>
      <c r="K68" s="84">
        <f t="shared" ref="K68:K91" si="7">G68-F68</f>
        <v>0.32197185655779492</v>
      </c>
    </row>
    <row r="69" spans="1:11">
      <c r="A69" s="83" t="s">
        <v>67</v>
      </c>
      <c r="B69" s="112">
        <v>72.787727349436281</v>
      </c>
      <c r="C69" s="112">
        <v>82.717248868015034</v>
      </c>
      <c r="D69" s="112">
        <v>87.004112934996712</v>
      </c>
      <c r="E69" s="112">
        <v>68.543269101067196</v>
      </c>
      <c r="F69" s="112">
        <v>82.2440783751872</v>
      </c>
      <c r="G69" s="112">
        <v>82.5884760990849</v>
      </c>
      <c r="H69" s="95">
        <f t="shared" si="4"/>
        <v>0.19531294770766783</v>
      </c>
      <c r="I69" s="84">
        <f t="shared" si="5"/>
        <v>14.216385585560431</v>
      </c>
      <c r="J69" s="84">
        <f t="shared" si="6"/>
        <v>4.2868640669816784</v>
      </c>
      <c r="K69" s="84">
        <f t="shared" si="7"/>
        <v>0.34439772389769985</v>
      </c>
    </row>
    <row r="70" spans="1:11">
      <c r="A70" s="83" t="s">
        <v>68</v>
      </c>
      <c r="B70" s="112">
        <v>82.058122802593132</v>
      </c>
      <c r="C70" s="112">
        <v>105.07770812501603</v>
      </c>
      <c r="D70" s="112">
        <v>95.178679617436174</v>
      </c>
      <c r="E70" s="112">
        <v>84.337188070276596</v>
      </c>
      <c r="F70" s="112">
        <v>99.841059083538596</v>
      </c>
      <c r="G70" s="112">
        <v>99.442832311349406</v>
      </c>
      <c r="H70" s="95">
        <f t="shared" si="4"/>
        <v>0.15989345559862619</v>
      </c>
      <c r="I70" s="84">
        <f t="shared" si="5"/>
        <v>13.120556814843042</v>
      </c>
      <c r="J70" s="84">
        <f t="shared" si="6"/>
        <v>-9.8990285075798568</v>
      </c>
      <c r="K70" s="84">
        <f t="shared" si="7"/>
        <v>-0.39822677218919011</v>
      </c>
    </row>
    <row r="71" spans="1:11">
      <c r="A71" s="83" t="s">
        <v>69</v>
      </c>
      <c r="B71" s="112">
        <v>71.620629560244524</v>
      </c>
      <c r="C71" s="112">
        <v>78.769075805404796</v>
      </c>
      <c r="D71" s="112">
        <v>77.530815412984708</v>
      </c>
      <c r="E71" s="112">
        <v>71.620629560244495</v>
      </c>
      <c r="F71" s="112">
        <v>78.769075805404796</v>
      </c>
      <c r="G71" s="112">
        <v>77.530815412984694</v>
      </c>
      <c r="H71" s="95">
        <f t="shared" si="4"/>
        <v>8.2520719086513511E-2</v>
      </c>
      <c r="I71" s="84">
        <f t="shared" si="5"/>
        <v>5.9101858527401845</v>
      </c>
      <c r="J71" s="84">
        <f t="shared" si="6"/>
        <v>-1.2382603924200879</v>
      </c>
      <c r="K71" s="84">
        <f t="shared" si="7"/>
        <v>-1.2382603924201021</v>
      </c>
    </row>
    <row r="72" spans="1:11">
      <c r="A72" s="83" t="s">
        <v>70</v>
      </c>
      <c r="B72" s="112">
        <v>75.850703770001502</v>
      </c>
      <c r="C72" s="112">
        <v>90.305123500459658</v>
      </c>
      <c r="D72" s="112">
        <v>89.969662490669577</v>
      </c>
      <c r="E72" s="112">
        <v>75.179706875208197</v>
      </c>
      <c r="F72" s="112">
        <v>89.914705315835604</v>
      </c>
      <c r="G72" s="112">
        <v>90.040670697347693</v>
      </c>
      <c r="H72" s="95">
        <f t="shared" si="4"/>
        <v>0.18614143335413638</v>
      </c>
      <c r="I72" s="84">
        <f t="shared" si="5"/>
        <v>14.118958720668076</v>
      </c>
      <c r="J72" s="84">
        <f t="shared" si="6"/>
        <v>-0.33546100979008031</v>
      </c>
      <c r="K72" s="84">
        <f t="shared" si="7"/>
        <v>0.12596538151208847</v>
      </c>
    </row>
    <row r="73" spans="1:11">
      <c r="A73" s="83" t="s">
        <v>276</v>
      </c>
      <c r="B73" s="112">
        <v>63.204610218593814</v>
      </c>
      <c r="C73" s="112">
        <v>83.469665860042582</v>
      </c>
      <c r="D73" s="112">
        <v>78.185000099734623</v>
      </c>
      <c r="E73" s="112">
        <v>63.604708433751497</v>
      </c>
      <c r="F73" s="112">
        <v>79.218496854730603</v>
      </c>
      <c r="G73" s="112">
        <v>79.924519452273003</v>
      </c>
      <c r="H73" s="95">
        <f t="shared" si="4"/>
        <v>0.23701419610580576</v>
      </c>
      <c r="I73" s="84">
        <f t="shared" si="5"/>
        <v>14.980389881140809</v>
      </c>
      <c r="J73" s="84">
        <f t="shared" si="6"/>
        <v>-5.2846657603079592</v>
      </c>
      <c r="K73" s="84">
        <f t="shared" si="7"/>
        <v>0.70602259754240038</v>
      </c>
    </row>
    <row r="74" spans="1:11">
      <c r="A74" s="83" t="s">
        <v>277</v>
      </c>
      <c r="B74" s="112">
        <v>57.709153146393518</v>
      </c>
      <c r="C74" s="112">
        <v>73.673706698713332</v>
      </c>
      <c r="D74" s="112">
        <v>70.909406399199881</v>
      </c>
      <c r="E74" s="112">
        <v>57.256362574554799</v>
      </c>
      <c r="F74" s="112">
        <v>70.250746358239397</v>
      </c>
      <c r="G74" s="112">
        <v>70.729139652458997</v>
      </c>
      <c r="H74" s="95">
        <f t="shared" si="4"/>
        <v>0.22873760111018543</v>
      </c>
      <c r="I74" s="84">
        <f t="shared" si="5"/>
        <v>13.200253252806363</v>
      </c>
      <c r="J74" s="84">
        <f t="shared" si="6"/>
        <v>-2.7643002995134509</v>
      </c>
      <c r="K74" s="84">
        <f t="shared" si="7"/>
        <v>0.47839329421960031</v>
      </c>
    </row>
    <row r="75" spans="1:11">
      <c r="A75" s="83" t="s">
        <v>73</v>
      </c>
      <c r="B75" s="112">
        <v>90.009899016119306</v>
      </c>
      <c r="C75" s="112">
        <v>110.42040840100404</v>
      </c>
      <c r="D75" s="112">
        <v>107.32705202117913</v>
      </c>
      <c r="E75" s="112">
        <v>90.446321971202195</v>
      </c>
      <c r="F75" s="112">
        <v>107.937451123036</v>
      </c>
      <c r="G75" s="112">
        <v>108.662515788512</v>
      </c>
      <c r="H75" s="95">
        <f t="shared" si="4"/>
        <v>0.19239165018903756</v>
      </c>
      <c r="I75" s="84">
        <f t="shared" si="5"/>
        <v>17.317153005059822</v>
      </c>
      <c r="J75" s="84">
        <f t="shared" si="6"/>
        <v>-3.0933563798249111</v>
      </c>
      <c r="K75" s="84">
        <f t="shared" si="7"/>
        <v>0.72506466547599757</v>
      </c>
    </row>
    <row r="76" spans="1:11">
      <c r="A76" s="83" t="s">
        <v>74</v>
      </c>
      <c r="B76" s="112">
        <v>110.75184957058816</v>
      </c>
      <c r="C76" s="112">
        <v>126.01432252570328</v>
      </c>
      <c r="D76" s="112">
        <v>119.38709378126549</v>
      </c>
      <c r="E76" s="112">
        <v>108.593077871926</v>
      </c>
      <c r="F76" s="112">
        <v>114.998383778478</v>
      </c>
      <c r="G76" s="112">
        <v>116.468525760465</v>
      </c>
      <c r="H76" s="95">
        <f t="shared" si="4"/>
        <v>7.7969300234337111E-2</v>
      </c>
      <c r="I76" s="84">
        <f t="shared" si="5"/>
        <v>8.6352442106773282</v>
      </c>
      <c r="J76" s="84">
        <f t="shared" si="6"/>
        <v>-6.6272287444377866</v>
      </c>
      <c r="K76" s="84">
        <f t="shared" si="7"/>
        <v>1.4701419819869983</v>
      </c>
    </row>
    <row r="77" spans="1:11">
      <c r="A77" s="83" t="s">
        <v>75</v>
      </c>
      <c r="B77" s="112">
        <v>68.613369103550795</v>
      </c>
      <c r="C77" s="112">
        <v>80.977902314748363</v>
      </c>
      <c r="D77" s="112">
        <v>80.551081074081026</v>
      </c>
      <c r="E77" s="112">
        <v>65.865748474577998</v>
      </c>
      <c r="F77" s="112">
        <v>76.3439622043322</v>
      </c>
      <c r="G77" s="112">
        <v>77.327437601710201</v>
      </c>
      <c r="H77" s="95">
        <f t="shared" si="4"/>
        <v>0.17398521784455626</v>
      </c>
      <c r="I77" s="84">
        <f t="shared" si="5"/>
        <v>11.937711970530231</v>
      </c>
      <c r="J77" s="84">
        <f t="shared" si="6"/>
        <v>-0.42682124066733707</v>
      </c>
      <c r="K77" s="84">
        <f t="shared" si="7"/>
        <v>0.98347539737800105</v>
      </c>
    </row>
    <row r="78" spans="1:11">
      <c r="A78" s="83" t="s">
        <v>76</v>
      </c>
      <c r="B78" s="112">
        <v>82.925589911545501</v>
      </c>
      <c r="C78" s="112">
        <v>97.220313711193626</v>
      </c>
      <c r="D78" s="112">
        <v>96.021302052547099</v>
      </c>
      <c r="E78" s="112">
        <v>82.318753713740506</v>
      </c>
      <c r="F78" s="112">
        <v>95.957339667256207</v>
      </c>
      <c r="G78" s="112">
        <v>95.456519932436507</v>
      </c>
      <c r="H78" s="95">
        <f t="shared" si="4"/>
        <v>0.15792124186237858</v>
      </c>
      <c r="I78" s="84">
        <f t="shared" si="5"/>
        <v>13.095712141001599</v>
      </c>
      <c r="J78" s="84">
        <f t="shared" si="6"/>
        <v>-1.1990116586465263</v>
      </c>
      <c r="K78" s="84">
        <f t="shared" si="7"/>
        <v>-0.5008197348197001</v>
      </c>
    </row>
    <row r="79" spans="1:11">
      <c r="A79" s="83" t="s">
        <v>77</v>
      </c>
      <c r="B79" s="112">
        <v>66.094044235443903</v>
      </c>
      <c r="C79" s="112">
        <v>87.286311437694522</v>
      </c>
      <c r="D79" s="112">
        <v>82.598259699976666</v>
      </c>
      <c r="E79" s="112">
        <v>65.946783024209694</v>
      </c>
      <c r="F79" s="112">
        <v>84.7181387325315</v>
      </c>
      <c r="G79" s="112">
        <v>84.515334835480601</v>
      </c>
      <c r="H79" s="95">
        <f t="shared" si="4"/>
        <v>0.24970805850131553</v>
      </c>
      <c r="I79" s="84">
        <f t="shared" si="5"/>
        <v>16.504215464532763</v>
      </c>
      <c r="J79" s="84">
        <f t="shared" si="6"/>
        <v>-4.6880517377178563</v>
      </c>
      <c r="K79" s="84">
        <f t="shared" si="7"/>
        <v>-0.20280389705089874</v>
      </c>
    </row>
    <row r="80" spans="1:11">
      <c r="A80" s="83" t="s">
        <v>78</v>
      </c>
      <c r="B80" s="112">
        <v>63.605448312207635</v>
      </c>
      <c r="C80" s="112">
        <v>80.20333040246409</v>
      </c>
      <c r="D80" s="112">
        <v>77.451290674860402</v>
      </c>
      <c r="E80" s="112">
        <v>65.855721861163303</v>
      </c>
      <c r="F80" s="112">
        <v>80.488581434954895</v>
      </c>
      <c r="G80" s="112">
        <v>80.572434041120701</v>
      </c>
      <c r="H80" s="95">
        <f t="shared" si="4"/>
        <v>0.21768327604092005</v>
      </c>
      <c r="I80" s="84">
        <f t="shared" si="5"/>
        <v>13.845842362652768</v>
      </c>
      <c r="J80" s="84">
        <f t="shared" si="6"/>
        <v>-2.7520397276036874</v>
      </c>
      <c r="K80" s="84">
        <f t="shared" si="7"/>
        <v>8.385260616580581E-2</v>
      </c>
    </row>
    <row r="81" spans="1:11">
      <c r="A81" s="83" t="s">
        <v>79</v>
      </c>
      <c r="B81" s="112">
        <v>81.745327227934879</v>
      </c>
      <c r="C81" s="112">
        <v>94.503891544764159</v>
      </c>
      <c r="D81" s="112">
        <v>94.542151285361214</v>
      </c>
      <c r="E81" s="112">
        <v>83.288874567643902</v>
      </c>
      <c r="F81" s="112">
        <v>94.593853472556702</v>
      </c>
      <c r="G81" s="112">
        <v>96.140493495673795</v>
      </c>
      <c r="H81" s="95">
        <f t="shared" si="4"/>
        <v>0.15654502209948054</v>
      </c>
      <c r="I81" s="84">
        <f t="shared" si="5"/>
        <v>12.796824057426335</v>
      </c>
      <c r="J81" s="84">
        <f t="shared" si="6"/>
        <v>3.8259740597055725E-2</v>
      </c>
      <c r="K81" s="84">
        <f t="shared" si="7"/>
        <v>1.5466400231170923</v>
      </c>
    </row>
    <row r="82" spans="1:11">
      <c r="A82" s="83" t="s">
        <v>80</v>
      </c>
      <c r="B82" s="112">
        <v>88.788948722710032</v>
      </c>
      <c r="C82" s="112">
        <v>103.13367999246697</v>
      </c>
      <c r="D82" s="112">
        <v>97.661093985081067</v>
      </c>
      <c r="E82" s="112">
        <v>91.235291909854197</v>
      </c>
      <c r="F82" s="112">
        <v>101.150360895812</v>
      </c>
      <c r="G82" s="112">
        <v>102.173611523799</v>
      </c>
      <c r="H82" s="95">
        <f t="shared" si="4"/>
        <v>9.9923981418892041E-2</v>
      </c>
      <c r="I82" s="84">
        <f t="shared" si="5"/>
        <v>8.8721452623710348</v>
      </c>
      <c r="J82" s="84">
        <f t="shared" si="6"/>
        <v>-5.4725860073858996</v>
      </c>
      <c r="K82" s="84">
        <f t="shared" si="7"/>
        <v>1.0232506279869966</v>
      </c>
    </row>
    <row r="83" spans="1:11">
      <c r="A83" s="83" t="s">
        <v>81</v>
      </c>
      <c r="B83" s="112">
        <v>47.698175504797078</v>
      </c>
      <c r="C83" s="112">
        <v>62.604000077072776</v>
      </c>
      <c r="D83" s="112">
        <v>59.862394190277683</v>
      </c>
      <c r="E83" s="112">
        <v>48.249565204105998</v>
      </c>
      <c r="F83" s="112">
        <v>61.024039154993098</v>
      </c>
      <c r="G83" s="112">
        <v>60.775810228675098</v>
      </c>
      <c r="H83" s="95">
        <f t="shared" si="4"/>
        <v>0.25502482132167154</v>
      </c>
      <c r="I83" s="84">
        <f t="shared" si="5"/>
        <v>12.164218685480606</v>
      </c>
      <c r="J83" s="84">
        <f t="shared" si="6"/>
        <v>-2.7416058867950923</v>
      </c>
      <c r="K83" s="84">
        <f t="shared" si="7"/>
        <v>-0.24822892631799931</v>
      </c>
    </row>
    <row r="84" spans="1:11">
      <c r="A84" s="83" t="s">
        <v>82</v>
      </c>
      <c r="B84" s="112">
        <v>74.042569474260361</v>
      </c>
      <c r="C84" s="112">
        <v>87.23655650741695</v>
      </c>
      <c r="D84" s="112">
        <v>88.341302050655486</v>
      </c>
      <c r="E84" s="112">
        <v>73.708361317352697</v>
      </c>
      <c r="F84" s="112">
        <v>88.377140582867895</v>
      </c>
      <c r="G84" s="112">
        <v>88.815601723847905</v>
      </c>
      <c r="H84" s="95">
        <f t="shared" si="4"/>
        <v>0.19311502393722083</v>
      </c>
      <c r="I84" s="84">
        <f t="shared" si="5"/>
        <v>14.298732576395125</v>
      </c>
      <c r="J84" s="84">
        <f t="shared" si="6"/>
        <v>1.1047455432385362</v>
      </c>
      <c r="K84" s="84">
        <f t="shared" si="7"/>
        <v>0.4384611409800101</v>
      </c>
    </row>
    <row r="85" spans="1:11">
      <c r="A85" s="83" t="s">
        <v>83</v>
      </c>
      <c r="B85" s="112">
        <v>92.920367005337383</v>
      </c>
      <c r="C85" s="112">
        <v>120.51443545272033</v>
      </c>
      <c r="D85" s="112">
        <v>111.66103464481147</v>
      </c>
      <c r="E85" s="112">
        <v>94.834457283533794</v>
      </c>
      <c r="F85" s="112">
        <v>113.23431772721401</v>
      </c>
      <c r="G85" s="112">
        <v>113.879530278023</v>
      </c>
      <c r="H85" s="95">
        <f t="shared" si="4"/>
        <v>0.2016852520438023</v>
      </c>
      <c r="I85" s="84">
        <f t="shared" si="5"/>
        <v>18.740667639474083</v>
      </c>
      <c r="J85" s="84">
        <f t="shared" si="6"/>
        <v>-8.8534008079088693</v>
      </c>
      <c r="K85" s="84">
        <f t="shared" si="7"/>
        <v>0.64521255080899209</v>
      </c>
    </row>
    <row r="86" spans="1:11">
      <c r="A86" s="83" t="s">
        <v>278</v>
      </c>
      <c r="B86" s="112">
        <v>64.069886836594435</v>
      </c>
      <c r="C86" s="112">
        <v>79.257107670555754</v>
      </c>
      <c r="D86" s="112">
        <v>78.456310695905131</v>
      </c>
      <c r="E86" s="112">
        <v>64.125776345266502</v>
      </c>
      <c r="F86" s="112">
        <v>77.657647902950302</v>
      </c>
      <c r="G86" s="112">
        <v>78.473765511666599</v>
      </c>
      <c r="H86" s="95">
        <f t="shared" si="4"/>
        <v>0.22454267628101512</v>
      </c>
      <c r="I86" s="84">
        <f t="shared" si="5"/>
        <v>14.386423859310696</v>
      </c>
      <c r="J86" s="84">
        <f t="shared" si="6"/>
        <v>-0.80079697465062338</v>
      </c>
      <c r="K86" s="84">
        <f t="shared" si="7"/>
        <v>0.81611760871629713</v>
      </c>
    </row>
    <row r="87" spans="1:11">
      <c r="A87" s="83" t="s">
        <v>85</v>
      </c>
      <c r="B87" s="112">
        <v>50.480064632106938</v>
      </c>
      <c r="C87" s="112">
        <v>63.728420130538375</v>
      </c>
      <c r="D87" s="112">
        <v>62.298130523193322</v>
      </c>
      <c r="E87" s="112">
        <v>50.477788331159601</v>
      </c>
      <c r="F87" s="112">
        <v>62.480859953506197</v>
      </c>
      <c r="G87" s="112">
        <v>62.360120266531702</v>
      </c>
      <c r="H87" s="95">
        <f t="shared" si="4"/>
        <v>0.23411352535332761</v>
      </c>
      <c r="I87" s="84">
        <f t="shared" si="5"/>
        <v>11.818065891086384</v>
      </c>
      <c r="J87" s="84">
        <f t="shared" si="6"/>
        <v>-1.4302896073450526</v>
      </c>
      <c r="K87" s="84">
        <f t="shared" si="7"/>
        <v>-0.12073968697449544</v>
      </c>
    </row>
    <row r="88" spans="1:11">
      <c r="A88" s="83" t="s">
        <v>86</v>
      </c>
      <c r="B88" s="112">
        <v>44.834571100920002</v>
      </c>
      <c r="C88" s="112">
        <v>57.466752001357811</v>
      </c>
      <c r="D88" s="112">
        <v>57.536505727438175</v>
      </c>
      <c r="E88" s="112">
        <v>44.930901725413399</v>
      </c>
      <c r="F88" s="112">
        <v>57.271093059107102</v>
      </c>
      <c r="G88" s="112">
        <v>57.641223480359201</v>
      </c>
      <c r="H88" s="95">
        <f t="shared" si="4"/>
        <v>0.28330670539764641</v>
      </c>
      <c r="I88" s="84">
        <f t="shared" si="5"/>
        <v>12.701934626518174</v>
      </c>
      <c r="J88" s="84">
        <f t="shared" si="6"/>
        <v>6.9753726080364231E-2</v>
      </c>
      <c r="K88" s="84">
        <f t="shared" si="7"/>
        <v>0.3701304212520995</v>
      </c>
    </row>
    <row r="89" spans="1:11">
      <c r="A89" s="83" t="s">
        <v>87</v>
      </c>
      <c r="B89" s="112">
        <v>47.663645221962881</v>
      </c>
      <c r="C89" s="112">
        <v>61.367210887776409</v>
      </c>
      <c r="D89" s="112">
        <v>61.603576563169973</v>
      </c>
      <c r="E89" s="112">
        <v>47.762584408206003</v>
      </c>
      <c r="F89" s="112">
        <v>61.2941119375377</v>
      </c>
      <c r="G89" s="112">
        <v>61.814676143183</v>
      </c>
      <c r="H89" s="95">
        <f t="shared" si="4"/>
        <v>0.29246465049600795</v>
      </c>
      <c r="I89" s="84">
        <f t="shared" si="5"/>
        <v>13.939931341207092</v>
      </c>
      <c r="J89" s="84">
        <f t="shared" si="6"/>
        <v>0.23636567539356435</v>
      </c>
      <c r="K89" s="84">
        <f t="shared" si="7"/>
        <v>0.52056420564530015</v>
      </c>
    </row>
    <row r="90" spans="1:11">
      <c r="A90" s="83" t="s">
        <v>279</v>
      </c>
      <c r="B90" s="112">
        <v>128.09304333838483</v>
      </c>
      <c r="C90" s="112">
        <v>156.09213300763068</v>
      </c>
      <c r="D90" s="112">
        <v>153.47212618672435</v>
      </c>
      <c r="E90" s="112">
        <v>130.033680595069</v>
      </c>
      <c r="F90" s="112">
        <v>151.95763835166599</v>
      </c>
      <c r="G90" s="112">
        <v>154.388509550322</v>
      </c>
      <c r="H90" s="95">
        <f t="shared" si="4"/>
        <v>0.19813006379507522</v>
      </c>
      <c r="I90" s="84">
        <f t="shared" si="5"/>
        <v>25.379082848339522</v>
      </c>
      <c r="J90" s="84">
        <f t="shared" si="6"/>
        <v>-2.6200068209063261</v>
      </c>
      <c r="K90" s="84">
        <f t="shared" si="7"/>
        <v>2.430871198656007</v>
      </c>
    </row>
    <row r="91" spans="1:11" s="120" customFormat="1">
      <c r="A91" s="83" t="s">
        <v>173</v>
      </c>
      <c r="B91" s="172">
        <v>70.67971296940172</v>
      </c>
      <c r="C91" s="172">
        <v>87.623702398466747</v>
      </c>
      <c r="D91" s="172">
        <v>84.908702346200471</v>
      </c>
      <c r="E91" s="172">
        <v>70.472345935913594</v>
      </c>
      <c r="F91" s="172">
        <v>84.431646664229504</v>
      </c>
      <c r="G91" s="172">
        <v>84.931627820442401</v>
      </c>
      <c r="H91" s="118">
        <f t="shared" si="4"/>
        <v>0.20131645671734247</v>
      </c>
      <c r="I91" s="119">
        <f t="shared" si="5"/>
        <v>14.228989376798751</v>
      </c>
      <c r="J91" s="119">
        <f t="shared" si="6"/>
        <v>-2.7150000522662765</v>
      </c>
      <c r="K91" s="84">
        <f t="shared" si="7"/>
        <v>0.49998115621289685</v>
      </c>
    </row>
    <row r="94" spans="1:11">
      <c r="B94" s="151"/>
      <c r="C94" s="147"/>
      <c r="D94" s="149"/>
      <c r="E94" s="151"/>
      <c r="F94" s="151"/>
      <c r="G94" s="151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A67" zoomScale="80" zoomScaleNormal="80" workbookViewId="0">
      <selection activeCell="J87" sqref="J87"/>
    </sheetView>
  </sheetViews>
  <sheetFormatPr defaultRowHeight="14.5"/>
  <cols>
    <col min="1" max="1" width="16.1796875" customWidth="1"/>
    <col min="2" max="2" width="9.1796875" style="153"/>
    <col min="3" max="3" width="9.1796875" style="152"/>
    <col min="4" max="4" width="15.1796875" style="153" customWidth="1"/>
    <col min="5" max="6" width="8.7265625" style="161"/>
    <col min="7" max="7" width="13.36328125" style="161" customWidth="1"/>
    <col min="8" max="8" width="30.54296875" customWidth="1"/>
    <col min="9" max="9" width="30" customWidth="1"/>
    <col min="10" max="10" width="33.453125" customWidth="1"/>
    <col min="11" max="11" width="33.453125" style="161" customWidth="1"/>
  </cols>
  <sheetData>
    <row r="1" spans="1:11" s="161" customFormat="1" ht="15" thickBot="1">
      <c r="B1" s="177" t="s">
        <v>290</v>
      </c>
      <c r="C1" s="177"/>
      <c r="D1" s="178"/>
      <c r="E1" s="179" t="s">
        <v>289</v>
      </c>
      <c r="F1" s="177"/>
      <c r="G1" s="178"/>
    </row>
    <row r="2" spans="1:11" ht="49.5" customHeight="1">
      <c r="A2" s="98" t="s">
        <v>174</v>
      </c>
      <c r="B2" s="165">
        <v>42278</v>
      </c>
      <c r="C2" s="165">
        <v>42614</v>
      </c>
      <c r="D2" s="165">
        <v>42644</v>
      </c>
      <c r="E2" s="165">
        <v>42278</v>
      </c>
      <c r="F2" s="165">
        <v>42614</v>
      </c>
      <c r="G2" s="165">
        <v>42644</v>
      </c>
      <c r="H2" s="97" t="s">
        <v>326</v>
      </c>
      <c r="I2" s="97" t="s">
        <v>327</v>
      </c>
      <c r="J2" s="97" t="s">
        <v>328</v>
      </c>
      <c r="K2" s="168" t="s">
        <v>330</v>
      </c>
    </row>
    <row r="3" spans="1:11">
      <c r="A3" s="85" t="s">
        <v>175</v>
      </c>
      <c r="B3" s="109">
        <v>64.617394048118882</v>
      </c>
      <c r="C3" s="109">
        <v>81.079276782774812</v>
      </c>
      <c r="D3" s="109">
        <v>77.462291385298855</v>
      </c>
      <c r="E3" s="109">
        <v>64.470732725651501</v>
      </c>
      <c r="F3" s="109">
        <v>77.474009340497901</v>
      </c>
      <c r="G3" s="109">
        <v>77.765987108996896</v>
      </c>
      <c r="H3" s="95">
        <f>(D3-B3)/B3</f>
        <v>0.19878389598340523</v>
      </c>
      <c r="I3" s="86">
        <f>(D3-B3)</f>
        <v>12.844897337179972</v>
      </c>
      <c r="J3" s="86">
        <f>(D3-C3)</f>
        <v>-3.6169853974759576</v>
      </c>
      <c r="K3" s="86">
        <f>G3-F3</f>
        <v>0.29197776849899526</v>
      </c>
    </row>
    <row r="4" spans="1:11">
      <c r="A4" s="76" t="s">
        <v>176</v>
      </c>
      <c r="B4" s="110">
        <v>58.265130094963588</v>
      </c>
      <c r="C4" s="110">
        <v>71.830745175132748</v>
      </c>
      <c r="D4" s="110">
        <v>70.714473714980116</v>
      </c>
      <c r="E4" s="110">
        <v>58.274301893037098</v>
      </c>
      <c r="F4" s="110">
        <v>72.196326111805902</v>
      </c>
      <c r="G4" s="110">
        <v>70.606777149656295</v>
      </c>
      <c r="H4" s="95">
        <f t="shared" ref="H4:H67" si="0">(D4-B4)/B4</f>
        <v>0.21366713847074451</v>
      </c>
      <c r="I4" s="86">
        <f t="shared" ref="I4:I67" si="1">(D4-B4)</f>
        <v>12.449343620016528</v>
      </c>
      <c r="J4" s="86">
        <f t="shared" ref="J4:J67" si="2">(D4-C4)</f>
        <v>-1.1162714601526318</v>
      </c>
      <c r="K4" s="86">
        <f t="shared" ref="K4:K67" si="3">G4-F4</f>
        <v>-1.5895489621496068</v>
      </c>
    </row>
    <row r="5" spans="1:11">
      <c r="A5" s="76" t="s">
        <v>177</v>
      </c>
      <c r="B5" s="110">
        <v>59.018814962200686</v>
      </c>
      <c r="C5" s="110">
        <v>73.046728635850485</v>
      </c>
      <c r="D5" s="110">
        <v>71.22169036772803</v>
      </c>
      <c r="E5" s="110">
        <v>58.224696841480203</v>
      </c>
      <c r="F5" s="110">
        <v>69.562386896536296</v>
      </c>
      <c r="G5" s="110">
        <v>70.294644957422705</v>
      </c>
      <c r="H5" s="95">
        <f t="shared" si="0"/>
        <v>0.20676246063806641</v>
      </c>
      <c r="I5" s="86">
        <f t="shared" si="1"/>
        <v>12.202875405527344</v>
      </c>
      <c r="J5" s="86">
        <f t="shared" si="2"/>
        <v>-1.8250382681224551</v>
      </c>
      <c r="K5" s="86">
        <f t="shared" si="3"/>
        <v>0.73225806088640866</v>
      </c>
    </row>
    <row r="6" spans="1:11">
      <c r="A6" s="76" t="s">
        <v>178</v>
      </c>
      <c r="B6" s="110">
        <v>58.89554973361701</v>
      </c>
      <c r="C6" s="110">
        <v>72.928142125461036</v>
      </c>
      <c r="D6" s="110">
        <v>72.572550516344464</v>
      </c>
      <c r="E6" s="110">
        <v>58.504491765010599</v>
      </c>
      <c r="F6" s="110">
        <v>71.217916129315</v>
      </c>
      <c r="G6" s="110">
        <v>72.215977478374398</v>
      </c>
      <c r="H6" s="95">
        <f t="shared" si="0"/>
        <v>0.23222469005872534</v>
      </c>
      <c r="I6" s="86">
        <f t="shared" si="1"/>
        <v>13.677000782727454</v>
      </c>
      <c r="J6" s="86">
        <f t="shared" si="2"/>
        <v>-0.35559160911657273</v>
      </c>
      <c r="K6" s="86">
        <f t="shared" si="3"/>
        <v>0.99806134905939814</v>
      </c>
    </row>
    <row r="7" spans="1:11">
      <c r="A7" s="76" t="s">
        <v>180</v>
      </c>
      <c r="B7" s="110">
        <v>59.365609539711997</v>
      </c>
      <c r="C7" s="110">
        <v>74.450611784152073</v>
      </c>
      <c r="D7" s="110">
        <v>72.631681580132181</v>
      </c>
      <c r="E7" s="110">
        <v>58.3006984411738</v>
      </c>
      <c r="F7" s="110">
        <v>71.042264827329106</v>
      </c>
      <c r="G7" s="110">
        <v>71.519005028460001</v>
      </c>
      <c r="H7" s="95">
        <f t="shared" si="0"/>
        <v>0.22346392369720361</v>
      </c>
      <c r="I7" s="86">
        <f t="shared" si="1"/>
        <v>13.266072040420184</v>
      </c>
      <c r="J7" s="86">
        <f t="shared" si="2"/>
        <v>-1.8189302040198925</v>
      </c>
      <c r="K7" s="86">
        <f t="shared" si="3"/>
        <v>0.47674020113089455</v>
      </c>
    </row>
    <row r="8" spans="1:11">
      <c r="A8" s="76" t="s">
        <v>181</v>
      </c>
      <c r="B8" s="110">
        <v>75.305609557898237</v>
      </c>
      <c r="C8" s="110">
        <v>91.877245009047869</v>
      </c>
      <c r="D8" s="110">
        <v>89.59845168714692</v>
      </c>
      <c r="E8" s="110">
        <v>75.192065281846197</v>
      </c>
      <c r="F8" s="110">
        <v>88.723756068995698</v>
      </c>
      <c r="G8" s="110">
        <v>89.492731913895895</v>
      </c>
      <c r="H8" s="95">
        <f t="shared" si="0"/>
        <v>0.1897978412651945</v>
      </c>
      <c r="I8" s="86">
        <f t="shared" si="1"/>
        <v>14.292842129248683</v>
      </c>
      <c r="J8" s="86">
        <f t="shared" si="2"/>
        <v>-2.2787933219009489</v>
      </c>
      <c r="K8" s="86">
        <f t="shared" si="3"/>
        <v>0.7689758449001971</v>
      </c>
    </row>
    <row r="9" spans="1:11">
      <c r="A9" s="76" t="s">
        <v>182</v>
      </c>
      <c r="B9" s="110">
        <v>66.880933901742836</v>
      </c>
      <c r="C9" s="110">
        <v>79.964762893997488</v>
      </c>
      <c r="D9" s="110">
        <v>78.128995240408997</v>
      </c>
      <c r="E9" s="110">
        <v>64.973660715000094</v>
      </c>
      <c r="F9" s="110">
        <v>75.884218368976207</v>
      </c>
      <c r="G9" s="110">
        <v>76.074690308876498</v>
      </c>
      <c r="H9" s="95">
        <f t="shared" si="0"/>
        <v>0.16818038688262174</v>
      </c>
      <c r="I9" s="86">
        <f t="shared" si="1"/>
        <v>11.248061338666162</v>
      </c>
      <c r="J9" s="86">
        <f t="shared" si="2"/>
        <v>-1.8357676535884906</v>
      </c>
      <c r="K9" s="86">
        <f t="shared" si="3"/>
        <v>0.19047193990029143</v>
      </c>
    </row>
    <row r="10" spans="1:11">
      <c r="A10" s="76" t="s">
        <v>184</v>
      </c>
      <c r="B10" s="110">
        <v>64.721513984563572</v>
      </c>
      <c r="C10" s="110">
        <v>80.638695409367642</v>
      </c>
      <c r="D10" s="110">
        <v>77.323938834695497</v>
      </c>
      <c r="E10" s="110">
        <v>67.403589236773101</v>
      </c>
      <c r="F10" s="110">
        <v>76.829564774250102</v>
      </c>
      <c r="G10" s="110">
        <v>78.9109530376858</v>
      </c>
      <c r="H10" s="95">
        <f t="shared" si="0"/>
        <v>0.19471770782645276</v>
      </c>
      <c r="I10" s="86">
        <f t="shared" si="1"/>
        <v>12.602424850131925</v>
      </c>
      <c r="J10" s="86">
        <f t="shared" si="2"/>
        <v>-3.3147565746721455</v>
      </c>
      <c r="K10" s="86">
        <f t="shared" si="3"/>
        <v>2.0813882634356986</v>
      </c>
    </row>
    <row r="11" spans="1:11">
      <c r="A11" s="76" t="s">
        <v>185</v>
      </c>
      <c r="B11" s="110">
        <v>59.107057062615752</v>
      </c>
      <c r="C11" s="110">
        <v>74.384033497325504</v>
      </c>
      <c r="D11" s="110">
        <v>72.229418666655832</v>
      </c>
      <c r="E11" s="110">
        <v>59.058459146072302</v>
      </c>
      <c r="F11" s="110">
        <v>72.454344652266201</v>
      </c>
      <c r="G11" s="110">
        <v>72.872956301363203</v>
      </c>
      <c r="H11" s="95">
        <f t="shared" si="0"/>
        <v>0.22201006539944548</v>
      </c>
      <c r="I11" s="86">
        <f t="shared" si="1"/>
        <v>13.12236160404008</v>
      </c>
      <c r="J11" s="86">
        <f t="shared" si="2"/>
        <v>-2.1546148306696722</v>
      </c>
      <c r="K11" s="86">
        <f t="shared" si="3"/>
        <v>0.41861164909700221</v>
      </c>
    </row>
    <row r="12" spans="1:11">
      <c r="A12" s="76" t="s">
        <v>186</v>
      </c>
      <c r="B12" s="110">
        <v>61.918667007061337</v>
      </c>
      <c r="C12" s="110">
        <v>76.982536660092507</v>
      </c>
      <c r="D12" s="110">
        <v>74.505946656772991</v>
      </c>
      <c r="E12" s="110">
        <v>61.459747437431801</v>
      </c>
      <c r="F12" s="110">
        <v>74.078412928044898</v>
      </c>
      <c r="G12" s="110">
        <v>74.465926799058295</v>
      </c>
      <c r="H12" s="95">
        <f>(D12-B12)/B12</f>
        <v>0.20328731638031183</v>
      </c>
      <c r="I12" s="86">
        <f t="shared" si="1"/>
        <v>12.587279649711654</v>
      </c>
      <c r="J12" s="86">
        <f t="shared" si="2"/>
        <v>-2.4765900033195152</v>
      </c>
      <c r="K12" s="86">
        <f t="shared" si="3"/>
        <v>0.38751387101339674</v>
      </c>
    </row>
    <row r="13" spans="1:11">
      <c r="A13" s="76" t="s">
        <v>190</v>
      </c>
      <c r="B13" s="110">
        <v>70.275382708546147</v>
      </c>
      <c r="C13" s="110">
        <v>96.491034954460076</v>
      </c>
      <c r="D13" s="110">
        <v>84.18244180042791</v>
      </c>
      <c r="E13" s="110">
        <v>70.801835150232407</v>
      </c>
      <c r="F13" s="110">
        <v>85.990949858512906</v>
      </c>
      <c r="G13" s="110">
        <v>85.239166412040106</v>
      </c>
      <c r="H13" s="95">
        <f t="shared" si="0"/>
        <v>0.19789375106726431</v>
      </c>
      <c r="I13" s="86">
        <f t="shared" si="1"/>
        <v>13.907059091881763</v>
      </c>
      <c r="J13" s="86">
        <f t="shared" si="2"/>
        <v>-12.308593154032167</v>
      </c>
      <c r="K13" s="86">
        <f t="shared" si="3"/>
        <v>-0.75178344647279971</v>
      </c>
    </row>
    <row r="14" spans="1:11">
      <c r="A14" s="76" t="s">
        <v>191</v>
      </c>
      <c r="B14" s="110">
        <v>58.927286334480215</v>
      </c>
      <c r="C14" s="110">
        <v>74.014119077367823</v>
      </c>
      <c r="D14" s="110">
        <v>72.304829620071033</v>
      </c>
      <c r="E14" s="110">
        <v>59.704923426966197</v>
      </c>
      <c r="F14" s="110">
        <v>73.139890753245993</v>
      </c>
      <c r="G14" s="110">
        <v>73.751211833510098</v>
      </c>
      <c r="H14" s="95">
        <f t="shared" si="0"/>
        <v>0.22701780648200653</v>
      </c>
      <c r="I14" s="86">
        <f t="shared" si="1"/>
        <v>13.377543285590818</v>
      </c>
      <c r="J14" s="86">
        <f t="shared" si="2"/>
        <v>-1.7092894572967907</v>
      </c>
      <c r="K14" s="86">
        <f t="shared" si="3"/>
        <v>0.61132108026410492</v>
      </c>
    </row>
    <row r="15" spans="1:11">
      <c r="A15" s="76" t="s">
        <v>192</v>
      </c>
      <c r="B15" s="110">
        <v>59.084104079924565</v>
      </c>
      <c r="C15" s="110">
        <v>75.854253318198772</v>
      </c>
      <c r="D15" s="110">
        <v>74.114067062845166</v>
      </c>
      <c r="E15" s="110">
        <v>60.803258591591998</v>
      </c>
      <c r="F15" s="110">
        <v>74.719933377376094</v>
      </c>
      <c r="G15" s="110">
        <v>76.333873636947402</v>
      </c>
      <c r="H15" s="95">
        <f t="shared" si="0"/>
        <v>0.25438251484001839</v>
      </c>
      <c r="I15" s="86">
        <f t="shared" si="1"/>
        <v>15.029962982920601</v>
      </c>
      <c r="J15" s="86">
        <f t="shared" si="2"/>
        <v>-1.7401862553536063</v>
      </c>
      <c r="K15" s="86">
        <f t="shared" si="3"/>
        <v>1.6139402595713079</v>
      </c>
    </row>
    <row r="16" spans="1:11">
      <c r="A16" s="76" t="s">
        <v>193</v>
      </c>
      <c r="B16" s="110">
        <v>60.551688280233982</v>
      </c>
      <c r="C16" s="110">
        <v>80.379187748121538</v>
      </c>
      <c r="D16" s="110">
        <v>74.497032693674484</v>
      </c>
      <c r="E16" s="110">
        <v>61.359045333385097</v>
      </c>
      <c r="F16" s="110">
        <v>76.065588467140898</v>
      </c>
      <c r="G16" s="110">
        <v>76.411972815464097</v>
      </c>
      <c r="H16" s="95">
        <f t="shared" si="0"/>
        <v>0.23030479924690572</v>
      </c>
      <c r="I16" s="86">
        <f t="shared" si="1"/>
        <v>13.945344413440502</v>
      </c>
      <c r="J16" s="86">
        <f t="shared" si="2"/>
        <v>-5.882155054447054</v>
      </c>
      <c r="K16" s="86">
        <f t="shared" si="3"/>
        <v>0.34638434832319831</v>
      </c>
    </row>
    <row r="17" spans="1:11">
      <c r="A17" s="76" t="s">
        <v>194</v>
      </c>
      <c r="B17" s="110">
        <v>62.296636329325615</v>
      </c>
      <c r="C17" s="110">
        <v>74.619737734203085</v>
      </c>
      <c r="D17" s="110">
        <v>73.402294341612958</v>
      </c>
      <c r="E17" s="110">
        <v>60.786798122080903</v>
      </c>
      <c r="F17" s="110">
        <v>70.085540862357803</v>
      </c>
      <c r="G17" s="110">
        <v>71.793779342375601</v>
      </c>
      <c r="H17" s="95">
        <f t="shared" si="0"/>
        <v>0.17827058837620496</v>
      </c>
      <c r="I17" s="86">
        <f t="shared" si="1"/>
        <v>11.105658012287343</v>
      </c>
      <c r="J17" s="86">
        <f t="shared" si="2"/>
        <v>-1.2174433925901269</v>
      </c>
      <c r="K17" s="86">
        <f t="shared" si="3"/>
        <v>1.7082384800177977</v>
      </c>
    </row>
    <row r="18" spans="1:11">
      <c r="A18" s="76" t="s">
        <v>195</v>
      </c>
      <c r="B18" s="110">
        <v>72.318930705816939</v>
      </c>
      <c r="C18" s="110">
        <v>88.902824449149492</v>
      </c>
      <c r="D18" s="110">
        <v>86.708598200709744</v>
      </c>
      <c r="E18" s="110">
        <v>71.798910395695302</v>
      </c>
      <c r="F18" s="110">
        <v>85.468441488964004</v>
      </c>
      <c r="G18" s="110">
        <v>86.191818456067907</v>
      </c>
      <c r="H18" s="95">
        <f t="shared" si="0"/>
        <v>0.19897511418452679</v>
      </c>
      <c r="I18" s="86">
        <f t="shared" si="1"/>
        <v>14.389667494892805</v>
      </c>
      <c r="J18" s="86">
        <f t="shared" si="2"/>
        <v>-2.1942262484397475</v>
      </c>
      <c r="K18" s="86">
        <f t="shared" si="3"/>
        <v>0.72337696710390276</v>
      </c>
    </row>
    <row r="19" spans="1:11">
      <c r="A19" s="76" t="s">
        <v>196</v>
      </c>
      <c r="B19" s="110">
        <v>64.790500812395081</v>
      </c>
      <c r="C19" s="110">
        <v>82.517136489892437</v>
      </c>
      <c r="D19" s="110">
        <v>79.197726697443443</v>
      </c>
      <c r="E19" s="110">
        <v>64.213507996409305</v>
      </c>
      <c r="F19" s="110">
        <v>79.496521603537502</v>
      </c>
      <c r="G19" s="110">
        <v>79.173073417315194</v>
      </c>
      <c r="H19" s="95">
        <f t="shared" si="0"/>
        <v>0.22236633000824271</v>
      </c>
      <c r="I19" s="86">
        <f t="shared" si="1"/>
        <v>14.407225885048362</v>
      </c>
      <c r="J19" s="86">
        <f t="shared" si="2"/>
        <v>-3.3194097924489938</v>
      </c>
      <c r="K19" s="86">
        <f t="shared" si="3"/>
        <v>-0.32344818622230775</v>
      </c>
    </row>
    <row r="20" spans="1:11">
      <c r="A20" s="76" t="s">
        <v>197</v>
      </c>
      <c r="B20" s="110">
        <v>62.971451358608626</v>
      </c>
      <c r="C20" s="110">
        <v>79.654128894615795</v>
      </c>
      <c r="D20" s="110">
        <v>75.537684936555578</v>
      </c>
      <c r="E20" s="110">
        <v>63.296112760486899</v>
      </c>
      <c r="F20" s="110">
        <v>72.900328149365095</v>
      </c>
      <c r="G20" s="110">
        <v>75.798871603166702</v>
      </c>
      <c r="H20" s="95">
        <f t="shared" si="0"/>
        <v>0.19955445375373365</v>
      </c>
      <c r="I20" s="86">
        <f t="shared" si="1"/>
        <v>12.566233577946953</v>
      </c>
      <c r="J20" s="86">
        <f t="shared" si="2"/>
        <v>-4.1164439580602163</v>
      </c>
      <c r="K20" s="86">
        <f t="shared" si="3"/>
        <v>2.8985434538016079</v>
      </c>
    </row>
    <row r="21" spans="1:11">
      <c r="A21" s="76" t="s">
        <v>198</v>
      </c>
      <c r="B21" s="110">
        <v>56.768305965724998</v>
      </c>
      <c r="C21" s="110">
        <v>70.113713101152186</v>
      </c>
      <c r="D21" s="110">
        <v>69.184966896612622</v>
      </c>
      <c r="E21" s="110">
        <v>57.0102836705694</v>
      </c>
      <c r="F21" s="110">
        <v>67.9454722924945</v>
      </c>
      <c r="G21" s="110">
        <v>69.494533145123199</v>
      </c>
      <c r="H21" s="95">
        <f t="shared" si="0"/>
        <v>0.21872523267445096</v>
      </c>
      <c r="I21" s="86">
        <f t="shared" si="1"/>
        <v>12.416660930887623</v>
      </c>
      <c r="J21" s="86">
        <f t="shared" si="2"/>
        <v>-0.92874620453956425</v>
      </c>
      <c r="K21" s="86">
        <f t="shared" si="3"/>
        <v>1.5490608526286991</v>
      </c>
    </row>
    <row r="22" spans="1:11">
      <c r="A22" s="76" t="s">
        <v>199</v>
      </c>
      <c r="B22" s="110">
        <v>57.965702962072328</v>
      </c>
      <c r="C22" s="110">
        <v>71.695964274440911</v>
      </c>
      <c r="D22" s="110">
        <v>71.345225059334751</v>
      </c>
      <c r="E22" s="110">
        <v>57.802260363929598</v>
      </c>
      <c r="F22" s="110">
        <v>70.352334032202606</v>
      </c>
      <c r="G22" s="110">
        <v>70.886350020632705</v>
      </c>
      <c r="H22" s="95">
        <f t="shared" si="0"/>
        <v>0.23081790461536902</v>
      </c>
      <c r="I22" s="86">
        <f t="shared" si="1"/>
        <v>13.379522097262424</v>
      </c>
      <c r="J22" s="86">
        <f t="shared" si="2"/>
        <v>-0.35073921510615946</v>
      </c>
      <c r="K22" s="86">
        <f t="shared" si="3"/>
        <v>0.53401598843009879</v>
      </c>
    </row>
    <row r="23" spans="1:11">
      <c r="A23" s="76" t="s">
        <v>112</v>
      </c>
      <c r="B23" s="110">
        <v>60.057800452914229</v>
      </c>
      <c r="C23" s="110">
        <v>75.133248326224404</v>
      </c>
      <c r="D23" s="110">
        <v>72.211161857824038</v>
      </c>
      <c r="E23" s="110">
        <v>60.406591071023001</v>
      </c>
      <c r="F23" s="110">
        <v>72.841997795516704</v>
      </c>
      <c r="G23" s="110">
        <v>73.472886604896502</v>
      </c>
      <c r="H23" s="95">
        <f t="shared" si="0"/>
        <v>0.20236108071320622</v>
      </c>
      <c r="I23" s="86">
        <f t="shared" si="1"/>
        <v>12.153361404909809</v>
      </c>
      <c r="J23" s="86">
        <f t="shared" si="2"/>
        <v>-2.9220864684003658</v>
      </c>
      <c r="K23" s="86">
        <f t="shared" si="3"/>
        <v>0.63088880937979752</v>
      </c>
    </row>
    <row r="24" spans="1:11">
      <c r="A24" s="76" t="s">
        <v>201</v>
      </c>
      <c r="B24" s="110">
        <v>58.283747505952512</v>
      </c>
      <c r="C24" s="110">
        <v>73.447413162803954</v>
      </c>
      <c r="D24" s="110">
        <v>71.622546804177887</v>
      </c>
      <c r="E24" s="110">
        <v>58.052579703743</v>
      </c>
      <c r="F24" s="110">
        <v>70.807899444804306</v>
      </c>
      <c r="G24" s="110">
        <v>71.528438875542406</v>
      </c>
      <c r="H24" s="95">
        <f t="shared" si="0"/>
        <v>0.22885967133227123</v>
      </c>
      <c r="I24" s="86">
        <f t="shared" si="1"/>
        <v>13.338799298225375</v>
      </c>
      <c r="J24" s="86">
        <f t="shared" si="2"/>
        <v>-1.8248663586260676</v>
      </c>
      <c r="K24" s="86">
        <f t="shared" si="3"/>
        <v>0.7205394307380999</v>
      </c>
    </row>
    <row r="25" spans="1:11">
      <c r="A25" s="76" t="s">
        <v>202</v>
      </c>
      <c r="B25" s="110">
        <v>61.44631889814444</v>
      </c>
      <c r="C25" s="110">
        <v>75.567777410395038</v>
      </c>
      <c r="D25" s="110">
        <v>73.07771986043042</v>
      </c>
      <c r="E25" s="110">
        <v>61.622600015115999</v>
      </c>
      <c r="F25" s="110">
        <v>73.669298214477706</v>
      </c>
      <c r="G25" s="110">
        <v>73.906294100318505</v>
      </c>
      <c r="H25" s="95">
        <f t="shared" si="0"/>
        <v>0.18929369848121572</v>
      </c>
      <c r="I25" s="86">
        <f t="shared" si="1"/>
        <v>11.63140096228598</v>
      </c>
      <c r="J25" s="86">
        <f t="shared" si="2"/>
        <v>-2.490057549964618</v>
      </c>
      <c r="K25" s="86">
        <f t="shared" si="3"/>
        <v>0.23699588584079834</v>
      </c>
    </row>
    <row r="26" spans="1:11">
      <c r="A26" s="76" t="s">
        <v>203</v>
      </c>
      <c r="B26" s="110">
        <v>68.161035203058148</v>
      </c>
      <c r="C26" s="110">
        <v>84.761295416996916</v>
      </c>
      <c r="D26" s="110">
        <v>82.110210602598613</v>
      </c>
      <c r="E26" s="110">
        <v>67.642693305179804</v>
      </c>
      <c r="F26" s="110">
        <v>80.700349629501204</v>
      </c>
      <c r="G26" s="110">
        <v>81.937070026169394</v>
      </c>
      <c r="H26" s="95">
        <f t="shared" si="0"/>
        <v>0.20465028675084757</v>
      </c>
      <c r="I26" s="86">
        <f t="shared" si="1"/>
        <v>13.949175399540465</v>
      </c>
      <c r="J26" s="86">
        <f t="shared" si="2"/>
        <v>-2.6510848143983026</v>
      </c>
      <c r="K26" s="86">
        <f t="shared" si="3"/>
        <v>1.2367203966681899</v>
      </c>
    </row>
    <row r="27" spans="1:11">
      <c r="A27" s="76" t="s">
        <v>204</v>
      </c>
      <c r="B27" s="110">
        <v>63.870598486874478</v>
      </c>
      <c r="C27" s="110">
        <v>78.566906543196879</v>
      </c>
      <c r="D27" s="110">
        <v>76.378048113023496</v>
      </c>
      <c r="E27" s="110">
        <v>64.129658289130006</v>
      </c>
      <c r="F27" s="110">
        <v>73.937882850791297</v>
      </c>
      <c r="G27" s="110">
        <v>76.410494507683097</v>
      </c>
      <c r="H27" s="95">
        <f t="shared" si="0"/>
        <v>0.19582483838349066</v>
      </c>
      <c r="I27" s="86">
        <f t="shared" si="1"/>
        <v>12.507449626149018</v>
      </c>
      <c r="J27" s="86">
        <f t="shared" si="2"/>
        <v>-2.1888584301733829</v>
      </c>
      <c r="K27" s="86">
        <f t="shared" si="3"/>
        <v>2.4726116568918002</v>
      </c>
    </row>
    <row r="28" spans="1:11">
      <c r="A28" s="76" t="s">
        <v>205</v>
      </c>
      <c r="B28" s="110">
        <v>72.131579952309693</v>
      </c>
      <c r="C28" s="110">
        <v>92.602328724634049</v>
      </c>
      <c r="D28" s="110">
        <v>84.855148956160519</v>
      </c>
      <c r="E28" s="110">
        <v>72.661063029207895</v>
      </c>
      <c r="F28" s="110">
        <v>87.173653130196001</v>
      </c>
      <c r="G28" s="110">
        <v>87.040374700816599</v>
      </c>
      <c r="H28" s="95">
        <f t="shared" si="0"/>
        <v>0.17639387647217911</v>
      </c>
      <c r="I28" s="86">
        <f t="shared" si="1"/>
        <v>12.723569003850827</v>
      </c>
      <c r="J28" s="86">
        <f t="shared" si="2"/>
        <v>-7.7471797684735293</v>
      </c>
      <c r="K28" s="86">
        <f t="shared" si="3"/>
        <v>-0.13327842937940204</v>
      </c>
    </row>
    <row r="29" spans="1:11">
      <c r="A29" s="76" t="s">
        <v>206</v>
      </c>
      <c r="B29" s="110">
        <v>59.032856987724251</v>
      </c>
      <c r="C29" s="110">
        <v>73.238935961128377</v>
      </c>
      <c r="D29" s="110">
        <v>72.788338016381545</v>
      </c>
      <c r="E29" s="110">
        <v>58.6452772848751</v>
      </c>
      <c r="F29" s="110">
        <v>71.753006848390797</v>
      </c>
      <c r="G29" s="110">
        <v>72.409158917629199</v>
      </c>
      <c r="H29" s="95">
        <f t="shared" si="0"/>
        <v>0.2330139812057159</v>
      </c>
      <c r="I29" s="86">
        <f t="shared" si="1"/>
        <v>13.755481028657293</v>
      </c>
      <c r="J29" s="86">
        <f t="shared" si="2"/>
        <v>-0.45059794474683201</v>
      </c>
      <c r="K29" s="86">
        <f t="shared" si="3"/>
        <v>0.65615206923840219</v>
      </c>
    </row>
    <row r="30" spans="1:11">
      <c r="A30" s="76" t="s">
        <v>207</v>
      </c>
      <c r="B30" s="110">
        <v>54.727088657986648</v>
      </c>
      <c r="C30" s="110">
        <v>69.225328338388422</v>
      </c>
      <c r="D30" s="110">
        <v>67.634317476477449</v>
      </c>
      <c r="E30" s="110">
        <v>54.736639003459103</v>
      </c>
      <c r="F30" s="110">
        <v>67.658096835931104</v>
      </c>
      <c r="G30" s="110">
        <v>67.916876956057607</v>
      </c>
      <c r="H30" s="95">
        <f t="shared" si="0"/>
        <v>0.2358471670063372</v>
      </c>
      <c r="I30" s="86">
        <f t="shared" si="1"/>
        <v>12.9072288184908</v>
      </c>
      <c r="J30" s="86">
        <f t="shared" si="2"/>
        <v>-1.5910108619109735</v>
      </c>
      <c r="K30" s="86">
        <f t="shared" si="3"/>
        <v>0.25878012012650231</v>
      </c>
    </row>
    <row r="31" spans="1:11">
      <c r="A31" s="76" t="s">
        <v>208</v>
      </c>
      <c r="B31" s="110">
        <v>61.259879308548577</v>
      </c>
      <c r="C31" s="110">
        <v>77.376644711027865</v>
      </c>
      <c r="D31" s="110">
        <v>73.350834507192559</v>
      </c>
      <c r="E31" s="110">
        <v>62.434772395508197</v>
      </c>
      <c r="F31" s="110">
        <v>74.206023450212896</v>
      </c>
      <c r="G31" s="110">
        <v>74.622380301563595</v>
      </c>
      <c r="H31" s="95">
        <f t="shared" si="0"/>
        <v>0.19737151517627519</v>
      </c>
      <c r="I31" s="86">
        <f t="shared" si="1"/>
        <v>12.090955198643982</v>
      </c>
      <c r="J31" s="86">
        <f t="shared" si="2"/>
        <v>-4.0258102038353059</v>
      </c>
      <c r="K31" s="86">
        <f t="shared" si="3"/>
        <v>0.41635685135069878</v>
      </c>
    </row>
    <row r="32" spans="1:11">
      <c r="A32" s="76" t="s">
        <v>209</v>
      </c>
      <c r="B32" s="110">
        <v>58.730044040115388</v>
      </c>
      <c r="C32" s="110">
        <v>79.070361784820491</v>
      </c>
      <c r="D32" s="110">
        <v>72.430500636888837</v>
      </c>
      <c r="E32" s="110">
        <v>61.097487661874098</v>
      </c>
      <c r="F32" s="110">
        <v>76.168799197698803</v>
      </c>
      <c r="G32" s="110">
        <v>75.663194595547594</v>
      </c>
      <c r="H32" s="95">
        <f t="shared" si="0"/>
        <v>0.23327850030923511</v>
      </c>
      <c r="I32" s="86">
        <f t="shared" si="1"/>
        <v>13.700456596773449</v>
      </c>
      <c r="J32" s="86">
        <f t="shared" si="2"/>
        <v>-6.6398611479316543</v>
      </c>
      <c r="K32" s="86">
        <f t="shared" si="3"/>
        <v>-0.50560460215120884</v>
      </c>
    </row>
    <row r="33" spans="1:11">
      <c r="A33" s="76" t="s">
        <v>210</v>
      </c>
      <c r="B33" s="110">
        <v>64.022559898623683</v>
      </c>
      <c r="C33" s="110">
        <v>80.844180157712884</v>
      </c>
      <c r="D33" s="110">
        <v>77.773122227012593</v>
      </c>
      <c r="E33" s="110">
        <v>63.971387890982101</v>
      </c>
      <c r="F33" s="110">
        <v>76.9750939671423</v>
      </c>
      <c r="G33" s="110">
        <v>77.644793304558405</v>
      </c>
      <c r="H33" s="95">
        <f t="shared" si="0"/>
        <v>0.21477682788945324</v>
      </c>
      <c r="I33" s="86">
        <f t="shared" si="1"/>
        <v>13.750562328388909</v>
      </c>
      <c r="J33" s="86">
        <f t="shared" si="2"/>
        <v>-3.0710579307002916</v>
      </c>
      <c r="K33" s="86">
        <f t="shared" si="3"/>
        <v>0.66969933741610532</v>
      </c>
    </row>
    <row r="34" spans="1:11">
      <c r="A34" s="76" t="s">
        <v>212</v>
      </c>
      <c r="B34" s="110">
        <v>59.688635708960561</v>
      </c>
      <c r="C34" s="110">
        <v>75.110916319479898</v>
      </c>
      <c r="D34" s="110">
        <v>72.948349429730783</v>
      </c>
      <c r="E34" s="110">
        <v>59.8450065309843</v>
      </c>
      <c r="F34" s="110">
        <v>72.896931175965705</v>
      </c>
      <c r="G34" s="110">
        <v>73.667939908071901</v>
      </c>
      <c r="H34" s="95">
        <f t="shared" si="0"/>
        <v>0.22214804482086112</v>
      </c>
      <c r="I34" s="86">
        <f t="shared" si="1"/>
        <v>13.259713720770222</v>
      </c>
      <c r="J34" s="86">
        <f t="shared" si="2"/>
        <v>-2.1625668897491153</v>
      </c>
      <c r="K34" s="86">
        <f t="shared" si="3"/>
        <v>0.77100873210619625</v>
      </c>
    </row>
    <row r="35" spans="1:11">
      <c r="A35" s="76" t="s">
        <v>230</v>
      </c>
      <c r="B35" s="110">
        <v>61.752999351911214</v>
      </c>
      <c r="C35" s="110">
        <v>77.750143581592965</v>
      </c>
      <c r="D35" s="110">
        <v>75.326563258824223</v>
      </c>
      <c r="E35" s="110">
        <v>61.718692982320697</v>
      </c>
      <c r="F35" s="110">
        <v>75.093922183069097</v>
      </c>
      <c r="G35" s="110">
        <v>75.516420494228001</v>
      </c>
      <c r="H35" s="95">
        <f t="shared" si="0"/>
        <v>0.21980412367602539</v>
      </c>
      <c r="I35" s="86">
        <f t="shared" si="1"/>
        <v>13.573563906913009</v>
      </c>
      <c r="J35" s="86">
        <f t="shared" si="2"/>
        <v>-2.4235803227687427</v>
      </c>
      <c r="K35" s="86">
        <f t="shared" si="3"/>
        <v>0.42249831115890402</v>
      </c>
    </row>
    <row r="36" spans="1:11">
      <c r="A36" s="76" t="s">
        <v>213</v>
      </c>
      <c r="B36" s="110">
        <v>79.33846505836685</v>
      </c>
      <c r="C36" s="110">
        <v>97.518543806283745</v>
      </c>
      <c r="D36" s="110">
        <v>95.210730448393804</v>
      </c>
      <c r="E36" s="110">
        <v>79.340029210489007</v>
      </c>
      <c r="F36" s="110">
        <v>94.986066900290496</v>
      </c>
      <c r="G36" s="110">
        <v>95.725610418785905</v>
      </c>
      <c r="H36" s="95">
        <f t="shared" si="0"/>
        <v>0.2000576312933483</v>
      </c>
      <c r="I36" s="86">
        <f t="shared" si="1"/>
        <v>15.872265390026953</v>
      </c>
      <c r="J36" s="86">
        <f t="shared" si="2"/>
        <v>-2.3078133578899411</v>
      </c>
      <c r="K36" s="86">
        <f t="shared" si="3"/>
        <v>0.73954351849540956</v>
      </c>
    </row>
    <row r="37" spans="1:11">
      <c r="A37" s="76" t="s">
        <v>214</v>
      </c>
      <c r="B37" s="110">
        <v>71.216362753201281</v>
      </c>
      <c r="C37" s="110">
        <v>89.18656348357392</v>
      </c>
      <c r="D37" s="110">
        <v>86.245905077477488</v>
      </c>
      <c r="E37" s="110">
        <v>70.520201702823201</v>
      </c>
      <c r="F37" s="110">
        <v>85.105481790265699</v>
      </c>
      <c r="G37" s="110">
        <v>85.872656663602498</v>
      </c>
      <c r="H37" s="95">
        <f t="shared" si="0"/>
        <v>0.2110405775195337</v>
      </c>
      <c r="I37" s="86">
        <f t="shared" si="1"/>
        <v>15.029542324276207</v>
      </c>
      <c r="J37" s="86">
        <f t="shared" si="2"/>
        <v>-2.940658406096432</v>
      </c>
      <c r="K37" s="86">
        <f t="shared" si="3"/>
        <v>0.76717487333679912</v>
      </c>
    </row>
    <row r="38" spans="1:11">
      <c r="A38" s="76" t="s">
        <v>218</v>
      </c>
      <c r="B38" s="110">
        <v>61.601355967089141</v>
      </c>
      <c r="C38" s="110">
        <v>81.306102236923095</v>
      </c>
      <c r="D38" s="110">
        <v>80.613930401142852</v>
      </c>
      <c r="E38" s="110">
        <v>61.728171912275201</v>
      </c>
      <c r="F38" s="110">
        <v>79.470201169825202</v>
      </c>
      <c r="G38" s="110">
        <v>81.036702512741201</v>
      </c>
      <c r="H38" s="95">
        <f t="shared" si="0"/>
        <v>0.30863889496541735</v>
      </c>
      <c r="I38" s="86">
        <f t="shared" si="1"/>
        <v>19.012574434053711</v>
      </c>
      <c r="J38" s="86">
        <f t="shared" si="2"/>
        <v>-0.69217183578024333</v>
      </c>
      <c r="K38" s="86">
        <f t="shared" si="3"/>
        <v>1.5665013429159984</v>
      </c>
    </row>
    <row r="39" spans="1:11">
      <c r="A39" s="76" t="s">
        <v>219</v>
      </c>
      <c r="B39" s="110">
        <v>60.228968167179829</v>
      </c>
      <c r="C39" s="110">
        <v>75.036861482262225</v>
      </c>
      <c r="D39" s="110">
        <v>72.355354376133178</v>
      </c>
      <c r="E39" s="110">
        <v>60.983211737228302</v>
      </c>
      <c r="F39" s="110">
        <v>70.212229014715803</v>
      </c>
      <c r="G39" s="110">
        <v>72.811512300497796</v>
      </c>
      <c r="H39" s="95">
        <f t="shared" si="0"/>
        <v>0.2013381032079726</v>
      </c>
      <c r="I39" s="86">
        <f t="shared" si="1"/>
        <v>12.126386208953349</v>
      </c>
      <c r="J39" s="86">
        <f t="shared" si="2"/>
        <v>-2.6815071061290467</v>
      </c>
      <c r="K39" s="86">
        <f t="shared" si="3"/>
        <v>2.5992832857819934</v>
      </c>
    </row>
    <row r="40" spans="1:11">
      <c r="A40" s="76" t="s">
        <v>220</v>
      </c>
      <c r="B40" s="110">
        <v>63.727358720628807</v>
      </c>
      <c r="C40" s="110">
        <v>78.26006627742936</v>
      </c>
      <c r="D40" s="110">
        <v>76.698147212971563</v>
      </c>
      <c r="E40" s="110">
        <v>63.902869212919803</v>
      </c>
      <c r="F40" s="110">
        <v>77.632803953332996</v>
      </c>
      <c r="G40" s="110">
        <v>78.058707210829198</v>
      </c>
      <c r="H40" s="95">
        <f t="shared" si="0"/>
        <v>0.20353563607123196</v>
      </c>
      <c r="I40" s="86">
        <f t="shared" si="1"/>
        <v>12.970788492342756</v>
      </c>
      <c r="J40" s="86">
        <f t="shared" si="2"/>
        <v>-1.5619190644577969</v>
      </c>
      <c r="K40" s="86">
        <f t="shared" si="3"/>
        <v>0.42590325749620206</v>
      </c>
    </row>
    <row r="41" spans="1:11">
      <c r="A41" s="76" t="s">
        <v>130</v>
      </c>
      <c r="B41" s="110">
        <v>68.269671968683411</v>
      </c>
      <c r="C41" s="110">
        <v>88.886776690370638</v>
      </c>
      <c r="D41" s="110">
        <v>82.808717385515351</v>
      </c>
      <c r="E41" s="110">
        <v>69.343842599933694</v>
      </c>
      <c r="F41" s="110">
        <v>84.873325916366895</v>
      </c>
      <c r="G41" s="110">
        <v>84.580793440914803</v>
      </c>
      <c r="H41" s="95">
        <f t="shared" si="0"/>
        <v>0.21296492274785317</v>
      </c>
      <c r="I41" s="86">
        <f t="shared" si="1"/>
        <v>14.539045416831939</v>
      </c>
      <c r="J41" s="86">
        <f t="shared" si="2"/>
        <v>-6.0780593048552873</v>
      </c>
      <c r="K41" s="86">
        <f t="shared" si="3"/>
        <v>-0.29253247545209149</v>
      </c>
    </row>
    <row r="42" spans="1:11">
      <c r="A42" s="76" t="s">
        <v>223</v>
      </c>
      <c r="B42" s="110">
        <v>61.905330149948341</v>
      </c>
      <c r="C42" s="110">
        <v>81.096406204806399</v>
      </c>
      <c r="D42" s="110">
        <v>72.917341512192053</v>
      </c>
      <c r="E42" s="110">
        <v>63.474872867915401</v>
      </c>
      <c r="F42" s="110">
        <v>75.701411469199996</v>
      </c>
      <c r="G42" s="110">
        <v>76.372832711152796</v>
      </c>
      <c r="H42" s="95">
        <f t="shared" si="0"/>
        <v>0.17788470452496086</v>
      </c>
      <c r="I42" s="86">
        <f t="shared" si="1"/>
        <v>11.012011362243712</v>
      </c>
      <c r="J42" s="86">
        <f t="shared" si="2"/>
        <v>-8.1790646926143467</v>
      </c>
      <c r="K42" s="86">
        <f t="shared" si="3"/>
        <v>0.67142124195279962</v>
      </c>
    </row>
    <row r="43" spans="1:11">
      <c r="A43" s="76" t="s">
        <v>224</v>
      </c>
      <c r="B43" s="110">
        <v>87.846831883810154</v>
      </c>
      <c r="C43" s="110">
        <v>110.7100090950503</v>
      </c>
      <c r="D43" s="110">
        <v>101.9998570576788</v>
      </c>
      <c r="E43" s="110">
        <v>88.774213036049105</v>
      </c>
      <c r="F43" s="110">
        <v>103.038914100767</v>
      </c>
      <c r="G43" s="110">
        <v>103.46808532771099</v>
      </c>
      <c r="H43" s="95">
        <f t="shared" si="0"/>
        <v>0.16111025144979635</v>
      </c>
      <c r="I43" s="86">
        <f t="shared" si="1"/>
        <v>14.153025173868642</v>
      </c>
      <c r="J43" s="86">
        <f t="shared" si="2"/>
        <v>-8.7101520373715005</v>
      </c>
      <c r="K43" s="86">
        <f t="shared" si="3"/>
        <v>0.42917122694399268</v>
      </c>
    </row>
    <row r="44" spans="1:11">
      <c r="A44" s="76" t="s">
        <v>225</v>
      </c>
      <c r="B44" s="110">
        <v>60.730707876032469</v>
      </c>
      <c r="C44" s="110">
        <v>73.903191133319325</v>
      </c>
      <c r="D44" s="110">
        <v>73.427762621554493</v>
      </c>
      <c r="E44" s="110">
        <v>60.508332417321697</v>
      </c>
      <c r="F44" s="110">
        <v>72.4238135241187</v>
      </c>
      <c r="G44" s="110">
        <v>73.387210610402207</v>
      </c>
      <c r="H44" s="95">
        <f t="shared" si="0"/>
        <v>0.20907141032243673</v>
      </c>
      <c r="I44" s="86">
        <f t="shared" si="1"/>
        <v>12.697054745522024</v>
      </c>
      <c r="J44" s="86">
        <f t="shared" si="2"/>
        <v>-0.47542851176483225</v>
      </c>
      <c r="K44" s="86">
        <f t="shared" si="3"/>
        <v>0.96339708628350706</v>
      </c>
    </row>
    <row r="45" spans="1:11">
      <c r="A45" s="76" t="s">
        <v>226</v>
      </c>
      <c r="B45" s="110">
        <v>63.570017335978896</v>
      </c>
      <c r="C45" s="110">
        <v>78.69785760040655</v>
      </c>
      <c r="D45" s="110">
        <v>78.986828663611504</v>
      </c>
      <c r="E45" s="110">
        <v>63.268494716582197</v>
      </c>
      <c r="F45" s="110">
        <v>76.813750972234004</v>
      </c>
      <c r="G45" s="110">
        <v>78.785475492616598</v>
      </c>
      <c r="H45" s="95">
        <f t="shared" si="0"/>
        <v>0.2425170225477839</v>
      </c>
      <c r="I45" s="86">
        <f t="shared" si="1"/>
        <v>15.416811327632608</v>
      </c>
      <c r="J45" s="86">
        <f t="shared" si="2"/>
        <v>0.28897106320495425</v>
      </c>
      <c r="K45" s="86">
        <f t="shared" si="3"/>
        <v>1.9717245203825939</v>
      </c>
    </row>
    <row r="46" spans="1:11">
      <c r="A46" s="76" t="s">
        <v>227</v>
      </c>
      <c r="B46" s="110">
        <v>57.977541213388861</v>
      </c>
      <c r="C46" s="110">
        <v>71.314575094854703</v>
      </c>
      <c r="D46" s="110">
        <v>70.077692162455079</v>
      </c>
      <c r="E46" s="110">
        <v>57.209448248133299</v>
      </c>
      <c r="F46" s="110">
        <v>68.868207777189198</v>
      </c>
      <c r="G46" s="110">
        <v>69.275377256262402</v>
      </c>
      <c r="H46" s="95">
        <f t="shared" si="0"/>
        <v>0.20870410672524189</v>
      </c>
      <c r="I46" s="86">
        <f t="shared" si="1"/>
        <v>12.100150949066219</v>
      </c>
      <c r="J46" s="86">
        <f t="shared" si="2"/>
        <v>-1.2368829323996238</v>
      </c>
      <c r="K46" s="86">
        <f t="shared" si="3"/>
        <v>0.40716947907320389</v>
      </c>
    </row>
    <row r="47" spans="1:11">
      <c r="A47" s="76" t="s">
        <v>228</v>
      </c>
      <c r="B47" s="110">
        <v>69.463094756761933</v>
      </c>
      <c r="C47" s="110">
        <v>86.7661640859491</v>
      </c>
      <c r="D47" s="110">
        <v>84.302180725339838</v>
      </c>
      <c r="E47" s="110">
        <v>68.884584451252195</v>
      </c>
      <c r="F47" s="110">
        <v>83.451811539471805</v>
      </c>
      <c r="G47" s="110">
        <v>84.102852558544399</v>
      </c>
      <c r="H47" s="95">
        <f t="shared" si="0"/>
        <v>0.21362546573169178</v>
      </c>
      <c r="I47" s="86">
        <f t="shared" si="1"/>
        <v>14.839085968577905</v>
      </c>
      <c r="J47" s="86">
        <f t="shared" si="2"/>
        <v>-2.4639833606092623</v>
      </c>
      <c r="K47" s="86">
        <f t="shared" si="3"/>
        <v>0.65104101907259349</v>
      </c>
    </row>
    <row r="48" spans="1:11">
      <c r="A48" s="76" t="s">
        <v>280</v>
      </c>
      <c r="B48" s="110">
        <v>60.915170852991366</v>
      </c>
      <c r="C48" s="110">
        <v>75.358168516641314</v>
      </c>
      <c r="D48" s="110">
        <v>73.733573347709694</v>
      </c>
      <c r="E48" s="110">
        <v>60.692733745920002</v>
      </c>
      <c r="F48" s="110">
        <v>72.896168971449697</v>
      </c>
      <c r="G48" s="110">
        <v>73.501351173201897</v>
      </c>
      <c r="H48" s="95">
        <f t="shared" si="0"/>
        <v>0.21043037908657286</v>
      </c>
      <c r="I48" s="86">
        <f t="shared" si="1"/>
        <v>12.818402494718327</v>
      </c>
      <c r="J48" s="86">
        <f t="shared" si="2"/>
        <v>-1.62459516893162</v>
      </c>
      <c r="K48" s="86">
        <f t="shared" si="3"/>
        <v>0.60518220175219994</v>
      </c>
    </row>
    <row r="49" spans="1:11">
      <c r="A49" s="76" t="s">
        <v>229</v>
      </c>
      <c r="B49" s="110">
        <v>54.64088950764534</v>
      </c>
      <c r="C49" s="110">
        <v>69.471009267280124</v>
      </c>
      <c r="D49" s="110">
        <v>68.304573730203913</v>
      </c>
      <c r="E49" s="110">
        <v>54.670678462413903</v>
      </c>
      <c r="F49" s="110">
        <v>68.358963110200506</v>
      </c>
      <c r="G49" s="110">
        <v>68.727049171735899</v>
      </c>
      <c r="H49" s="95">
        <f t="shared" si="0"/>
        <v>0.25006335631938703</v>
      </c>
      <c r="I49" s="86">
        <f t="shared" si="1"/>
        <v>13.663684222558572</v>
      </c>
      <c r="J49" s="86">
        <f t="shared" si="2"/>
        <v>-1.1664355370762109</v>
      </c>
      <c r="K49" s="86">
        <f t="shared" si="3"/>
        <v>0.36808606153539358</v>
      </c>
    </row>
    <row r="50" spans="1:11">
      <c r="A50" s="76" t="s">
        <v>231</v>
      </c>
      <c r="B50" s="110">
        <v>64.410581668614739</v>
      </c>
      <c r="C50" s="110">
        <v>79.445345360363447</v>
      </c>
      <c r="D50" s="110">
        <v>77.325561397188821</v>
      </c>
      <c r="E50" s="110">
        <v>64.079032978408804</v>
      </c>
      <c r="F50" s="110">
        <v>76.808604256724195</v>
      </c>
      <c r="G50" s="110">
        <v>77.217469233990897</v>
      </c>
      <c r="H50" s="95">
        <f t="shared" si="0"/>
        <v>0.20051021732764676</v>
      </c>
      <c r="I50" s="86">
        <f t="shared" si="1"/>
        <v>12.914979728574082</v>
      </c>
      <c r="J50" s="86">
        <f t="shared" si="2"/>
        <v>-2.1197839631746263</v>
      </c>
      <c r="K50" s="86">
        <f t="shared" si="3"/>
        <v>0.40886497726670257</v>
      </c>
    </row>
    <row r="51" spans="1:11">
      <c r="A51" s="76" t="s">
        <v>232</v>
      </c>
      <c r="B51" s="110">
        <v>61.737466933823647</v>
      </c>
      <c r="C51" s="110">
        <v>77.105757618563487</v>
      </c>
      <c r="D51" s="110">
        <v>77.160705321285135</v>
      </c>
      <c r="E51" s="110">
        <v>62.244697535215899</v>
      </c>
      <c r="F51" s="110">
        <v>69.821886324146902</v>
      </c>
      <c r="G51" s="110">
        <v>78.155852441992906</v>
      </c>
      <c r="H51" s="95">
        <f t="shared" si="0"/>
        <v>0.24981974728560938</v>
      </c>
      <c r="I51" s="86">
        <f t="shared" si="1"/>
        <v>15.423238387461488</v>
      </c>
      <c r="J51" s="86">
        <f t="shared" si="2"/>
        <v>5.4947702721648284E-2</v>
      </c>
      <c r="K51" s="86">
        <f t="shared" si="3"/>
        <v>8.3339661178460034</v>
      </c>
    </row>
    <row r="52" spans="1:11">
      <c r="A52" s="76" t="s">
        <v>233</v>
      </c>
      <c r="B52" s="110">
        <v>55.098494614153623</v>
      </c>
      <c r="C52" s="110">
        <v>69.282385823422459</v>
      </c>
      <c r="D52" s="110">
        <v>67.661262272843828</v>
      </c>
      <c r="E52" s="110">
        <v>55.139535519607797</v>
      </c>
      <c r="F52" s="110">
        <v>67.383041718936695</v>
      </c>
      <c r="G52" s="110">
        <v>67.988244481380093</v>
      </c>
      <c r="H52" s="95">
        <f t="shared" si="0"/>
        <v>0.22800564238034735</v>
      </c>
      <c r="I52" s="86">
        <f t="shared" si="1"/>
        <v>12.562767658690206</v>
      </c>
      <c r="J52" s="86">
        <f t="shared" si="2"/>
        <v>-1.6211235505786306</v>
      </c>
      <c r="K52" s="86">
        <f t="shared" si="3"/>
        <v>0.60520276244339755</v>
      </c>
    </row>
    <row r="53" spans="1:11">
      <c r="A53" s="76" t="s">
        <v>234</v>
      </c>
      <c r="B53" s="110">
        <v>56.543496273398318</v>
      </c>
      <c r="C53" s="110">
        <v>70.96531618714603</v>
      </c>
      <c r="D53" s="110">
        <v>69.053996103107679</v>
      </c>
      <c r="E53" s="110">
        <v>56.715582878143799</v>
      </c>
      <c r="F53" s="110">
        <v>69.069143875449996</v>
      </c>
      <c r="G53" s="110">
        <v>69.631441275410296</v>
      </c>
      <c r="H53" s="95">
        <f t="shared" si="0"/>
        <v>0.22125444399863015</v>
      </c>
      <c r="I53" s="86">
        <f t="shared" si="1"/>
        <v>12.51049982970936</v>
      </c>
      <c r="J53" s="86">
        <f t="shared" si="2"/>
        <v>-1.9113200840383513</v>
      </c>
      <c r="K53" s="86">
        <f t="shared" si="3"/>
        <v>0.56229739996030048</v>
      </c>
    </row>
    <row r="54" spans="1:11">
      <c r="A54" s="76" t="s">
        <v>235</v>
      </c>
      <c r="B54" s="110">
        <v>55.84622060370657</v>
      </c>
      <c r="C54" s="110">
        <v>69.357283257030531</v>
      </c>
      <c r="D54" s="110">
        <v>67.733133112865858</v>
      </c>
      <c r="E54" s="110">
        <v>55.982462583606598</v>
      </c>
      <c r="F54" s="110">
        <v>68.072288131838405</v>
      </c>
      <c r="G54" s="110">
        <v>68.259199077677707</v>
      </c>
      <c r="H54" s="95">
        <f t="shared" si="0"/>
        <v>0.21285079600123094</v>
      </c>
      <c r="I54" s="86">
        <f t="shared" si="1"/>
        <v>11.886912509159288</v>
      </c>
      <c r="J54" s="86">
        <f t="shared" si="2"/>
        <v>-1.6241501441646733</v>
      </c>
      <c r="K54" s="86">
        <f t="shared" si="3"/>
        <v>0.18691094583930123</v>
      </c>
    </row>
    <row r="55" spans="1:11">
      <c r="A55" s="76" t="s">
        <v>237</v>
      </c>
      <c r="B55" s="110">
        <v>60.652474410537174</v>
      </c>
      <c r="C55" s="110">
        <v>77.590112761503477</v>
      </c>
      <c r="D55" s="110">
        <v>72.52002272615222</v>
      </c>
      <c r="E55" s="110">
        <v>63.942983641695498</v>
      </c>
      <c r="F55" s="110">
        <v>72.047780005544595</v>
      </c>
      <c r="G55" s="110">
        <v>76.655917256891897</v>
      </c>
      <c r="H55" s="95">
        <f t="shared" si="0"/>
        <v>0.1956647017446875</v>
      </c>
      <c r="I55" s="86">
        <f t="shared" si="1"/>
        <v>11.867548315615046</v>
      </c>
      <c r="J55" s="86">
        <f t="shared" si="2"/>
        <v>-5.0700900353512566</v>
      </c>
      <c r="K55" s="86">
        <f t="shared" si="3"/>
        <v>4.6081372513473013</v>
      </c>
    </row>
    <row r="56" spans="1:11">
      <c r="A56" s="76" t="s">
        <v>238</v>
      </c>
      <c r="B56" s="110">
        <v>69.519434900273652</v>
      </c>
      <c r="C56" s="110">
        <v>88.71283847566302</v>
      </c>
      <c r="D56" s="110">
        <v>82.059788713269938</v>
      </c>
      <c r="E56" s="110">
        <v>69.596508711122297</v>
      </c>
      <c r="F56" s="110">
        <v>83.107356590940697</v>
      </c>
      <c r="G56" s="110">
        <v>82.944635405601005</v>
      </c>
      <c r="H56" s="95">
        <f t="shared" si="0"/>
        <v>0.18038630249203771</v>
      </c>
      <c r="I56" s="86">
        <f t="shared" si="1"/>
        <v>12.540353812996287</v>
      </c>
      <c r="J56" s="86">
        <f t="shared" si="2"/>
        <v>-6.6530497623930813</v>
      </c>
      <c r="K56" s="86">
        <f t="shared" si="3"/>
        <v>-0.16272118533969149</v>
      </c>
    </row>
    <row r="57" spans="1:11">
      <c r="A57" s="76" t="s">
        <v>239</v>
      </c>
      <c r="B57" s="110">
        <v>60.495750392549098</v>
      </c>
      <c r="C57" s="110">
        <v>74.730771795846778</v>
      </c>
      <c r="D57" s="110">
        <v>72.825672025624144</v>
      </c>
      <c r="E57" s="110">
        <v>60.849193988078603</v>
      </c>
      <c r="F57" s="110">
        <v>71.300421252808604</v>
      </c>
      <c r="G57" s="110">
        <v>73.210807901742498</v>
      </c>
      <c r="H57" s="95">
        <f t="shared" si="0"/>
        <v>0.20381467380878457</v>
      </c>
      <c r="I57" s="86">
        <f t="shared" si="1"/>
        <v>12.329921633075045</v>
      </c>
      <c r="J57" s="86">
        <f t="shared" si="2"/>
        <v>-1.905099770222634</v>
      </c>
      <c r="K57" s="86">
        <f t="shared" si="3"/>
        <v>1.9103866489338941</v>
      </c>
    </row>
    <row r="58" spans="1:11">
      <c r="A58" s="76" t="s">
        <v>240</v>
      </c>
      <c r="B58" s="110">
        <v>64.110437145501137</v>
      </c>
      <c r="C58" s="110">
        <v>78.615051014065131</v>
      </c>
      <c r="D58" s="110">
        <v>74.403784852832828</v>
      </c>
      <c r="E58" s="110">
        <v>63.8230803029548</v>
      </c>
      <c r="F58" s="110">
        <v>74.200544568259602</v>
      </c>
      <c r="G58" s="110">
        <v>74.164674769551993</v>
      </c>
      <c r="H58" s="95">
        <f t="shared" si="0"/>
        <v>0.16055650476958278</v>
      </c>
      <c r="I58" s="86">
        <f t="shared" si="1"/>
        <v>10.293347707331691</v>
      </c>
      <c r="J58" s="86">
        <f t="shared" si="2"/>
        <v>-4.2112661612323024</v>
      </c>
      <c r="K58" s="86">
        <f t="shared" si="3"/>
        <v>-3.5869798707608425E-2</v>
      </c>
    </row>
    <row r="59" spans="1:11">
      <c r="A59" s="76" t="s">
        <v>241</v>
      </c>
      <c r="B59" s="110">
        <v>55.193387638736795</v>
      </c>
      <c r="C59" s="110">
        <v>68.188323436869979</v>
      </c>
      <c r="D59" s="110">
        <v>66.955149182852949</v>
      </c>
      <c r="E59" s="110">
        <v>55.424128695858201</v>
      </c>
      <c r="F59" s="110">
        <v>63.477636214254403</v>
      </c>
      <c r="G59" s="110">
        <v>66.647732617758507</v>
      </c>
      <c r="H59" s="95">
        <f t="shared" si="0"/>
        <v>0.21310091747043461</v>
      </c>
      <c r="I59" s="86">
        <f t="shared" si="1"/>
        <v>11.761761544116155</v>
      </c>
      <c r="J59" s="86">
        <f t="shared" si="2"/>
        <v>-1.2331742540170296</v>
      </c>
      <c r="K59" s="86">
        <f t="shared" si="3"/>
        <v>3.1700964035041039</v>
      </c>
    </row>
    <row r="60" spans="1:11">
      <c r="A60" s="76" t="s">
        <v>242</v>
      </c>
      <c r="B60" s="110">
        <v>65.968586716262408</v>
      </c>
      <c r="C60" s="110">
        <v>83.798201486157694</v>
      </c>
      <c r="D60" s="110">
        <v>79.462199404835218</v>
      </c>
      <c r="E60" s="110">
        <v>65.275881147204004</v>
      </c>
      <c r="F60" s="110">
        <v>80.511196719823801</v>
      </c>
      <c r="G60" s="110">
        <v>80.8951295076684</v>
      </c>
      <c r="H60" s="95">
        <f t="shared" si="0"/>
        <v>0.20454603259290985</v>
      </c>
      <c r="I60" s="86">
        <f t="shared" si="1"/>
        <v>13.49361268857281</v>
      </c>
      <c r="J60" s="86">
        <f t="shared" si="2"/>
        <v>-4.3360020813224764</v>
      </c>
      <c r="K60" s="86">
        <f t="shared" si="3"/>
        <v>0.38393278784459994</v>
      </c>
    </row>
    <row r="61" spans="1:11">
      <c r="A61" s="76" t="s">
        <v>245</v>
      </c>
      <c r="B61" s="110">
        <v>72.002021658612591</v>
      </c>
      <c r="C61" s="110">
        <v>90.817610105451081</v>
      </c>
      <c r="D61" s="110">
        <v>86.864130732635246</v>
      </c>
      <c r="E61" s="110">
        <v>71.699716614165993</v>
      </c>
      <c r="F61" s="110">
        <v>86.656032641846707</v>
      </c>
      <c r="G61" s="110">
        <v>86.832094679365397</v>
      </c>
      <c r="H61" s="95">
        <f t="shared" si="0"/>
        <v>0.20641238581451565</v>
      </c>
      <c r="I61" s="86">
        <f t="shared" si="1"/>
        <v>14.862109074022655</v>
      </c>
      <c r="J61" s="86">
        <f t="shared" si="2"/>
        <v>-3.9534793728158348</v>
      </c>
      <c r="K61" s="86">
        <f t="shared" si="3"/>
        <v>0.17606203751869032</v>
      </c>
    </row>
    <row r="62" spans="1:11">
      <c r="A62" s="76" t="s">
        <v>246</v>
      </c>
      <c r="B62" s="110">
        <v>57.162626105941314</v>
      </c>
      <c r="C62" s="110">
        <v>70.416878786026857</v>
      </c>
      <c r="D62" s="110">
        <v>69.679094939194869</v>
      </c>
      <c r="E62" s="110">
        <v>57.077689468789401</v>
      </c>
      <c r="F62" s="110">
        <v>67.259839606505096</v>
      </c>
      <c r="G62" s="110">
        <v>69.577529125229901</v>
      </c>
      <c r="H62" s="95">
        <f t="shared" si="0"/>
        <v>0.21896245302055201</v>
      </c>
      <c r="I62" s="86">
        <f t="shared" si="1"/>
        <v>12.516468833253555</v>
      </c>
      <c r="J62" s="86">
        <f t="shared" si="2"/>
        <v>-0.73778384683198794</v>
      </c>
      <c r="K62" s="86">
        <f t="shared" si="3"/>
        <v>2.317689518724805</v>
      </c>
    </row>
    <row r="63" spans="1:11">
      <c r="A63" s="76" t="s">
        <v>247</v>
      </c>
      <c r="B63" s="110">
        <v>58.707237395861469</v>
      </c>
      <c r="C63" s="110">
        <v>73.612038551217339</v>
      </c>
      <c r="D63" s="110">
        <v>71.457312215341972</v>
      </c>
      <c r="E63" s="110">
        <v>58.975887406065503</v>
      </c>
      <c r="F63" s="110">
        <v>70.681993249668196</v>
      </c>
      <c r="G63" s="110">
        <v>71.902332671692605</v>
      </c>
      <c r="H63" s="95">
        <f t="shared" si="0"/>
        <v>0.21718063027744022</v>
      </c>
      <c r="I63" s="86">
        <f t="shared" si="1"/>
        <v>12.750074819480503</v>
      </c>
      <c r="J63" s="86">
        <f t="shared" si="2"/>
        <v>-2.1547263358753668</v>
      </c>
      <c r="K63" s="86">
        <f t="shared" si="3"/>
        <v>1.2203394220244093</v>
      </c>
    </row>
    <row r="64" spans="1:11">
      <c r="A64" s="76" t="s">
        <v>248</v>
      </c>
      <c r="B64" s="110">
        <v>61.089060555887571</v>
      </c>
      <c r="C64" s="110">
        <v>78.603678761684591</v>
      </c>
      <c r="D64" s="110">
        <v>75.039761524010615</v>
      </c>
      <c r="E64" s="110">
        <v>62.3262821657515</v>
      </c>
      <c r="F64" s="110">
        <v>76.673292233309894</v>
      </c>
      <c r="G64" s="110">
        <v>76.872380546612604</v>
      </c>
      <c r="H64" s="95">
        <f t="shared" si="0"/>
        <v>0.22836659855589347</v>
      </c>
      <c r="I64" s="86">
        <f t="shared" si="1"/>
        <v>13.950700968123044</v>
      </c>
      <c r="J64" s="86">
        <f t="shared" si="2"/>
        <v>-3.5639172376739765</v>
      </c>
      <c r="K64" s="86">
        <f t="shared" si="3"/>
        <v>0.19908831330270971</v>
      </c>
    </row>
    <row r="65" spans="1:11">
      <c r="A65" s="76" t="s">
        <v>243</v>
      </c>
      <c r="B65" s="110">
        <v>57.131116773236506</v>
      </c>
      <c r="C65" s="110">
        <v>72.988840784403308</v>
      </c>
      <c r="D65" s="110">
        <v>72.921122295732573</v>
      </c>
      <c r="E65" s="110">
        <v>57.317763165094803</v>
      </c>
      <c r="F65" s="110">
        <v>71.069555751935198</v>
      </c>
      <c r="G65" s="110">
        <v>72.813217516758201</v>
      </c>
      <c r="H65" s="95">
        <f t="shared" si="0"/>
        <v>0.27638188108888873</v>
      </c>
      <c r="I65" s="86">
        <f t="shared" si="1"/>
        <v>15.790005522496067</v>
      </c>
      <c r="J65" s="86">
        <f t="shared" si="2"/>
        <v>-6.7718488670735155E-2</v>
      </c>
      <c r="K65" s="86">
        <f t="shared" si="3"/>
        <v>1.7436617648230026</v>
      </c>
    </row>
    <row r="66" spans="1:11">
      <c r="A66" s="76" t="s">
        <v>249</v>
      </c>
      <c r="B66" s="110">
        <v>57.495861163729984</v>
      </c>
      <c r="C66" s="110">
        <v>73.743953182343503</v>
      </c>
      <c r="D66" s="110">
        <v>70.740129344158305</v>
      </c>
      <c r="E66" s="110">
        <v>56.797122700767801</v>
      </c>
      <c r="F66" s="110">
        <v>70.030033211708499</v>
      </c>
      <c r="G66" s="110">
        <v>70.544231450123107</v>
      </c>
      <c r="H66" s="95">
        <f t="shared" si="0"/>
        <v>0.23035167944894058</v>
      </c>
      <c r="I66" s="86">
        <f t="shared" si="1"/>
        <v>13.244268180428321</v>
      </c>
      <c r="J66" s="86">
        <f t="shared" si="2"/>
        <v>-3.0038238381851983</v>
      </c>
      <c r="K66" s="86">
        <f t="shared" si="3"/>
        <v>0.51419823841460754</v>
      </c>
    </row>
    <row r="67" spans="1:11">
      <c r="A67" s="76" t="s">
        <v>250</v>
      </c>
      <c r="B67" s="110">
        <v>61.067601890564298</v>
      </c>
      <c r="C67" s="110">
        <v>78.417616564694541</v>
      </c>
      <c r="D67" s="110">
        <v>75.49206552045267</v>
      </c>
      <c r="E67" s="110">
        <v>62.282609866739399</v>
      </c>
      <c r="F67" s="110">
        <v>75.873095402706696</v>
      </c>
      <c r="G67" s="110">
        <v>77.269510698243494</v>
      </c>
      <c r="H67" s="95">
        <f t="shared" si="0"/>
        <v>0.23620484812450332</v>
      </c>
      <c r="I67" s="86">
        <f t="shared" si="1"/>
        <v>14.424463629888372</v>
      </c>
      <c r="J67" s="86">
        <f t="shared" si="2"/>
        <v>-2.9255510442418711</v>
      </c>
      <c r="K67" s="86">
        <f t="shared" si="3"/>
        <v>1.3964152955367979</v>
      </c>
    </row>
    <row r="68" spans="1:11">
      <c r="A68" s="76" t="s">
        <v>252</v>
      </c>
      <c r="B68" s="110">
        <v>61.9036607793402</v>
      </c>
      <c r="C68" s="110">
        <v>75.549320313129869</v>
      </c>
      <c r="D68" s="110">
        <v>72.975351192693196</v>
      </c>
      <c r="E68" s="110">
        <v>61.636436728633399</v>
      </c>
      <c r="F68" s="110">
        <v>71.190232115724001</v>
      </c>
      <c r="G68" s="110">
        <v>72.848077637433406</v>
      </c>
      <c r="H68" s="95">
        <f t="shared" ref="H68:H84" si="4">(D68-B68)/B68</f>
        <v>0.17885356494212495</v>
      </c>
      <c r="I68" s="86">
        <f t="shared" ref="I68:I84" si="5">(D68-B68)</f>
        <v>11.071690413352997</v>
      </c>
      <c r="J68" s="86">
        <f t="shared" ref="J68:J84" si="6">(D68-C68)</f>
        <v>-2.5739691204366721</v>
      </c>
      <c r="K68" s="86">
        <f t="shared" ref="K68:K84" si="7">G68-F68</f>
        <v>1.6578455217094046</v>
      </c>
    </row>
    <row r="69" spans="1:11">
      <c r="A69" s="76" t="s">
        <v>253</v>
      </c>
      <c r="B69" s="110">
        <v>82.509189213233441</v>
      </c>
      <c r="C69" s="110">
        <v>103.46271508481719</v>
      </c>
      <c r="D69" s="110">
        <v>97.985172989311437</v>
      </c>
      <c r="E69" s="110">
        <v>87.849834545047401</v>
      </c>
      <c r="F69" s="110">
        <v>104.570664465937</v>
      </c>
      <c r="G69" s="110">
        <v>105.525667113989</v>
      </c>
      <c r="H69" s="95">
        <f t="shared" si="4"/>
        <v>0.18756679011937064</v>
      </c>
      <c r="I69" s="86">
        <f t="shared" si="5"/>
        <v>15.475983776077996</v>
      </c>
      <c r="J69" s="86">
        <f t="shared" si="6"/>
        <v>-5.4775420955057541</v>
      </c>
      <c r="K69" s="86">
        <f t="shared" si="7"/>
        <v>0.95500264805200175</v>
      </c>
    </row>
    <row r="70" spans="1:11">
      <c r="A70" s="76" t="s">
        <v>179</v>
      </c>
      <c r="B70" s="110">
        <v>59.996971193443763</v>
      </c>
      <c r="C70" s="110">
        <v>75.94673770688506</v>
      </c>
      <c r="D70" s="110">
        <v>72.501797630240148</v>
      </c>
      <c r="E70" s="110">
        <v>60.8272645791955</v>
      </c>
      <c r="F70" s="110">
        <v>73.513074637408295</v>
      </c>
      <c r="G70" s="110">
        <v>73.772020964303096</v>
      </c>
      <c r="H70" s="95">
        <f t="shared" si="4"/>
        <v>0.20842429522780417</v>
      </c>
      <c r="I70" s="86">
        <f t="shared" si="5"/>
        <v>12.504826436796385</v>
      </c>
      <c r="J70" s="86">
        <f t="shared" si="6"/>
        <v>-3.4449400766449116</v>
      </c>
      <c r="K70" s="86">
        <f t="shared" si="7"/>
        <v>0.2589463268948009</v>
      </c>
    </row>
    <row r="71" spans="1:11">
      <c r="A71" s="76" t="s">
        <v>189</v>
      </c>
      <c r="B71" s="110">
        <v>57.500093390357328</v>
      </c>
      <c r="C71" s="110">
        <v>69.75872272606928</v>
      </c>
      <c r="D71" s="110">
        <v>69.246986457902793</v>
      </c>
      <c r="E71" s="110">
        <v>57.8088048267525</v>
      </c>
      <c r="F71" s="110">
        <v>68.4463617538417</v>
      </c>
      <c r="G71" s="110">
        <v>69.377704903803902</v>
      </c>
      <c r="H71" s="95">
        <f t="shared" si="4"/>
        <v>0.20429346066967258</v>
      </c>
      <c r="I71" s="86">
        <f t="shared" si="5"/>
        <v>11.746893067545464</v>
      </c>
      <c r="J71" s="86">
        <f t="shared" si="6"/>
        <v>-0.51173626816648721</v>
      </c>
      <c r="K71" s="86">
        <f t="shared" si="7"/>
        <v>0.93134314996220269</v>
      </c>
    </row>
    <row r="72" spans="1:11">
      <c r="A72" s="76" t="s">
        <v>217</v>
      </c>
      <c r="B72" s="110">
        <v>60.488113354395296</v>
      </c>
      <c r="C72" s="110">
        <v>76.017925389592165</v>
      </c>
      <c r="D72" s="110">
        <v>75.057980927105916</v>
      </c>
      <c r="E72" s="110">
        <v>59.115045628710902</v>
      </c>
      <c r="F72" s="110">
        <v>73.326072781544298</v>
      </c>
      <c r="G72" s="110">
        <v>73.963258240124304</v>
      </c>
      <c r="H72" s="95">
        <f t="shared" si="4"/>
        <v>0.2408715822784365</v>
      </c>
      <c r="I72" s="86">
        <f t="shared" si="5"/>
        <v>14.569867572710621</v>
      </c>
      <c r="J72" s="86">
        <f t="shared" si="6"/>
        <v>-0.95994446248624854</v>
      </c>
      <c r="K72" s="86">
        <f t="shared" si="7"/>
        <v>0.63718545858000653</v>
      </c>
    </row>
    <row r="73" spans="1:11">
      <c r="A73" s="76" t="s">
        <v>222</v>
      </c>
      <c r="B73" s="110">
        <v>75.8185916060484</v>
      </c>
      <c r="C73" s="110">
        <v>90.386730139964072</v>
      </c>
      <c r="D73" s="110">
        <v>87.793574956488072</v>
      </c>
      <c r="E73" s="110">
        <v>76.9234771068149</v>
      </c>
      <c r="F73" s="110">
        <v>86.7014461633417</v>
      </c>
      <c r="G73" s="110">
        <v>89.062816582562107</v>
      </c>
      <c r="H73" s="95">
        <f t="shared" si="4"/>
        <v>0.15794257182540927</v>
      </c>
      <c r="I73" s="86">
        <f t="shared" si="5"/>
        <v>11.974983350439672</v>
      </c>
      <c r="J73" s="86">
        <f t="shared" si="6"/>
        <v>-2.593155183476</v>
      </c>
      <c r="K73" s="86">
        <f t="shared" si="7"/>
        <v>2.3613704192204068</v>
      </c>
    </row>
    <row r="74" spans="1:11">
      <c r="A74" s="76" t="s">
        <v>188</v>
      </c>
      <c r="B74" s="110">
        <v>64.029050857792939</v>
      </c>
      <c r="C74" s="110">
        <v>79.737400507856051</v>
      </c>
      <c r="D74" s="110">
        <v>76.682739451153182</v>
      </c>
      <c r="E74" s="110">
        <v>64.937248679106602</v>
      </c>
      <c r="F74" s="110">
        <v>78.360134415067193</v>
      </c>
      <c r="G74" s="110">
        <v>78.8278495977208</v>
      </c>
      <c r="H74" s="95">
        <f t="shared" si="4"/>
        <v>0.19762417877259802</v>
      </c>
      <c r="I74" s="86">
        <f t="shared" si="5"/>
        <v>12.653688593360243</v>
      </c>
      <c r="J74" s="86">
        <f t="shared" si="6"/>
        <v>-3.0546610567028694</v>
      </c>
      <c r="K74" s="86">
        <f t="shared" si="7"/>
        <v>0.46771518265360612</v>
      </c>
    </row>
    <row r="75" spans="1:11">
      <c r="A75" s="76" t="s">
        <v>244</v>
      </c>
      <c r="B75" s="110">
        <v>55.318318765585502</v>
      </c>
      <c r="C75" s="110">
        <v>68.82011366614708</v>
      </c>
      <c r="D75" s="110">
        <v>68.469340727864832</v>
      </c>
      <c r="E75" s="110">
        <v>55.742862099590702</v>
      </c>
      <c r="F75" s="110">
        <v>68.359561724129506</v>
      </c>
      <c r="G75" s="110">
        <v>68.937652767057003</v>
      </c>
      <c r="H75" s="95">
        <f t="shared" si="4"/>
        <v>0.23773358004619641</v>
      </c>
      <c r="I75" s="86">
        <f t="shared" si="5"/>
        <v>13.15102196227933</v>
      </c>
      <c r="J75" s="86">
        <f t="shared" si="6"/>
        <v>-0.35077293828224754</v>
      </c>
      <c r="K75" s="86">
        <f t="shared" si="7"/>
        <v>0.5780910429274968</v>
      </c>
    </row>
    <row r="76" spans="1:11">
      <c r="A76" s="76" t="s">
        <v>187</v>
      </c>
      <c r="B76" s="110">
        <v>58.38927119174226</v>
      </c>
      <c r="C76" s="110">
        <v>73.933651929210555</v>
      </c>
      <c r="D76" s="110">
        <v>72.119833926767171</v>
      </c>
      <c r="E76" s="110">
        <v>59.203712489288598</v>
      </c>
      <c r="F76" s="110">
        <v>72.852644609681207</v>
      </c>
      <c r="G76" s="110">
        <v>73.450540751599206</v>
      </c>
      <c r="H76" s="95">
        <f t="shared" si="4"/>
        <v>0.23515557661159445</v>
      </c>
      <c r="I76" s="86">
        <f t="shared" si="5"/>
        <v>13.730562735024911</v>
      </c>
      <c r="J76" s="86">
        <f t="shared" si="6"/>
        <v>-1.8138180024433836</v>
      </c>
      <c r="K76" s="86">
        <f t="shared" si="7"/>
        <v>0.59789614191799956</v>
      </c>
    </row>
    <row r="77" spans="1:11">
      <c r="A77" s="76" t="s">
        <v>183</v>
      </c>
      <c r="B77" s="110">
        <v>59.703817371982026</v>
      </c>
      <c r="C77" s="110">
        <v>77.356265276345013</v>
      </c>
      <c r="D77" s="110">
        <v>77.802519713353703</v>
      </c>
      <c r="E77" s="110">
        <v>58.281254316029099</v>
      </c>
      <c r="F77" s="110">
        <v>73.630637452774394</v>
      </c>
      <c r="G77" s="110">
        <v>75.481513663656102</v>
      </c>
      <c r="H77" s="95">
        <f t="shared" si="4"/>
        <v>0.30314145959224859</v>
      </c>
      <c r="I77" s="86">
        <f t="shared" si="5"/>
        <v>18.098702341371677</v>
      </c>
      <c r="J77" s="86">
        <f t="shared" si="6"/>
        <v>0.44625443700869027</v>
      </c>
      <c r="K77" s="86">
        <f t="shared" si="7"/>
        <v>1.8508762108817081</v>
      </c>
    </row>
    <row r="78" spans="1:11">
      <c r="A78" s="76" t="s">
        <v>211</v>
      </c>
      <c r="B78" s="110">
        <v>56.944048460006243</v>
      </c>
      <c r="C78" s="110">
        <v>73.17750824150977</v>
      </c>
      <c r="D78" s="110">
        <v>71.548045308174679</v>
      </c>
      <c r="E78" s="110">
        <v>57.498105321567898</v>
      </c>
      <c r="F78" s="110">
        <v>71.299659461065502</v>
      </c>
      <c r="G78" s="110">
        <v>72.235365774393102</v>
      </c>
      <c r="H78" s="95">
        <f t="shared" si="4"/>
        <v>0.25646221586133489</v>
      </c>
      <c r="I78" s="86">
        <f t="shared" si="5"/>
        <v>14.603996848168435</v>
      </c>
      <c r="J78" s="86">
        <f t="shared" si="6"/>
        <v>-1.6294629333350912</v>
      </c>
      <c r="K78" s="86">
        <f t="shared" si="7"/>
        <v>0.93570631332760001</v>
      </c>
    </row>
    <row r="79" spans="1:11">
      <c r="A79" s="76" t="s">
        <v>251</v>
      </c>
      <c r="B79" s="110">
        <v>64.627180983881999</v>
      </c>
      <c r="C79" s="110">
        <v>83.557529832935558</v>
      </c>
      <c r="D79" s="110">
        <v>78.248222922766189</v>
      </c>
      <c r="E79" s="110">
        <v>65.532731081915699</v>
      </c>
      <c r="F79" s="110">
        <v>80.329891644466102</v>
      </c>
      <c r="G79" s="110">
        <v>80.180635207357298</v>
      </c>
      <c r="H79" s="95">
        <f t="shared" si="4"/>
        <v>0.21076336197120024</v>
      </c>
      <c r="I79" s="86">
        <f t="shared" si="5"/>
        <v>13.62104193888419</v>
      </c>
      <c r="J79" s="86">
        <f t="shared" si="6"/>
        <v>-5.3093069101693686</v>
      </c>
      <c r="K79" s="86">
        <f t="shared" si="7"/>
        <v>-0.14925643710880365</v>
      </c>
    </row>
    <row r="80" spans="1:11">
      <c r="A80" s="76" t="s">
        <v>216</v>
      </c>
      <c r="B80" s="110">
        <v>71.339480821224271</v>
      </c>
      <c r="C80" s="110">
        <v>86.947546439703899</v>
      </c>
      <c r="D80" s="110">
        <v>85.136221612029189</v>
      </c>
      <c r="E80" s="110">
        <v>70.732754783515603</v>
      </c>
      <c r="F80" s="110">
        <v>83.301704670020698</v>
      </c>
      <c r="G80" s="110">
        <v>85.439334440094996</v>
      </c>
      <c r="H80" s="95">
        <f t="shared" si="4"/>
        <v>0.19339558729589518</v>
      </c>
      <c r="I80" s="86">
        <f t="shared" si="5"/>
        <v>13.796740790804918</v>
      </c>
      <c r="J80" s="86">
        <f t="shared" si="6"/>
        <v>-1.81132482767471</v>
      </c>
      <c r="K80" s="86">
        <f t="shared" si="7"/>
        <v>2.1376297700742981</v>
      </c>
    </row>
    <row r="81" spans="1:11">
      <c r="A81" s="76" t="s">
        <v>221</v>
      </c>
      <c r="B81" s="110">
        <v>52.6507851282486</v>
      </c>
      <c r="C81" s="110">
        <v>64.822758929685463</v>
      </c>
      <c r="D81" s="110">
        <v>65.146047699018879</v>
      </c>
      <c r="E81" s="110">
        <v>52.239274600504402</v>
      </c>
      <c r="F81" s="110">
        <v>63.594714442752199</v>
      </c>
      <c r="G81" s="110">
        <v>64.738108373519793</v>
      </c>
      <c r="H81" s="95">
        <f t="shared" si="4"/>
        <v>0.23732338540315948</v>
      </c>
      <c r="I81" s="86">
        <f t="shared" si="5"/>
        <v>12.495262570770279</v>
      </c>
      <c r="J81" s="86">
        <f t="shared" si="6"/>
        <v>0.32328876933341633</v>
      </c>
      <c r="K81" s="86">
        <f t="shared" si="7"/>
        <v>1.1433939307675942</v>
      </c>
    </row>
    <row r="82" spans="1:11">
      <c r="A82" s="76" t="s">
        <v>236</v>
      </c>
      <c r="B82" s="110">
        <v>58.566258020603101</v>
      </c>
      <c r="C82" s="110">
        <v>77.195554285461668</v>
      </c>
      <c r="D82" s="110">
        <v>73.837477210315683</v>
      </c>
      <c r="E82" s="110">
        <v>58.762288147256299</v>
      </c>
      <c r="F82" s="110">
        <v>73.516359859906501</v>
      </c>
      <c r="G82" s="110">
        <v>74.251803878664106</v>
      </c>
      <c r="H82" s="95">
        <f t="shared" si="4"/>
        <v>0.26075115101839524</v>
      </c>
      <c r="I82" s="86">
        <f t="shared" si="5"/>
        <v>15.271219189712582</v>
      </c>
      <c r="J82" s="86">
        <f t="shared" si="6"/>
        <v>-3.3580770751459852</v>
      </c>
      <c r="K82" s="86">
        <f t="shared" si="7"/>
        <v>0.73544401875760457</v>
      </c>
    </row>
    <row r="83" spans="1:11">
      <c r="A83" s="76" t="s">
        <v>200</v>
      </c>
      <c r="B83" s="110">
        <v>60.178755313554554</v>
      </c>
      <c r="C83" s="110">
        <v>74.880298010226866</v>
      </c>
      <c r="D83" s="110">
        <v>72.681033642877239</v>
      </c>
      <c r="E83" s="110">
        <v>60.152431479134201</v>
      </c>
      <c r="F83" s="110">
        <v>72.740583021212501</v>
      </c>
      <c r="G83" s="110">
        <v>73.1640869097143</v>
      </c>
      <c r="H83" s="95">
        <f t="shared" si="4"/>
        <v>0.20775235818987925</v>
      </c>
      <c r="I83" s="86">
        <f t="shared" si="5"/>
        <v>12.502278329322685</v>
      </c>
      <c r="J83" s="86">
        <f t="shared" si="6"/>
        <v>-2.1992643673496275</v>
      </c>
      <c r="K83" s="86">
        <f t="shared" si="7"/>
        <v>0.42350388850179854</v>
      </c>
    </row>
    <row r="84" spans="1:11" s="120" customFormat="1">
      <c r="A84" s="76" t="s">
        <v>173</v>
      </c>
      <c r="B84" s="111">
        <v>70.67971296940172</v>
      </c>
      <c r="C84" s="111">
        <v>87.623702398466747</v>
      </c>
      <c r="D84" s="111">
        <v>84.908702346200471</v>
      </c>
      <c r="E84" s="111">
        <v>70.472331353491896</v>
      </c>
      <c r="F84" s="111">
        <v>84.431716187534704</v>
      </c>
      <c r="G84" s="111">
        <v>84.931576393693803</v>
      </c>
      <c r="H84" s="118">
        <f t="shared" si="4"/>
        <v>0.20131645671734247</v>
      </c>
      <c r="I84" s="121">
        <f t="shared" si="5"/>
        <v>14.228989376798751</v>
      </c>
      <c r="J84" s="121">
        <f t="shared" si="6"/>
        <v>-2.7150000522662765</v>
      </c>
      <c r="K84" s="86">
        <f t="shared" si="7"/>
        <v>0.49986020615909865</v>
      </c>
    </row>
    <row r="85" spans="1:11">
      <c r="B85" s="77"/>
      <c r="C85" s="77"/>
      <c r="D85" s="77"/>
      <c r="E85" s="77"/>
      <c r="F85" s="77"/>
      <c r="G85" s="77"/>
    </row>
    <row r="86" spans="1:11">
      <c r="D86" s="174"/>
      <c r="E86" s="174"/>
    </row>
    <row r="87" spans="1:11">
      <c r="D87" s="174"/>
      <c r="E87" s="174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selection activeCell="O6" sqref="O6"/>
    </sheetView>
  </sheetViews>
  <sheetFormatPr defaultRowHeight="14.5"/>
  <cols>
    <col min="2" max="2" width="19.1796875" customWidth="1"/>
    <col min="3" max="3" width="11.1796875" style="155" customWidth="1"/>
    <col min="4" max="4" width="11.1796875" style="153" customWidth="1"/>
    <col min="5" max="5" width="11.1796875" style="154" customWidth="1"/>
    <col min="6" max="8" width="11.1796875" style="161" customWidth="1"/>
    <col min="9" max="9" width="31.1796875" customWidth="1"/>
    <col min="10" max="10" width="25.1796875" customWidth="1"/>
    <col min="11" max="11" width="29" customWidth="1"/>
    <col min="12" max="12" width="28.1796875" customWidth="1"/>
  </cols>
  <sheetData>
    <row r="1" spans="1:12" s="161" customFormat="1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2" s="79" customFormat="1" ht="66.650000000000006" customHeight="1">
      <c r="A2" s="97" t="s">
        <v>91</v>
      </c>
      <c r="B2" s="97" t="s">
        <v>174</v>
      </c>
      <c r="C2" s="165">
        <v>42278</v>
      </c>
      <c r="D2" s="165">
        <v>42614</v>
      </c>
      <c r="E2" s="165">
        <v>42644</v>
      </c>
      <c r="F2" s="165">
        <v>42278</v>
      </c>
      <c r="G2" s="165">
        <v>42614</v>
      </c>
      <c r="H2" s="165">
        <v>42644</v>
      </c>
      <c r="I2" s="97" t="s">
        <v>331</v>
      </c>
      <c r="J2" s="97" t="s">
        <v>332</v>
      </c>
      <c r="K2" s="2" t="s">
        <v>333</v>
      </c>
      <c r="L2" s="168" t="s">
        <v>334</v>
      </c>
    </row>
    <row r="3" spans="1:12">
      <c r="A3" s="80">
        <v>1</v>
      </c>
      <c r="B3" s="94" t="s">
        <v>92</v>
      </c>
      <c r="C3" s="87">
        <v>39125</v>
      </c>
      <c r="D3" s="87">
        <v>38793</v>
      </c>
      <c r="E3" s="87">
        <v>39339</v>
      </c>
      <c r="F3" s="87">
        <v>38909.942046497301</v>
      </c>
      <c r="G3" s="87">
        <v>38965.285756529702</v>
      </c>
      <c r="H3" s="87">
        <v>39000.019354380602</v>
      </c>
      <c r="I3" s="95">
        <f>(E3-C3)/C3</f>
        <v>5.4696485623003197E-3</v>
      </c>
      <c r="J3" s="88">
        <f>E3-C3</f>
        <v>214</v>
      </c>
      <c r="K3" s="88">
        <f>E3-D3</f>
        <v>546</v>
      </c>
      <c r="L3" s="88">
        <f>H3-G3</f>
        <v>34.733597850899969</v>
      </c>
    </row>
    <row r="4" spans="1:12">
      <c r="A4" s="80">
        <v>2</v>
      </c>
      <c r="B4" s="94" t="s">
        <v>93</v>
      </c>
      <c r="C4" s="87">
        <v>6142</v>
      </c>
      <c r="D4" s="87">
        <v>6424</v>
      </c>
      <c r="E4" s="87">
        <v>6557</v>
      </c>
      <c r="F4" s="87">
        <v>6038.9936926708097</v>
      </c>
      <c r="G4" s="87">
        <v>6364.8885399385499</v>
      </c>
      <c r="H4" s="87">
        <v>6410.4313275884897</v>
      </c>
      <c r="I4" s="95">
        <f t="shared" ref="I4:I67" si="0">(E4-C4)/C4</f>
        <v>6.7567567567567571E-2</v>
      </c>
      <c r="J4" s="88">
        <f t="shared" ref="J4:J67" si="1">E4-C4</f>
        <v>415</v>
      </c>
      <c r="K4" s="88">
        <f t="shared" ref="K4:K67" si="2">E4-D4</f>
        <v>133</v>
      </c>
      <c r="L4" s="88">
        <f t="shared" ref="L4:L67" si="3">H4-G4</f>
        <v>45.542787649939783</v>
      </c>
    </row>
    <row r="5" spans="1:12">
      <c r="A5" s="80">
        <v>3</v>
      </c>
      <c r="B5" s="94" t="s">
        <v>94</v>
      </c>
      <c r="C5" s="87">
        <v>12339</v>
      </c>
      <c r="D5" s="87">
        <v>12325</v>
      </c>
      <c r="E5" s="87">
        <v>12484</v>
      </c>
      <c r="F5" s="87">
        <v>12144.1202562166</v>
      </c>
      <c r="G5" s="87">
        <v>12318.1891256542</v>
      </c>
      <c r="H5" s="87">
        <v>12336.426255267699</v>
      </c>
      <c r="I5" s="95">
        <f t="shared" si="0"/>
        <v>1.175135748439906E-2</v>
      </c>
      <c r="J5" s="88">
        <f t="shared" si="1"/>
        <v>145</v>
      </c>
      <c r="K5" s="88">
        <f t="shared" si="2"/>
        <v>159</v>
      </c>
      <c r="L5" s="88">
        <f t="shared" si="3"/>
        <v>18.237129613498837</v>
      </c>
    </row>
    <row r="6" spans="1:12">
      <c r="A6" s="80">
        <v>4</v>
      </c>
      <c r="B6" s="94" t="s">
        <v>95</v>
      </c>
      <c r="C6" s="87">
        <v>2401</v>
      </c>
      <c r="D6" s="87">
        <v>2516</v>
      </c>
      <c r="E6" s="87">
        <v>2611</v>
      </c>
      <c r="F6" s="87">
        <v>2281.88072914127</v>
      </c>
      <c r="G6" s="87">
        <v>2448.0580729153999</v>
      </c>
      <c r="H6" s="87">
        <v>2468.76954761349</v>
      </c>
      <c r="I6" s="95">
        <f t="shared" si="0"/>
        <v>8.7463556851311949E-2</v>
      </c>
      <c r="J6" s="88">
        <f t="shared" si="1"/>
        <v>210</v>
      </c>
      <c r="K6" s="88">
        <f t="shared" si="2"/>
        <v>95</v>
      </c>
      <c r="L6" s="88">
        <f t="shared" si="3"/>
        <v>20.711474698090115</v>
      </c>
    </row>
    <row r="7" spans="1:12">
      <c r="A7" s="80">
        <v>5</v>
      </c>
      <c r="B7" s="94" t="s">
        <v>96</v>
      </c>
      <c r="C7" s="87">
        <v>5571</v>
      </c>
      <c r="D7" s="87">
        <v>5588</v>
      </c>
      <c r="E7" s="87">
        <v>5682</v>
      </c>
      <c r="F7" s="87">
        <v>5513.9545662464898</v>
      </c>
      <c r="G7" s="87">
        <v>5503.3935727713297</v>
      </c>
      <c r="H7" s="87">
        <v>5622.8803371265303</v>
      </c>
      <c r="I7" s="95">
        <f t="shared" si="0"/>
        <v>1.9924609585352721E-2</v>
      </c>
      <c r="J7" s="88">
        <f t="shared" si="1"/>
        <v>111</v>
      </c>
      <c r="K7" s="88">
        <f t="shared" si="2"/>
        <v>94</v>
      </c>
      <c r="L7" s="88">
        <f t="shared" si="3"/>
        <v>119.48676435520065</v>
      </c>
    </row>
    <row r="8" spans="1:12">
      <c r="A8" s="80">
        <v>6</v>
      </c>
      <c r="B8" s="94" t="s">
        <v>97</v>
      </c>
      <c r="C8" s="87">
        <v>136322</v>
      </c>
      <c r="D8" s="87">
        <v>134449</v>
      </c>
      <c r="E8" s="87">
        <v>135567</v>
      </c>
      <c r="F8" s="87">
        <v>135912.43468187499</v>
      </c>
      <c r="G8" s="87">
        <v>134929.54571715699</v>
      </c>
      <c r="H8" s="87">
        <v>135176.21187045501</v>
      </c>
      <c r="I8" s="95">
        <f t="shared" si="0"/>
        <v>-5.5383577118880301E-3</v>
      </c>
      <c r="J8" s="88">
        <f t="shared" si="1"/>
        <v>-755</v>
      </c>
      <c r="K8" s="88">
        <f t="shared" si="2"/>
        <v>1118</v>
      </c>
      <c r="L8" s="88">
        <f t="shared" si="3"/>
        <v>246.66615329802153</v>
      </c>
    </row>
    <row r="9" spans="1:12">
      <c r="A9" s="80">
        <v>7</v>
      </c>
      <c r="B9" s="94" t="s">
        <v>98</v>
      </c>
      <c r="C9" s="87">
        <v>69876</v>
      </c>
      <c r="D9" s="87">
        <v>67691</v>
      </c>
      <c r="E9" s="87">
        <v>67921</v>
      </c>
      <c r="F9" s="87">
        <v>68783.564363293393</v>
      </c>
      <c r="G9" s="87">
        <v>66998.992328615903</v>
      </c>
      <c r="H9" s="87">
        <v>66998.482563078607</v>
      </c>
      <c r="I9" s="95">
        <f t="shared" si="0"/>
        <v>-2.7978132692197608E-2</v>
      </c>
      <c r="J9" s="88">
        <f t="shared" si="1"/>
        <v>-1955</v>
      </c>
      <c r="K9" s="88">
        <f t="shared" si="2"/>
        <v>230</v>
      </c>
      <c r="L9" s="88">
        <f t="shared" si="3"/>
        <v>-0.50976553729560692</v>
      </c>
    </row>
    <row r="10" spans="1:12">
      <c r="A10" s="80">
        <v>8</v>
      </c>
      <c r="B10" s="94" t="s">
        <v>99</v>
      </c>
      <c r="C10" s="87">
        <v>3455</v>
      </c>
      <c r="D10" s="87">
        <v>3602</v>
      </c>
      <c r="E10" s="87">
        <v>3667</v>
      </c>
      <c r="F10" s="87">
        <v>3386.9198376675599</v>
      </c>
      <c r="G10" s="87">
        <v>3558.0946984749999</v>
      </c>
      <c r="H10" s="87">
        <v>3595.6735986086001</v>
      </c>
      <c r="I10" s="95">
        <f t="shared" si="0"/>
        <v>6.1360347322720693E-2</v>
      </c>
      <c r="J10" s="88">
        <f t="shared" si="1"/>
        <v>212</v>
      </c>
      <c r="K10" s="88">
        <f t="shared" si="2"/>
        <v>65</v>
      </c>
      <c r="L10" s="88">
        <f t="shared" si="3"/>
        <v>37.5789001336002</v>
      </c>
    </row>
    <row r="11" spans="1:12">
      <c r="A11" s="80">
        <v>9</v>
      </c>
      <c r="B11" s="94" t="s">
        <v>100</v>
      </c>
      <c r="C11" s="87">
        <v>25568</v>
      </c>
      <c r="D11" s="87">
        <v>25919</v>
      </c>
      <c r="E11" s="87">
        <v>25948</v>
      </c>
      <c r="F11" s="87">
        <v>25425.2082015663</v>
      </c>
      <c r="G11" s="87">
        <v>25811.148483635301</v>
      </c>
      <c r="H11" s="87">
        <v>25846.7578889873</v>
      </c>
      <c r="I11" s="95">
        <f t="shared" si="0"/>
        <v>1.486232790988736E-2</v>
      </c>
      <c r="J11" s="88">
        <f t="shared" si="1"/>
        <v>380</v>
      </c>
      <c r="K11" s="88">
        <f t="shared" si="2"/>
        <v>29</v>
      </c>
      <c r="L11" s="88">
        <f t="shared" si="3"/>
        <v>35.609405351999158</v>
      </c>
    </row>
    <row r="12" spans="1:12">
      <c r="A12" s="80">
        <v>10</v>
      </c>
      <c r="B12" s="94" t="s">
        <v>101</v>
      </c>
      <c r="C12" s="87">
        <v>27103</v>
      </c>
      <c r="D12" s="87">
        <v>27170</v>
      </c>
      <c r="E12" s="87">
        <v>27412</v>
      </c>
      <c r="F12" s="87">
        <v>26959.431186797199</v>
      </c>
      <c r="G12" s="87">
        <v>27164.379629799201</v>
      </c>
      <c r="H12" s="87">
        <v>27252.256438050099</v>
      </c>
      <c r="I12" s="95">
        <f t="shared" si="0"/>
        <v>1.1400951924141239E-2</v>
      </c>
      <c r="J12" s="88">
        <f t="shared" si="1"/>
        <v>309</v>
      </c>
      <c r="K12" s="88">
        <f t="shared" si="2"/>
        <v>242</v>
      </c>
      <c r="L12" s="88">
        <f t="shared" si="3"/>
        <v>87.876808250897739</v>
      </c>
    </row>
    <row r="13" spans="1:12">
      <c r="A13" s="80">
        <v>11</v>
      </c>
      <c r="B13" s="94" t="s">
        <v>102</v>
      </c>
      <c r="C13" s="87">
        <v>4443</v>
      </c>
      <c r="D13" s="87">
        <v>4468</v>
      </c>
      <c r="E13" s="87">
        <v>4493</v>
      </c>
      <c r="F13" s="87">
        <v>4388.6971093644297</v>
      </c>
      <c r="G13" s="87">
        <v>4444.2336020558096</v>
      </c>
      <c r="H13" s="87">
        <v>4445.0602587399699</v>
      </c>
      <c r="I13" s="95">
        <f t="shared" si="0"/>
        <v>1.1253657438667568E-2</v>
      </c>
      <c r="J13" s="88">
        <f t="shared" si="1"/>
        <v>50</v>
      </c>
      <c r="K13" s="88">
        <f t="shared" si="2"/>
        <v>25</v>
      </c>
      <c r="L13" s="88">
        <f t="shared" si="3"/>
        <v>0.82665668416029803</v>
      </c>
    </row>
    <row r="14" spans="1:12">
      <c r="A14" s="80">
        <v>12</v>
      </c>
      <c r="B14" s="94" t="s">
        <v>103</v>
      </c>
      <c r="C14" s="87">
        <v>2150</v>
      </c>
      <c r="D14" s="87">
        <v>2373</v>
      </c>
      <c r="E14" s="87">
        <v>2437</v>
      </c>
      <c r="F14" s="87">
        <v>2003.60746984821</v>
      </c>
      <c r="G14" s="87">
        <v>2234.5746857490599</v>
      </c>
      <c r="H14" s="87">
        <v>2272.4133219128898</v>
      </c>
      <c r="I14" s="95">
        <f t="shared" si="0"/>
        <v>0.13348837209302325</v>
      </c>
      <c r="J14" s="88">
        <f t="shared" si="1"/>
        <v>287</v>
      </c>
      <c r="K14" s="88">
        <f t="shared" si="2"/>
        <v>64</v>
      </c>
      <c r="L14" s="88">
        <f t="shared" si="3"/>
        <v>37.83863616382996</v>
      </c>
    </row>
    <row r="15" spans="1:12">
      <c r="A15" s="80">
        <v>13</v>
      </c>
      <c r="B15" s="94" t="s">
        <v>104</v>
      </c>
      <c r="C15" s="87">
        <v>2519</v>
      </c>
      <c r="D15" s="87">
        <v>2550</v>
      </c>
      <c r="E15" s="87">
        <v>2617</v>
      </c>
      <c r="F15" s="87">
        <v>2424.5101470242198</v>
      </c>
      <c r="G15" s="87">
        <v>2496.0636749977298</v>
      </c>
      <c r="H15" s="87">
        <v>2511.5194927861799</v>
      </c>
      <c r="I15" s="95">
        <f t="shared" si="0"/>
        <v>3.8904327113934101E-2</v>
      </c>
      <c r="J15" s="88">
        <f t="shared" si="1"/>
        <v>98</v>
      </c>
      <c r="K15" s="88">
        <f t="shared" si="2"/>
        <v>67</v>
      </c>
      <c r="L15" s="88">
        <f t="shared" si="3"/>
        <v>15.455817788450076</v>
      </c>
    </row>
    <row r="16" spans="1:12">
      <c r="A16" s="80">
        <v>14</v>
      </c>
      <c r="B16" s="94" t="s">
        <v>105</v>
      </c>
      <c r="C16" s="87">
        <v>6985</v>
      </c>
      <c r="D16" s="87">
        <v>6942</v>
      </c>
      <c r="E16" s="87">
        <v>6985</v>
      </c>
      <c r="F16" s="87">
        <v>6918.0556828669196</v>
      </c>
      <c r="G16" s="87">
        <v>6941.64297442512</v>
      </c>
      <c r="H16" s="87">
        <v>6937.7719119214698</v>
      </c>
      <c r="I16" s="95">
        <f t="shared" si="0"/>
        <v>0</v>
      </c>
      <c r="J16" s="88">
        <f t="shared" si="1"/>
        <v>0</v>
      </c>
      <c r="K16" s="88">
        <f t="shared" si="2"/>
        <v>43</v>
      </c>
      <c r="L16" s="88">
        <f t="shared" si="3"/>
        <v>-3.8710625036501369</v>
      </c>
    </row>
    <row r="17" spans="1:12">
      <c r="A17" s="80">
        <v>15</v>
      </c>
      <c r="B17" s="94" t="s">
        <v>106</v>
      </c>
      <c r="C17" s="87">
        <v>5764</v>
      </c>
      <c r="D17" s="87">
        <v>5708</v>
      </c>
      <c r="E17" s="87">
        <v>5775</v>
      </c>
      <c r="F17" s="87">
        <v>5705.9793145684198</v>
      </c>
      <c r="G17" s="87">
        <v>5712.0733279311398</v>
      </c>
      <c r="H17" s="87">
        <v>5719.5468782041899</v>
      </c>
      <c r="I17" s="95">
        <f t="shared" si="0"/>
        <v>1.9083969465648854E-3</v>
      </c>
      <c r="J17" s="88">
        <f t="shared" si="1"/>
        <v>11</v>
      </c>
      <c r="K17" s="88">
        <f t="shared" si="2"/>
        <v>67</v>
      </c>
      <c r="L17" s="88">
        <f t="shared" si="3"/>
        <v>7.473550273050023</v>
      </c>
    </row>
    <row r="18" spans="1:12">
      <c r="A18" s="80">
        <v>16</v>
      </c>
      <c r="B18" s="94" t="s">
        <v>107</v>
      </c>
      <c r="C18" s="87">
        <v>70636</v>
      </c>
      <c r="D18" s="87">
        <v>71093</v>
      </c>
      <c r="E18" s="87">
        <v>71707</v>
      </c>
      <c r="F18" s="87">
        <v>70499.410416366198</v>
      </c>
      <c r="G18" s="87">
        <v>71535.004357284794</v>
      </c>
      <c r="H18" s="87">
        <v>71646.464423491896</v>
      </c>
      <c r="I18" s="95">
        <f t="shared" si="0"/>
        <v>1.5162240217452857E-2</v>
      </c>
      <c r="J18" s="88">
        <f t="shared" si="1"/>
        <v>1071</v>
      </c>
      <c r="K18" s="88">
        <f t="shared" si="2"/>
        <v>614</v>
      </c>
      <c r="L18" s="88">
        <f t="shared" si="3"/>
        <v>111.4600662071025</v>
      </c>
    </row>
    <row r="19" spans="1:12">
      <c r="A19" s="80">
        <v>17</v>
      </c>
      <c r="B19" s="94" t="s">
        <v>108</v>
      </c>
      <c r="C19" s="87">
        <v>13327</v>
      </c>
      <c r="D19" s="87">
        <v>13609</v>
      </c>
      <c r="E19" s="87">
        <v>13686</v>
      </c>
      <c r="F19" s="87">
        <v>13302.1991200951</v>
      </c>
      <c r="G19" s="87">
        <v>13597.3358847729</v>
      </c>
      <c r="H19" s="87">
        <v>13663.521887876401</v>
      </c>
      <c r="I19" s="95">
        <f t="shared" si="0"/>
        <v>2.6937795452840099E-2</v>
      </c>
      <c r="J19" s="88">
        <f t="shared" si="1"/>
        <v>359</v>
      </c>
      <c r="K19" s="88">
        <f t="shared" si="2"/>
        <v>77</v>
      </c>
      <c r="L19" s="88">
        <f t="shared" si="3"/>
        <v>66.186003103501207</v>
      </c>
    </row>
    <row r="20" spans="1:12">
      <c r="A20" s="80">
        <v>18</v>
      </c>
      <c r="B20" s="94" t="s">
        <v>109</v>
      </c>
      <c r="C20" s="87">
        <v>2942</v>
      </c>
      <c r="D20" s="87">
        <v>3023</v>
      </c>
      <c r="E20" s="87">
        <v>3089</v>
      </c>
      <c r="F20" s="87">
        <v>2866.6207159871801</v>
      </c>
      <c r="G20" s="87">
        <v>2969.7525791686198</v>
      </c>
      <c r="H20" s="87">
        <v>3008.9391822479602</v>
      </c>
      <c r="I20" s="95">
        <f t="shared" si="0"/>
        <v>4.9966009517335146E-2</v>
      </c>
      <c r="J20" s="88">
        <f t="shared" si="1"/>
        <v>147</v>
      </c>
      <c r="K20" s="88">
        <f t="shared" si="2"/>
        <v>66</v>
      </c>
      <c r="L20" s="88">
        <f t="shared" si="3"/>
        <v>39.18660307934033</v>
      </c>
    </row>
    <row r="21" spans="1:12">
      <c r="A21" s="80">
        <v>19</v>
      </c>
      <c r="B21" s="94" t="s">
        <v>110</v>
      </c>
      <c r="C21" s="87">
        <v>8208</v>
      </c>
      <c r="D21" s="87">
        <v>8179</v>
      </c>
      <c r="E21" s="87">
        <v>8327</v>
      </c>
      <c r="F21" s="87">
        <v>8037.4306702224403</v>
      </c>
      <c r="G21" s="87">
        <v>8143.6454122710102</v>
      </c>
      <c r="H21" s="87">
        <v>8146.3298502977204</v>
      </c>
      <c r="I21" s="95">
        <f t="shared" si="0"/>
        <v>1.4498050682261208E-2</v>
      </c>
      <c r="J21" s="88">
        <f t="shared" si="1"/>
        <v>119</v>
      </c>
      <c r="K21" s="88">
        <f t="shared" si="2"/>
        <v>148</v>
      </c>
      <c r="L21" s="88">
        <f t="shared" si="3"/>
        <v>2.6844380267102679</v>
      </c>
    </row>
    <row r="22" spans="1:12">
      <c r="A22" s="80">
        <v>20</v>
      </c>
      <c r="B22" s="94" t="s">
        <v>111</v>
      </c>
      <c r="C22" s="87">
        <v>24113</v>
      </c>
      <c r="D22" s="87">
        <v>23899</v>
      </c>
      <c r="E22" s="87">
        <v>24130</v>
      </c>
      <c r="F22" s="87">
        <v>23945.149524173499</v>
      </c>
      <c r="G22" s="87">
        <v>23918.577604665501</v>
      </c>
      <c r="H22" s="87">
        <v>23956.719399122601</v>
      </c>
      <c r="I22" s="95">
        <f t="shared" si="0"/>
        <v>7.0501389292083113E-4</v>
      </c>
      <c r="J22" s="88">
        <f t="shared" si="1"/>
        <v>17</v>
      </c>
      <c r="K22" s="88">
        <f t="shared" si="2"/>
        <v>231</v>
      </c>
      <c r="L22" s="88">
        <f t="shared" si="3"/>
        <v>38.141794457100332</v>
      </c>
    </row>
    <row r="23" spans="1:12">
      <c r="A23" s="80">
        <v>21</v>
      </c>
      <c r="B23" s="94" t="s">
        <v>112</v>
      </c>
      <c r="C23" s="87">
        <v>13222</v>
      </c>
      <c r="D23" s="87">
        <v>13370</v>
      </c>
      <c r="E23" s="87">
        <v>13640</v>
      </c>
      <c r="F23" s="87">
        <v>12987.158169316799</v>
      </c>
      <c r="G23" s="87">
        <v>13292.4234995593</v>
      </c>
      <c r="H23" s="87">
        <v>13338.877615642799</v>
      </c>
      <c r="I23" s="95">
        <f t="shared" si="0"/>
        <v>3.1613976705490848E-2</v>
      </c>
      <c r="J23" s="88">
        <f t="shared" si="1"/>
        <v>418</v>
      </c>
      <c r="K23" s="88">
        <f t="shared" si="2"/>
        <v>270</v>
      </c>
      <c r="L23" s="88">
        <f t="shared" si="3"/>
        <v>46.454116083499684</v>
      </c>
    </row>
    <row r="24" spans="1:12">
      <c r="A24" s="80">
        <v>22</v>
      </c>
      <c r="B24" s="94" t="s">
        <v>113</v>
      </c>
      <c r="C24" s="87">
        <v>9305</v>
      </c>
      <c r="D24" s="87">
        <v>9076</v>
      </c>
      <c r="E24" s="87">
        <v>9222</v>
      </c>
      <c r="F24" s="87">
        <v>9262.4711135204598</v>
      </c>
      <c r="G24" s="87">
        <v>9111.1150607763593</v>
      </c>
      <c r="H24" s="87">
        <v>9176.7027477847205</v>
      </c>
      <c r="I24" s="95">
        <f t="shared" si="0"/>
        <v>-8.9199355185384209E-3</v>
      </c>
      <c r="J24" s="88">
        <f t="shared" si="1"/>
        <v>-83</v>
      </c>
      <c r="K24" s="88">
        <f t="shared" si="2"/>
        <v>146</v>
      </c>
      <c r="L24" s="88">
        <f t="shared" si="3"/>
        <v>65.587687008361172</v>
      </c>
    </row>
    <row r="25" spans="1:12">
      <c r="A25" s="80">
        <v>23</v>
      </c>
      <c r="B25" s="94" t="s">
        <v>114</v>
      </c>
      <c r="C25" s="87">
        <v>7079</v>
      </c>
      <c r="D25" s="87">
        <v>7241</v>
      </c>
      <c r="E25" s="87">
        <v>7321</v>
      </c>
      <c r="F25" s="87">
        <v>6955.7871289827699</v>
      </c>
      <c r="G25" s="87">
        <v>7176.5965732923296</v>
      </c>
      <c r="H25" s="87">
        <v>7198.9778031045998</v>
      </c>
      <c r="I25" s="95">
        <f t="shared" si="0"/>
        <v>3.41856194377737E-2</v>
      </c>
      <c r="J25" s="88">
        <f t="shared" si="1"/>
        <v>242</v>
      </c>
      <c r="K25" s="88">
        <f t="shared" si="2"/>
        <v>80</v>
      </c>
      <c r="L25" s="88">
        <f t="shared" si="3"/>
        <v>22.381229812270249</v>
      </c>
    </row>
    <row r="26" spans="1:12">
      <c r="A26" s="80">
        <v>24</v>
      </c>
      <c r="B26" s="94" t="s">
        <v>115</v>
      </c>
      <c r="C26" s="87">
        <v>3393</v>
      </c>
      <c r="D26" s="87">
        <v>3591</v>
      </c>
      <c r="E26" s="87">
        <v>3617</v>
      </c>
      <c r="F26" s="87">
        <v>3315.1575504965599</v>
      </c>
      <c r="G26" s="87">
        <v>3489.55956450044</v>
      </c>
      <c r="H26" s="87">
        <v>3535.52537976535</v>
      </c>
      <c r="I26" s="95">
        <f t="shared" si="0"/>
        <v>6.6018272914824636E-2</v>
      </c>
      <c r="J26" s="88">
        <f t="shared" si="1"/>
        <v>224</v>
      </c>
      <c r="K26" s="88">
        <f t="shared" si="2"/>
        <v>26</v>
      </c>
      <c r="L26" s="88">
        <f t="shared" si="3"/>
        <v>45.965815264909907</v>
      </c>
    </row>
    <row r="27" spans="1:12">
      <c r="A27" s="80">
        <v>25</v>
      </c>
      <c r="B27" s="94" t="s">
        <v>116</v>
      </c>
      <c r="C27" s="87">
        <v>9474</v>
      </c>
      <c r="D27" s="87">
        <v>9506</v>
      </c>
      <c r="E27" s="87">
        <v>9852</v>
      </c>
      <c r="F27" s="87">
        <v>9177.99653401867</v>
      </c>
      <c r="G27" s="87">
        <v>9525.2831317968994</v>
      </c>
      <c r="H27" s="87">
        <v>9556.4548316256096</v>
      </c>
      <c r="I27" s="95">
        <f t="shared" si="0"/>
        <v>3.9898670044331855E-2</v>
      </c>
      <c r="J27" s="88">
        <f t="shared" si="1"/>
        <v>378</v>
      </c>
      <c r="K27" s="88">
        <f t="shared" si="2"/>
        <v>346</v>
      </c>
      <c r="L27" s="88">
        <f t="shared" si="3"/>
        <v>31.171699828710189</v>
      </c>
    </row>
    <row r="28" spans="1:12">
      <c r="A28" s="80">
        <v>26</v>
      </c>
      <c r="B28" s="94" t="s">
        <v>117</v>
      </c>
      <c r="C28" s="87">
        <v>19474</v>
      </c>
      <c r="D28" s="87">
        <v>19356</v>
      </c>
      <c r="E28" s="87">
        <v>19620</v>
      </c>
      <c r="F28" s="87">
        <v>19267.061213258301</v>
      </c>
      <c r="G28" s="87">
        <v>19399.767265038899</v>
      </c>
      <c r="H28" s="87">
        <v>19409.845313762598</v>
      </c>
      <c r="I28" s="95">
        <f t="shared" si="0"/>
        <v>7.4971757214747871E-3</v>
      </c>
      <c r="J28" s="88">
        <f t="shared" si="1"/>
        <v>146</v>
      </c>
      <c r="K28" s="88">
        <f t="shared" si="2"/>
        <v>264</v>
      </c>
      <c r="L28" s="88">
        <f t="shared" si="3"/>
        <v>10.078048723698885</v>
      </c>
    </row>
    <row r="29" spans="1:12">
      <c r="A29" s="80">
        <v>27</v>
      </c>
      <c r="B29" s="94" t="s">
        <v>118</v>
      </c>
      <c r="C29" s="87">
        <v>31874</v>
      </c>
      <c r="D29" s="87">
        <v>31460</v>
      </c>
      <c r="E29" s="87">
        <v>31686</v>
      </c>
      <c r="F29" s="87">
        <v>31813.5183859231</v>
      </c>
      <c r="G29" s="87">
        <v>31601.523220539999</v>
      </c>
      <c r="H29" s="87">
        <v>31611.384819167099</v>
      </c>
      <c r="I29" s="95">
        <f t="shared" si="0"/>
        <v>-5.8982242580159381E-3</v>
      </c>
      <c r="J29" s="88">
        <f t="shared" si="1"/>
        <v>-188</v>
      </c>
      <c r="K29" s="88">
        <f t="shared" si="2"/>
        <v>226</v>
      </c>
      <c r="L29" s="88">
        <f t="shared" si="3"/>
        <v>9.8615986270997382</v>
      </c>
    </row>
    <row r="30" spans="1:12">
      <c r="A30" s="80">
        <v>28</v>
      </c>
      <c r="B30" s="94" t="s">
        <v>119</v>
      </c>
      <c r="C30" s="87">
        <v>7689</v>
      </c>
      <c r="D30" s="87">
        <v>7803</v>
      </c>
      <c r="E30" s="87">
        <v>7990</v>
      </c>
      <c r="F30" s="87">
        <v>7577.4751755391399</v>
      </c>
      <c r="G30" s="87">
        <v>7796.6582950260499</v>
      </c>
      <c r="H30" s="87">
        <v>7858.4775134617703</v>
      </c>
      <c r="I30" s="95">
        <f t="shared" si="0"/>
        <v>3.9146833138249446E-2</v>
      </c>
      <c r="J30" s="88">
        <f t="shared" si="1"/>
        <v>301</v>
      </c>
      <c r="K30" s="88">
        <f t="shared" si="2"/>
        <v>187</v>
      </c>
      <c r="L30" s="88">
        <f t="shared" si="3"/>
        <v>61.819218435720359</v>
      </c>
    </row>
    <row r="31" spans="1:12">
      <c r="A31" s="80">
        <v>29</v>
      </c>
      <c r="B31" s="94" t="s">
        <v>120</v>
      </c>
      <c r="C31" s="87">
        <v>2203</v>
      </c>
      <c r="D31" s="87">
        <v>2341</v>
      </c>
      <c r="E31" s="87">
        <v>2375</v>
      </c>
      <c r="F31" s="87">
        <v>2079.8605389747099</v>
      </c>
      <c r="G31" s="87">
        <v>2183.2894961932102</v>
      </c>
      <c r="H31" s="87">
        <v>2200.0063302779699</v>
      </c>
      <c r="I31" s="95">
        <f t="shared" si="0"/>
        <v>7.8075351793009534E-2</v>
      </c>
      <c r="J31" s="88">
        <f t="shared" si="1"/>
        <v>172</v>
      </c>
      <c r="K31" s="88">
        <f t="shared" si="2"/>
        <v>34</v>
      </c>
      <c r="L31" s="88">
        <f t="shared" si="3"/>
        <v>16.716834084759739</v>
      </c>
    </row>
    <row r="32" spans="1:12">
      <c r="A32" s="80">
        <v>30</v>
      </c>
      <c r="B32" s="94" t="s">
        <v>121</v>
      </c>
      <c r="C32" s="87">
        <v>1400</v>
      </c>
      <c r="D32" s="87">
        <v>1265</v>
      </c>
      <c r="E32" s="87">
        <v>1268</v>
      </c>
      <c r="F32" s="87">
        <v>1303.4131294209101</v>
      </c>
      <c r="G32" s="87">
        <v>1188.4751423031801</v>
      </c>
      <c r="H32" s="87">
        <v>1180.5138434058099</v>
      </c>
      <c r="I32" s="95">
        <f t="shared" si="0"/>
        <v>-9.4285714285714292E-2</v>
      </c>
      <c r="J32" s="88">
        <f t="shared" si="1"/>
        <v>-132</v>
      </c>
      <c r="K32" s="88">
        <f t="shared" si="2"/>
        <v>3</v>
      </c>
      <c r="L32" s="88">
        <f t="shared" si="3"/>
        <v>-7.9612988973701704</v>
      </c>
    </row>
    <row r="33" spans="1:12">
      <c r="A33" s="80">
        <v>31</v>
      </c>
      <c r="B33" s="94" t="s">
        <v>122</v>
      </c>
      <c r="C33" s="87">
        <v>21118</v>
      </c>
      <c r="D33" s="87">
        <v>21258</v>
      </c>
      <c r="E33" s="87">
        <v>21553</v>
      </c>
      <c r="F33" s="87">
        <v>21050.875852347799</v>
      </c>
      <c r="G33" s="87">
        <v>21321.590714743099</v>
      </c>
      <c r="H33" s="87">
        <v>21476.699880914101</v>
      </c>
      <c r="I33" s="95">
        <f t="shared" si="0"/>
        <v>2.0598541528553841E-2</v>
      </c>
      <c r="J33" s="88">
        <f t="shared" si="1"/>
        <v>435</v>
      </c>
      <c r="K33" s="88">
        <f t="shared" si="2"/>
        <v>295</v>
      </c>
      <c r="L33" s="88">
        <f t="shared" si="3"/>
        <v>155.10916617100156</v>
      </c>
    </row>
    <row r="34" spans="1:12">
      <c r="A34" s="80">
        <v>32</v>
      </c>
      <c r="B34" s="94" t="s">
        <v>123</v>
      </c>
      <c r="C34" s="87">
        <v>8471</v>
      </c>
      <c r="D34" s="87">
        <v>8630</v>
      </c>
      <c r="E34" s="87">
        <v>8788</v>
      </c>
      <c r="F34" s="87">
        <v>8364.9192732595002</v>
      </c>
      <c r="G34" s="87">
        <v>8664.4203066373502</v>
      </c>
      <c r="H34" s="87">
        <v>8693.2226869672104</v>
      </c>
      <c r="I34" s="95">
        <f t="shared" si="0"/>
        <v>3.7421791996222406E-2</v>
      </c>
      <c r="J34" s="88">
        <f t="shared" si="1"/>
        <v>317</v>
      </c>
      <c r="K34" s="88">
        <f t="shared" si="2"/>
        <v>158</v>
      </c>
      <c r="L34" s="88">
        <f t="shared" si="3"/>
        <v>28.802380329860171</v>
      </c>
    </row>
    <row r="35" spans="1:12">
      <c r="A35" s="80">
        <v>33</v>
      </c>
      <c r="B35" s="94" t="s">
        <v>124</v>
      </c>
      <c r="C35" s="87">
        <v>34452</v>
      </c>
      <c r="D35" s="87">
        <v>34737</v>
      </c>
      <c r="E35" s="87">
        <v>35089</v>
      </c>
      <c r="F35" s="87">
        <v>34315.461103556001</v>
      </c>
      <c r="G35" s="87">
        <v>34951.060050235297</v>
      </c>
      <c r="H35" s="87">
        <v>34978.524219452302</v>
      </c>
      <c r="I35" s="95">
        <f t="shared" si="0"/>
        <v>1.8489492627423661E-2</v>
      </c>
      <c r="J35" s="88">
        <f t="shared" si="1"/>
        <v>637</v>
      </c>
      <c r="K35" s="88">
        <f t="shared" si="2"/>
        <v>352</v>
      </c>
      <c r="L35" s="88">
        <f t="shared" si="3"/>
        <v>27.464169217004383</v>
      </c>
    </row>
    <row r="36" spans="1:12">
      <c r="A36" s="80">
        <v>34</v>
      </c>
      <c r="B36" s="94" t="s">
        <v>125</v>
      </c>
      <c r="C36" s="87">
        <v>500940</v>
      </c>
      <c r="D36" s="87">
        <v>492844</v>
      </c>
      <c r="E36" s="87">
        <v>495892</v>
      </c>
      <c r="F36" s="87">
        <v>500491.94471269601</v>
      </c>
      <c r="G36" s="87">
        <v>496388.59897270001</v>
      </c>
      <c r="H36" s="87">
        <v>495720.53514957399</v>
      </c>
      <c r="I36" s="95">
        <f t="shared" si="0"/>
        <v>-1.0077055136343674E-2</v>
      </c>
      <c r="J36" s="88">
        <f t="shared" si="1"/>
        <v>-5048</v>
      </c>
      <c r="K36" s="88">
        <f t="shared" si="2"/>
        <v>3048</v>
      </c>
      <c r="L36" s="88">
        <f t="shared" si="3"/>
        <v>-668.06382312602364</v>
      </c>
    </row>
    <row r="37" spans="1:12">
      <c r="A37" s="80">
        <v>35</v>
      </c>
      <c r="B37" s="94" t="s">
        <v>126</v>
      </c>
      <c r="C37" s="87">
        <v>119503</v>
      </c>
      <c r="D37" s="87">
        <v>119357</v>
      </c>
      <c r="E37" s="87">
        <v>120428</v>
      </c>
      <c r="F37" s="87">
        <v>119561.314581411</v>
      </c>
      <c r="G37" s="87">
        <v>120055.27751894</v>
      </c>
      <c r="H37" s="87">
        <v>120333.661966838</v>
      </c>
      <c r="I37" s="95">
        <f t="shared" si="0"/>
        <v>7.7403914546078341E-3</v>
      </c>
      <c r="J37" s="88">
        <f t="shared" si="1"/>
        <v>925</v>
      </c>
      <c r="K37" s="88">
        <f t="shared" si="2"/>
        <v>1071</v>
      </c>
      <c r="L37" s="88">
        <f t="shared" si="3"/>
        <v>278.38444789800269</v>
      </c>
    </row>
    <row r="38" spans="1:12">
      <c r="A38" s="80">
        <v>36</v>
      </c>
      <c r="B38" s="94" t="s">
        <v>127</v>
      </c>
      <c r="C38" s="87">
        <v>2847</v>
      </c>
      <c r="D38" s="87">
        <v>2906</v>
      </c>
      <c r="E38" s="87">
        <v>2965</v>
      </c>
      <c r="F38" s="87">
        <v>2733.4991425734202</v>
      </c>
      <c r="G38" s="87">
        <v>2833.1396776187498</v>
      </c>
      <c r="H38" s="87">
        <v>2848.2966155926001</v>
      </c>
      <c r="I38" s="95">
        <f t="shared" si="0"/>
        <v>4.1447137337548297E-2</v>
      </c>
      <c r="J38" s="88">
        <f t="shared" si="1"/>
        <v>118</v>
      </c>
      <c r="K38" s="88">
        <f t="shared" si="2"/>
        <v>59</v>
      </c>
      <c r="L38" s="88">
        <f t="shared" si="3"/>
        <v>15.15693797385029</v>
      </c>
    </row>
    <row r="39" spans="1:12">
      <c r="A39" s="80">
        <v>37</v>
      </c>
      <c r="B39" s="94" t="s">
        <v>128</v>
      </c>
      <c r="C39" s="87">
        <v>6855</v>
      </c>
      <c r="D39" s="87">
        <v>7077</v>
      </c>
      <c r="E39" s="87">
        <v>7247</v>
      </c>
      <c r="F39" s="87">
        <v>6683.1764307121302</v>
      </c>
      <c r="G39" s="87">
        <v>7028.8326321753102</v>
      </c>
      <c r="H39" s="87">
        <v>7060.6996761024702</v>
      </c>
      <c r="I39" s="95">
        <f t="shared" si="0"/>
        <v>5.7184536834427424E-2</v>
      </c>
      <c r="J39" s="88">
        <f t="shared" si="1"/>
        <v>392</v>
      </c>
      <c r="K39" s="88">
        <f t="shared" si="2"/>
        <v>170</v>
      </c>
      <c r="L39" s="88">
        <f t="shared" si="3"/>
        <v>31.867043927160012</v>
      </c>
    </row>
    <row r="40" spans="1:12">
      <c r="A40" s="80">
        <v>38</v>
      </c>
      <c r="B40" s="94" t="s">
        <v>129</v>
      </c>
      <c r="C40" s="87">
        <v>29155</v>
      </c>
      <c r="D40" s="87">
        <v>29185</v>
      </c>
      <c r="E40" s="87">
        <v>29460</v>
      </c>
      <c r="F40" s="87">
        <v>28823.436564220501</v>
      </c>
      <c r="G40" s="87">
        <v>29140.7504403444</v>
      </c>
      <c r="H40" s="87">
        <v>29158.177734472702</v>
      </c>
      <c r="I40" s="95">
        <f t="shared" si="0"/>
        <v>1.0461327388098096E-2</v>
      </c>
      <c r="J40" s="88">
        <f t="shared" si="1"/>
        <v>305</v>
      </c>
      <c r="K40" s="88">
        <f t="shared" si="2"/>
        <v>275</v>
      </c>
      <c r="L40" s="88">
        <f t="shared" si="3"/>
        <v>17.427294128301583</v>
      </c>
    </row>
    <row r="41" spans="1:12">
      <c r="A41" s="80">
        <v>39</v>
      </c>
      <c r="B41" s="94" t="s">
        <v>130</v>
      </c>
      <c r="C41" s="87">
        <v>7796</v>
      </c>
      <c r="D41" s="87">
        <v>7799</v>
      </c>
      <c r="E41" s="87">
        <v>7915</v>
      </c>
      <c r="F41" s="87">
        <v>7727.2380302763004</v>
      </c>
      <c r="G41" s="87">
        <v>7779.9036167295799</v>
      </c>
      <c r="H41" s="87">
        <v>7839.9244026411297</v>
      </c>
      <c r="I41" s="95">
        <f t="shared" si="0"/>
        <v>1.5264238070805541E-2</v>
      </c>
      <c r="J41" s="88">
        <f t="shared" si="1"/>
        <v>119</v>
      </c>
      <c r="K41" s="88">
        <f t="shared" si="2"/>
        <v>116</v>
      </c>
      <c r="L41" s="88">
        <f t="shared" si="3"/>
        <v>60.020785911549865</v>
      </c>
    </row>
    <row r="42" spans="1:12">
      <c r="A42" s="80">
        <v>40</v>
      </c>
      <c r="B42" s="94" t="s">
        <v>131</v>
      </c>
      <c r="C42" s="87">
        <v>3638</v>
      </c>
      <c r="D42" s="87">
        <v>3648</v>
      </c>
      <c r="E42" s="87">
        <v>3726</v>
      </c>
      <c r="F42" s="87">
        <v>3601.1693772497902</v>
      </c>
      <c r="G42" s="87">
        <v>3679.8780440328101</v>
      </c>
      <c r="H42" s="87">
        <v>3691.5702579809799</v>
      </c>
      <c r="I42" s="95">
        <f t="shared" si="0"/>
        <v>2.4189114898295765E-2</v>
      </c>
      <c r="J42" s="88">
        <f t="shared" si="1"/>
        <v>88</v>
      </c>
      <c r="K42" s="88">
        <f t="shared" si="2"/>
        <v>78</v>
      </c>
      <c r="L42" s="88">
        <f t="shared" si="3"/>
        <v>11.692213948169865</v>
      </c>
    </row>
    <row r="43" spans="1:12">
      <c r="A43" s="80">
        <v>41</v>
      </c>
      <c r="B43" s="94" t="s">
        <v>132</v>
      </c>
      <c r="C43" s="87">
        <v>41765</v>
      </c>
      <c r="D43" s="87">
        <v>42769</v>
      </c>
      <c r="E43" s="87">
        <v>43306</v>
      </c>
      <c r="F43" s="87">
        <v>41671.835747350298</v>
      </c>
      <c r="G43" s="87">
        <v>42945.943629903399</v>
      </c>
      <c r="H43" s="87">
        <v>43153.993513076297</v>
      </c>
      <c r="I43" s="95">
        <f t="shared" si="0"/>
        <v>3.6896923261103796E-2</v>
      </c>
      <c r="J43" s="88">
        <f t="shared" si="1"/>
        <v>1541</v>
      </c>
      <c r="K43" s="88">
        <f t="shared" si="2"/>
        <v>537</v>
      </c>
      <c r="L43" s="88">
        <f t="shared" si="3"/>
        <v>208.04988317289826</v>
      </c>
    </row>
    <row r="44" spans="1:12">
      <c r="A44" s="80">
        <v>42</v>
      </c>
      <c r="B44" s="94" t="s">
        <v>133</v>
      </c>
      <c r="C44" s="87">
        <v>42481</v>
      </c>
      <c r="D44" s="87">
        <v>42572</v>
      </c>
      <c r="E44" s="87">
        <v>43150</v>
      </c>
      <c r="F44" s="87">
        <v>41991.7702139744</v>
      </c>
      <c r="G44" s="87">
        <v>42733.964434300397</v>
      </c>
      <c r="H44" s="87">
        <v>42769.801912299103</v>
      </c>
      <c r="I44" s="95">
        <f t="shared" si="0"/>
        <v>1.5748216849885831E-2</v>
      </c>
      <c r="J44" s="88">
        <f t="shared" si="1"/>
        <v>669</v>
      </c>
      <c r="K44" s="88">
        <f t="shared" si="2"/>
        <v>578</v>
      </c>
      <c r="L44" s="88">
        <f t="shared" si="3"/>
        <v>35.837477998706163</v>
      </c>
    </row>
    <row r="45" spans="1:12">
      <c r="A45" s="80">
        <v>43</v>
      </c>
      <c r="B45" s="94" t="s">
        <v>134</v>
      </c>
      <c r="C45" s="87">
        <v>10198</v>
      </c>
      <c r="D45" s="87">
        <v>10052</v>
      </c>
      <c r="E45" s="87">
        <v>10192</v>
      </c>
      <c r="F45" s="87">
        <v>10027.4630885891</v>
      </c>
      <c r="G45" s="87">
        <v>10026.421092546199</v>
      </c>
      <c r="H45" s="87">
        <v>10028.5808319437</v>
      </c>
      <c r="I45" s="95">
        <f t="shared" si="0"/>
        <v>-5.8835065699156701E-4</v>
      </c>
      <c r="J45" s="88">
        <f t="shared" si="1"/>
        <v>-6</v>
      </c>
      <c r="K45" s="88">
        <f t="shared" si="2"/>
        <v>140</v>
      </c>
      <c r="L45" s="88">
        <f t="shared" si="3"/>
        <v>2.1597393975007435</v>
      </c>
    </row>
    <row r="46" spans="1:12">
      <c r="A46" s="80">
        <v>44</v>
      </c>
      <c r="B46" s="94" t="s">
        <v>135</v>
      </c>
      <c r="C46" s="87">
        <v>10622</v>
      </c>
      <c r="D46" s="87">
        <v>10983</v>
      </c>
      <c r="E46" s="87">
        <v>11164</v>
      </c>
      <c r="F46" s="87">
        <v>10476.671286178</v>
      </c>
      <c r="G46" s="87">
        <v>10967.622060571601</v>
      </c>
      <c r="H46" s="87">
        <v>11013.7627643297</v>
      </c>
      <c r="I46" s="95">
        <f t="shared" si="0"/>
        <v>5.1026172095650538E-2</v>
      </c>
      <c r="J46" s="88">
        <f t="shared" si="1"/>
        <v>542</v>
      </c>
      <c r="K46" s="88">
        <f t="shared" si="2"/>
        <v>181</v>
      </c>
      <c r="L46" s="88">
        <f t="shared" si="3"/>
        <v>46.140703758099335</v>
      </c>
    </row>
    <row r="47" spans="1:12">
      <c r="A47" s="80">
        <v>45</v>
      </c>
      <c r="B47" s="94" t="s">
        <v>136</v>
      </c>
      <c r="C47" s="87">
        <v>26061</v>
      </c>
      <c r="D47" s="87">
        <v>25881</v>
      </c>
      <c r="E47" s="87">
        <v>26366</v>
      </c>
      <c r="F47" s="87">
        <v>25923.9319844204</v>
      </c>
      <c r="G47" s="87">
        <v>26161.767638426601</v>
      </c>
      <c r="H47" s="87">
        <v>26181.4761268045</v>
      </c>
      <c r="I47" s="95">
        <f t="shared" si="0"/>
        <v>1.170331146157093E-2</v>
      </c>
      <c r="J47" s="88">
        <f t="shared" si="1"/>
        <v>305</v>
      </c>
      <c r="K47" s="88">
        <f t="shared" si="2"/>
        <v>485</v>
      </c>
      <c r="L47" s="88">
        <f t="shared" si="3"/>
        <v>19.708488377898902</v>
      </c>
    </row>
    <row r="48" spans="1:12">
      <c r="A48" s="80">
        <v>46</v>
      </c>
      <c r="B48" s="94" t="s">
        <v>137</v>
      </c>
      <c r="C48" s="87">
        <v>13807</v>
      </c>
      <c r="D48" s="87">
        <v>14348</v>
      </c>
      <c r="E48" s="87">
        <v>14625</v>
      </c>
      <c r="F48" s="87">
        <v>13634.9885331816</v>
      </c>
      <c r="G48" s="87">
        <v>14305.783868091999</v>
      </c>
      <c r="H48" s="87">
        <v>14400.316741455999</v>
      </c>
      <c r="I48" s="95">
        <f t="shared" si="0"/>
        <v>5.9245310349822555E-2</v>
      </c>
      <c r="J48" s="88">
        <f t="shared" si="1"/>
        <v>818</v>
      </c>
      <c r="K48" s="88">
        <f t="shared" si="2"/>
        <v>277</v>
      </c>
      <c r="L48" s="88">
        <f t="shared" si="3"/>
        <v>94.532873363999897</v>
      </c>
    </row>
    <row r="49" spans="1:12">
      <c r="A49" s="80">
        <v>47</v>
      </c>
      <c r="B49" s="94" t="s">
        <v>138</v>
      </c>
      <c r="C49" s="87">
        <v>5000</v>
      </c>
      <c r="D49" s="87">
        <v>5025</v>
      </c>
      <c r="E49" s="87">
        <v>5145</v>
      </c>
      <c r="F49" s="87">
        <v>4924.9454127011304</v>
      </c>
      <c r="G49" s="87">
        <v>4987.7467058706598</v>
      </c>
      <c r="H49" s="87">
        <v>5052.8225684112203</v>
      </c>
      <c r="I49" s="95">
        <f t="shared" si="0"/>
        <v>2.9000000000000001E-2</v>
      </c>
      <c r="J49" s="88">
        <f t="shared" si="1"/>
        <v>145</v>
      </c>
      <c r="K49" s="88">
        <f t="shared" si="2"/>
        <v>120</v>
      </c>
      <c r="L49" s="88">
        <f t="shared" si="3"/>
        <v>65.075862540560593</v>
      </c>
    </row>
    <row r="50" spans="1:12">
      <c r="A50" s="80">
        <v>48</v>
      </c>
      <c r="B50" s="94" t="s">
        <v>139</v>
      </c>
      <c r="C50" s="87">
        <v>34248</v>
      </c>
      <c r="D50" s="87">
        <v>34225</v>
      </c>
      <c r="E50" s="87">
        <v>33785</v>
      </c>
      <c r="F50" s="87">
        <v>33664.373751963401</v>
      </c>
      <c r="G50" s="87">
        <v>33316.208396636597</v>
      </c>
      <c r="H50" s="87">
        <v>33321.6809297363</v>
      </c>
      <c r="I50" s="95">
        <f t="shared" si="0"/>
        <v>-1.3519037608035505E-2</v>
      </c>
      <c r="J50" s="88">
        <f t="shared" si="1"/>
        <v>-463</v>
      </c>
      <c r="K50" s="88">
        <f t="shared" si="2"/>
        <v>-440</v>
      </c>
      <c r="L50" s="88">
        <f t="shared" si="3"/>
        <v>5.4725330997025594</v>
      </c>
    </row>
    <row r="51" spans="1:12">
      <c r="A51" s="80">
        <v>49</v>
      </c>
      <c r="B51" s="94" t="s">
        <v>140</v>
      </c>
      <c r="C51" s="87">
        <v>2075</v>
      </c>
      <c r="D51" s="87">
        <v>2228</v>
      </c>
      <c r="E51" s="87">
        <v>2292</v>
      </c>
      <c r="F51" s="87">
        <v>1978.8263842720501</v>
      </c>
      <c r="G51" s="87">
        <v>2161.0695680864701</v>
      </c>
      <c r="H51" s="87">
        <v>2189.1615043299298</v>
      </c>
      <c r="I51" s="95">
        <f t="shared" si="0"/>
        <v>0.10457831325301205</v>
      </c>
      <c r="J51" s="88">
        <f t="shared" si="1"/>
        <v>217</v>
      </c>
      <c r="K51" s="88">
        <f t="shared" si="2"/>
        <v>64</v>
      </c>
      <c r="L51" s="88">
        <f t="shared" si="3"/>
        <v>28.091936243459713</v>
      </c>
    </row>
    <row r="52" spans="1:12">
      <c r="A52" s="80">
        <v>50</v>
      </c>
      <c r="B52" s="94" t="s">
        <v>141</v>
      </c>
      <c r="C52" s="87">
        <v>5983</v>
      </c>
      <c r="D52" s="87">
        <v>5977</v>
      </c>
      <c r="E52" s="87">
        <v>5995</v>
      </c>
      <c r="F52" s="87">
        <v>5908.8140060687601</v>
      </c>
      <c r="G52" s="87">
        <v>5934.8963201848601</v>
      </c>
      <c r="H52" s="87">
        <v>5928.0127933071599</v>
      </c>
      <c r="I52" s="95">
        <f t="shared" si="0"/>
        <v>2.0056827678422194E-3</v>
      </c>
      <c r="J52" s="88">
        <f t="shared" si="1"/>
        <v>12</v>
      </c>
      <c r="K52" s="88">
        <f t="shared" si="2"/>
        <v>18</v>
      </c>
      <c r="L52" s="88">
        <f t="shared" si="3"/>
        <v>-6.8835268777002057</v>
      </c>
    </row>
    <row r="53" spans="1:12">
      <c r="A53" s="80">
        <v>51</v>
      </c>
      <c r="B53" s="94" t="s">
        <v>142</v>
      </c>
      <c r="C53" s="87">
        <v>5548</v>
      </c>
      <c r="D53" s="87">
        <v>5669</v>
      </c>
      <c r="E53" s="87">
        <v>5703</v>
      </c>
      <c r="F53" s="87">
        <v>5446.0873616454501</v>
      </c>
      <c r="G53" s="87">
        <v>5576.1366476380699</v>
      </c>
      <c r="H53" s="87">
        <v>5598.1048496024796</v>
      </c>
      <c r="I53" s="95">
        <f t="shared" si="0"/>
        <v>2.7937995674116797E-2</v>
      </c>
      <c r="J53" s="88">
        <f t="shared" si="1"/>
        <v>155</v>
      </c>
      <c r="K53" s="88">
        <f t="shared" si="2"/>
        <v>34</v>
      </c>
      <c r="L53" s="88">
        <f t="shared" si="3"/>
        <v>21.968201964409673</v>
      </c>
    </row>
    <row r="54" spans="1:12">
      <c r="A54" s="80">
        <v>52</v>
      </c>
      <c r="B54" s="94" t="s">
        <v>143</v>
      </c>
      <c r="C54" s="87">
        <v>11236</v>
      </c>
      <c r="D54" s="87">
        <v>11579</v>
      </c>
      <c r="E54" s="87">
        <v>11878</v>
      </c>
      <c r="F54" s="87">
        <v>11162.8156623716</v>
      </c>
      <c r="G54" s="87">
        <v>11632.575122181201</v>
      </c>
      <c r="H54" s="87">
        <v>11712.2383892282</v>
      </c>
      <c r="I54" s="95">
        <f t="shared" si="0"/>
        <v>5.7137771448914201E-2</v>
      </c>
      <c r="J54" s="88">
        <f t="shared" si="1"/>
        <v>642</v>
      </c>
      <c r="K54" s="88">
        <f t="shared" si="2"/>
        <v>299</v>
      </c>
      <c r="L54" s="88">
        <f t="shared" si="3"/>
        <v>79.663267046998953</v>
      </c>
    </row>
    <row r="55" spans="1:12">
      <c r="A55" s="80">
        <v>53</v>
      </c>
      <c r="B55" s="94" t="s">
        <v>144</v>
      </c>
      <c r="C55" s="87">
        <v>6162</v>
      </c>
      <c r="D55" s="87">
        <v>6188</v>
      </c>
      <c r="E55" s="87">
        <v>6324</v>
      </c>
      <c r="F55" s="87">
        <v>6058.2869155544804</v>
      </c>
      <c r="G55" s="87">
        <v>6154.3271436448904</v>
      </c>
      <c r="H55" s="87">
        <v>6173.1036310638701</v>
      </c>
      <c r="I55" s="95">
        <f t="shared" si="0"/>
        <v>2.6290165530671861E-2</v>
      </c>
      <c r="J55" s="88">
        <f t="shared" si="1"/>
        <v>162</v>
      </c>
      <c r="K55" s="88">
        <f t="shared" si="2"/>
        <v>136</v>
      </c>
      <c r="L55" s="88">
        <f t="shared" si="3"/>
        <v>18.776487418979741</v>
      </c>
    </row>
    <row r="56" spans="1:12">
      <c r="A56" s="80">
        <v>54</v>
      </c>
      <c r="B56" s="94" t="s">
        <v>145</v>
      </c>
      <c r="C56" s="87">
        <v>21212</v>
      </c>
      <c r="D56" s="87">
        <v>21579</v>
      </c>
      <c r="E56" s="87">
        <v>21864</v>
      </c>
      <c r="F56" s="87">
        <v>21121.9380559811</v>
      </c>
      <c r="G56" s="87">
        <v>21780.939440174399</v>
      </c>
      <c r="H56" s="87">
        <v>21846.931674911699</v>
      </c>
      <c r="I56" s="95">
        <f t="shared" si="0"/>
        <v>3.073731849896285E-2</v>
      </c>
      <c r="J56" s="88">
        <f t="shared" si="1"/>
        <v>652</v>
      </c>
      <c r="K56" s="88">
        <f t="shared" si="2"/>
        <v>285</v>
      </c>
      <c r="L56" s="88">
        <f t="shared" si="3"/>
        <v>65.992234737299441</v>
      </c>
    </row>
    <row r="57" spans="1:12">
      <c r="A57" s="80">
        <v>55</v>
      </c>
      <c r="B57" s="94" t="s">
        <v>146</v>
      </c>
      <c r="C57" s="87">
        <v>23431</v>
      </c>
      <c r="D57" s="87">
        <v>23540</v>
      </c>
      <c r="E57" s="87">
        <v>23915</v>
      </c>
      <c r="F57" s="87">
        <v>23264.451316862898</v>
      </c>
      <c r="G57" s="87">
        <v>23674.152245307199</v>
      </c>
      <c r="H57" s="87">
        <v>23738.773531787399</v>
      </c>
      <c r="I57" s="95">
        <f t="shared" si="0"/>
        <v>2.0656395373650292E-2</v>
      </c>
      <c r="J57" s="88">
        <f t="shared" si="1"/>
        <v>484</v>
      </c>
      <c r="K57" s="88">
        <f t="shared" si="2"/>
        <v>375</v>
      </c>
      <c r="L57" s="88">
        <f t="shared" si="3"/>
        <v>64.621286480200069</v>
      </c>
    </row>
    <row r="58" spans="1:12">
      <c r="A58" s="80">
        <v>56</v>
      </c>
      <c r="B58" s="94" t="s">
        <v>147</v>
      </c>
      <c r="C58" s="87">
        <v>1992</v>
      </c>
      <c r="D58" s="87">
        <v>2124</v>
      </c>
      <c r="E58" s="87">
        <v>2182</v>
      </c>
      <c r="F58" s="87">
        <v>1934.3130322290299</v>
      </c>
      <c r="G58" s="87">
        <v>2080.38724395691</v>
      </c>
      <c r="H58" s="87">
        <v>2117.8422237761501</v>
      </c>
      <c r="I58" s="95">
        <f t="shared" si="0"/>
        <v>9.5381526104417677E-2</v>
      </c>
      <c r="J58" s="88">
        <f t="shared" si="1"/>
        <v>190</v>
      </c>
      <c r="K58" s="88">
        <f t="shared" si="2"/>
        <v>58</v>
      </c>
      <c r="L58" s="88">
        <f t="shared" si="3"/>
        <v>37.454979819240179</v>
      </c>
    </row>
    <row r="59" spans="1:12">
      <c r="A59" s="80">
        <v>57</v>
      </c>
      <c r="B59" s="94" t="s">
        <v>148</v>
      </c>
      <c r="C59" s="87">
        <v>3831</v>
      </c>
      <c r="D59" s="87">
        <v>3942</v>
      </c>
      <c r="E59" s="87">
        <v>3983</v>
      </c>
      <c r="F59" s="87">
        <v>3787.22884953634</v>
      </c>
      <c r="G59" s="87">
        <v>3926.8445616459699</v>
      </c>
      <c r="H59" s="87">
        <v>3939.3519578430601</v>
      </c>
      <c r="I59" s="95">
        <f t="shared" si="0"/>
        <v>3.9676324719394411E-2</v>
      </c>
      <c r="J59" s="88">
        <f t="shared" si="1"/>
        <v>152</v>
      </c>
      <c r="K59" s="88">
        <f t="shared" si="2"/>
        <v>41</v>
      </c>
      <c r="L59" s="88">
        <f t="shared" si="3"/>
        <v>12.507396197090202</v>
      </c>
    </row>
    <row r="60" spans="1:12">
      <c r="A60" s="80">
        <v>58</v>
      </c>
      <c r="B60" s="94" t="s">
        <v>149</v>
      </c>
      <c r="C60" s="87">
        <v>9163</v>
      </c>
      <c r="D60" s="87">
        <v>9470</v>
      </c>
      <c r="E60" s="87">
        <v>9618</v>
      </c>
      <c r="F60" s="87">
        <v>8942.9939152302504</v>
      </c>
      <c r="G60" s="87">
        <v>9321.5079028606706</v>
      </c>
      <c r="H60" s="87">
        <v>9390.5589648084897</v>
      </c>
      <c r="I60" s="95">
        <f t="shared" si="0"/>
        <v>4.9656226126814362E-2</v>
      </c>
      <c r="J60" s="88">
        <f t="shared" si="1"/>
        <v>455</v>
      </c>
      <c r="K60" s="88">
        <f t="shared" si="2"/>
        <v>148</v>
      </c>
      <c r="L60" s="88">
        <f t="shared" si="3"/>
        <v>69.051061947819107</v>
      </c>
    </row>
    <row r="61" spans="1:12">
      <c r="A61" s="80">
        <v>59</v>
      </c>
      <c r="B61" s="94" t="s">
        <v>150</v>
      </c>
      <c r="C61" s="87">
        <v>21799</v>
      </c>
      <c r="D61" s="87">
        <v>22398</v>
      </c>
      <c r="E61" s="87">
        <v>22681</v>
      </c>
      <c r="F61" s="87">
        <v>21753.674775329098</v>
      </c>
      <c r="G61" s="87">
        <v>22531.427527399799</v>
      </c>
      <c r="H61" s="87">
        <v>22636.959372336099</v>
      </c>
      <c r="I61" s="95">
        <f t="shared" si="0"/>
        <v>4.0460571585852562E-2</v>
      </c>
      <c r="J61" s="88">
        <f t="shared" si="1"/>
        <v>882</v>
      </c>
      <c r="K61" s="88">
        <f t="shared" si="2"/>
        <v>283</v>
      </c>
      <c r="L61" s="88">
        <f t="shared" si="3"/>
        <v>105.53184493630033</v>
      </c>
    </row>
    <row r="62" spans="1:12">
      <c r="A62" s="80">
        <v>60</v>
      </c>
      <c r="B62" s="94" t="s">
        <v>151</v>
      </c>
      <c r="C62" s="87">
        <v>7838</v>
      </c>
      <c r="D62" s="87">
        <v>8054</v>
      </c>
      <c r="E62" s="87">
        <v>8126</v>
      </c>
      <c r="F62" s="87">
        <v>7692.3675453755604</v>
      </c>
      <c r="G62" s="87">
        <v>7940.6175441908599</v>
      </c>
      <c r="H62" s="87">
        <v>7960.4916774207804</v>
      </c>
      <c r="I62" s="95">
        <f t="shared" si="0"/>
        <v>3.67440673641235E-2</v>
      </c>
      <c r="J62" s="88">
        <f t="shared" si="1"/>
        <v>288</v>
      </c>
      <c r="K62" s="88">
        <f t="shared" si="2"/>
        <v>72</v>
      </c>
      <c r="L62" s="88">
        <f t="shared" si="3"/>
        <v>19.874133229920517</v>
      </c>
    </row>
    <row r="63" spans="1:12">
      <c r="A63" s="80">
        <v>61</v>
      </c>
      <c r="B63" s="94" t="s">
        <v>152</v>
      </c>
      <c r="C63" s="87">
        <v>16230</v>
      </c>
      <c r="D63" s="87">
        <v>16628</v>
      </c>
      <c r="E63" s="87">
        <v>16910</v>
      </c>
      <c r="F63" s="87">
        <v>16061.918991074701</v>
      </c>
      <c r="G63" s="87">
        <v>16566.743460875001</v>
      </c>
      <c r="H63" s="87">
        <v>16623.6753703432</v>
      </c>
      <c r="I63" s="95">
        <f t="shared" si="0"/>
        <v>4.1897720271102896E-2</v>
      </c>
      <c r="J63" s="88">
        <f t="shared" si="1"/>
        <v>680</v>
      </c>
      <c r="K63" s="88">
        <f t="shared" si="2"/>
        <v>282</v>
      </c>
      <c r="L63" s="88">
        <f t="shared" si="3"/>
        <v>56.931909468199592</v>
      </c>
    </row>
    <row r="64" spans="1:12">
      <c r="A64" s="80">
        <v>62</v>
      </c>
      <c r="B64" s="94" t="s">
        <v>153</v>
      </c>
      <c r="C64" s="87">
        <v>1227</v>
      </c>
      <c r="D64" s="87">
        <v>1264</v>
      </c>
      <c r="E64" s="87">
        <v>1248</v>
      </c>
      <c r="F64" s="87">
        <v>1151.77620776192</v>
      </c>
      <c r="G64" s="87">
        <v>1170.8294330423701</v>
      </c>
      <c r="H64" s="87">
        <v>1172.82998050214</v>
      </c>
      <c r="I64" s="95">
        <f t="shared" si="0"/>
        <v>1.7114914425427872E-2</v>
      </c>
      <c r="J64" s="88">
        <f t="shared" si="1"/>
        <v>21</v>
      </c>
      <c r="K64" s="88">
        <f t="shared" si="2"/>
        <v>-16</v>
      </c>
      <c r="L64" s="88">
        <f t="shared" si="3"/>
        <v>2.0005474597699049</v>
      </c>
    </row>
    <row r="65" spans="1:12">
      <c r="A65" s="80">
        <v>63</v>
      </c>
      <c r="B65" s="94" t="s">
        <v>154</v>
      </c>
      <c r="C65" s="87">
        <v>11489</v>
      </c>
      <c r="D65" s="87">
        <v>11619</v>
      </c>
      <c r="E65" s="87">
        <v>11883</v>
      </c>
      <c r="F65" s="87">
        <v>11426.992736887199</v>
      </c>
      <c r="G65" s="87">
        <v>11736.405685742</v>
      </c>
      <c r="H65" s="87">
        <v>11819.111817437701</v>
      </c>
      <c r="I65" s="95">
        <f t="shared" si="0"/>
        <v>3.429367220819915E-2</v>
      </c>
      <c r="J65" s="88">
        <f t="shared" si="1"/>
        <v>394</v>
      </c>
      <c r="K65" s="88">
        <f t="shared" si="2"/>
        <v>264</v>
      </c>
      <c r="L65" s="88">
        <f t="shared" si="3"/>
        <v>82.706131695700606</v>
      </c>
    </row>
    <row r="66" spans="1:12">
      <c r="A66" s="80">
        <v>64</v>
      </c>
      <c r="B66" s="94" t="s">
        <v>155</v>
      </c>
      <c r="C66" s="87">
        <v>8207</v>
      </c>
      <c r="D66" s="87">
        <v>8131</v>
      </c>
      <c r="E66" s="87">
        <v>8246</v>
      </c>
      <c r="F66" s="87">
        <v>8123.3857296855404</v>
      </c>
      <c r="G66" s="87">
        <v>8158.1958988426004</v>
      </c>
      <c r="H66" s="87">
        <v>8153.9851388833204</v>
      </c>
      <c r="I66" s="95">
        <f t="shared" si="0"/>
        <v>4.7520409406604115E-3</v>
      </c>
      <c r="J66" s="88">
        <f t="shared" si="1"/>
        <v>39</v>
      </c>
      <c r="K66" s="88">
        <f t="shared" si="2"/>
        <v>115</v>
      </c>
      <c r="L66" s="88">
        <f t="shared" si="3"/>
        <v>-4.2107599592800398</v>
      </c>
    </row>
    <row r="67" spans="1:12">
      <c r="A67" s="80">
        <v>65</v>
      </c>
      <c r="B67" s="94" t="s">
        <v>156</v>
      </c>
      <c r="C67" s="87">
        <v>6892</v>
      </c>
      <c r="D67" s="87">
        <v>7621</v>
      </c>
      <c r="E67" s="87">
        <v>7881</v>
      </c>
      <c r="F67" s="87">
        <v>6772.7136110618203</v>
      </c>
      <c r="G67" s="87">
        <v>7582.9967819399999</v>
      </c>
      <c r="H67" s="87">
        <v>7731.3494699451803</v>
      </c>
      <c r="I67" s="95">
        <f t="shared" si="0"/>
        <v>0.1434997098084736</v>
      </c>
      <c r="J67" s="88">
        <f t="shared" si="1"/>
        <v>989</v>
      </c>
      <c r="K67" s="88">
        <f t="shared" si="2"/>
        <v>260</v>
      </c>
      <c r="L67" s="88">
        <f t="shared" si="3"/>
        <v>148.35268800518043</v>
      </c>
    </row>
    <row r="68" spans="1:12">
      <c r="A68" s="80">
        <v>66</v>
      </c>
      <c r="B68" s="94" t="s">
        <v>157</v>
      </c>
      <c r="C68" s="87">
        <v>5541</v>
      </c>
      <c r="D68" s="87">
        <v>5651</v>
      </c>
      <c r="E68" s="87">
        <v>5730</v>
      </c>
      <c r="F68" s="87">
        <v>5414.1295072481698</v>
      </c>
      <c r="G68" s="87">
        <v>5603.2125836816504</v>
      </c>
      <c r="H68" s="87">
        <v>5616.1387459257703</v>
      </c>
      <c r="I68" s="95">
        <f t="shared" ref="I68:I84" si="4">(E68-C68)/C68</f>
        <v>3.4109366540335681E-2</v>
      </c>
      <c r="J68" s="88">
        <f t="shared" ref="J68:J84" si="5">E68-C68</f>
        <v>189</v>
      </c>
      <c r="K68" s="88">
        <f t="shared" ref="K68:K84" si="6">E68-D68</f>
        <v>79</v>
      </c>
      <c r="L68" s="88">
        <f t="shared" ref="L68:L84" si="7">H68-G68</f>
        <v>12.926162244119951</v>
      </c>
    </row>
    <row r="69" spans="1:12">
      <c r="A69" s="80">
        <v>67</v>
      </c>
      <c r="B69" s="94" t="s">
        <v>158</v>
      </c>
      <c r="C69" s="87">
        <v>10712</v>
      </c>
      <c r="D69" s="87">
        <v>10600</v>
      </c>
      <c r="E69" s="87">
        <v>10778</v>
      </c>
      <c r="F69" s="87">
        <v>10622.7316495465</v>
      </c>
      <c r="G69" s="87">
        <v>10627.3336439903</v>
      </c>
      <c r="H69" s="87">
        <v>10678.8619141332</v>
      </c>
      <c r="I69" s="95">
        <f t="shared" si="4"/>
        <v>6.1613144137415985E-3</v>
      </c>
      <c r="J69" s="88">
        <f t="shared" si="5"/>
        <v>66</v>
      </c>
      <c r="K69" s="88">
        <f t="shared" si="6"/>
        <v>178</v>
      </c>
      <c r="L69" s="88">
        <f t="shared" si="7"/>
        <v>51.52827014290051</v>
      </c>
    </row>
    <row r="70" spans="1:12">
      <c r="A70" s="80">
        <v>68</v>
      </c>
      <c r="B70" s="94" t="s">
        <v>159</v>
      </c>
      <c r="C70" s="87">
        <v>6307</v>
      </c>
      <c r="D70" s="87">
        <v>6585</v>
      </c>
      <c r="E70" s="87">
        <v>6744</v>
      </c>
      <c r="F70" s="87">
        <v>6200.3571778294299</v>
      </c>
      <c r="G70" s="87">
        <v>6581.0508804229003</v>
      </c>
      <c r="H70" s="87">
        <v>6625.6117794235997</v>
      </c>
      <c r="I70" s="95">
        <f t="shared" si="4"/>
        <v>6.9288092595528775E-2</v>
      </c>
      <c r="J70" s="88">
        <f t="shared" si="5"/>
        <v>437</v>
      </c>
      <c r="K70" s="88">
        <f t="shared" si="6"/>
        <v>159</v>
      </c>
      <c r="L70" s="88">
        <f t="shared" si="7"/>
        <v>44.560899000699465</v>
      </c>
    </row>
    <row r="71" spans="1:12">
      <c r="A71" s="80">
        <v>69</v>
      </c>
      <c r="B71" s="94" t="s">
        <v>160</v>
      </c>
      <c r="C71" s="87">
        <v>1138</v>
      </c>
      <c r="D71" s="87">
        <v>1118</v>
      </c>
      <c r="E71" s="87">
        <v>1133</v>
      </c>
      <c r="F71" s="87">
        <v>1087.32185712622</v>
      </c>
      <c r="G71" s="87">
        <v>1084.90838363084</v>
      </c>
      <c r="H71" s="87">
        <v>1084.4012746822</v>
      </c>
      <c r="I71" s="95">
        <f t="shared" si="4"/>
        <v>-4.3936731107205628E-3</v>
      </c>
      <c r="J71" s="88">
        <f t="shared" si="5"/>
        <v>-5</v>
      </c>
      <c r="K71" s="88">
        <f t="shared" si="6"/>
        <v>15</v>
      </c>
      <c r="L71" s="88">
        <f t="shared" si="7"/>
        <v>-0.5071089486400524</v>
      </c>
    </row>
    <row r="72" spans="1:12">
      <c r="A72" s="80">
        <v>70</v>
      </c>
      <c r="B72" s="94" t="s">
        <v>161</v>
      </c>
      <c r="C72" s="87">
        <v>4114</v>
      </c>
      <c r="D72" s="87">
        <v>4191</v>
      </c>
      <c r="E72" s="87">
        <v>4289</v>
      </c>
      <c r="F72" s="87">
        <v>4046.7637456442999</v>
      </c>
      <c r="G72" s="87">
        <v>4161.3685613477501</v>
      </c>
      <c r="H72" s="87">
        <v>4220.8543159661303</v>
      </c>
      <c r="I72" s="95">
        <f t="shared" si="4"/>
        <v>4.2537676227515801E-2</v>
      </c>
      <c r="J72" s="88">
        <f t="shared" si="5"/>
        <v>175</v>
      </c>
      <c r="K72" s="88">
        <f t="shared" si="6"/>
        <v>98</v>
      </c>
      <c r="L72" s="88">
        <f t="shared" si="7"/>
        <v>59.48575461838027</v>
      </c>
    </row>
    <row r="73" spans="1:12">
      <c r="A73" s="80">
        <v>71</v>
      </c>
      <c r="B73" s="94" t="s">
        <v>162</v>
      </c>
      <c r="C73" s="87">
        <v>4629</v>
      </c>
      <c r="D73" s="87">
        <v>4616</v>
      </c>
      <c r="E73" s="87">
        <v>4687</v>
      </c>
      <c r="F73" s="87">
        <v>4574.6466441950997</v>
      </c>
      <c r="G73" s="87">
        <v>4616.5290715129204</v>
      </c>
      <c r="H73" s="87">
        <v>4628.5675422861696</v>
      </c>
      <c r="I73" s="95">
        <f t="shared" si="4"/>
        <v>1.2529704039749406E-2</v>
      </c>
      <c r="J73" s="88">
        <f t="shared" si="5"/>
        <v>58</v>
      </c>
      <c r="K73" s="88">
        <f t="shared" si="6"/>
        <v>71</v>
      </c>
      <c r="L73" s="88">
        <f t="shared" si="7"/>
        <v>12.038470773249173</v>
      </c>
    </row>
    <row r="74" spans="1:12">
      <c r="A74" s="80">
        <v>72</v>
      </c>
      <c r="B74" s="94" t="s">
        <v>163</v>
      </c>
      <c r="C74" s="87">
        <v>3509</v>
      </c>
      <c r="D74" s="87">
        <v>3713</v>
      </c>
      <c r="E74" s="87">
        <v>3770</v>
      </c>
      <c r="F74" s="87">
        <v>3464.2357259631299</v>
      </c>
      <c r="G74" s="87">
        <v>3673.7258601777498</v>
      </c>
      <c r="H74" s="87">
        <v>3721.31399371001</v>
      </c>
      <c r="I74" s="95">
        <f t="shared" si="4"/>
        <v>7.43801652892562E-2</v>
      </c>
      <c r="J74" s="88">
        <f t="shared" si="5"/>
        <v>261</v>
      </c>
      <c r="K74" s="88">
        <f t="shared" si="6"/>
        <v>57</v>
      </c>
      <c r="L74" s="88">
        <f t="shared" si="7"/>
        <v>47.588133532260144</v>
      </c>
    </row>
    <row r="75" spans="1:12">
      <c r="A75" s="80">
        <v>73</v>
      </c>
      <c r="B75" s="94" t="s">
        <v>164</v>
      </c>
      <c r="C75" s="87">
        <v>2048</v>
      </c>
      <c r="D75" s="87">
        <v>1949</v>
      </c>
      <c r="E75" s="87">
        <v>1992</v>
      </c>
      <c r="F75" s="87">
        <v>2028.62982033908</v>
      </c>
      <c r="G75" s="87">
        <v>1925.40755636526</v>
      </c>
      <c r="H75" s="87">
        <v>1966.17873863717</v>
      </c>
      <c r="I75" s="95">
        <f t="shared" si="4"/>
        <v>-2.734375E-2</v>
      </c>
      <c r="J75" s="88">
        <f t="shared" si="5"/>
        <v>-56</v>
      </c>
      <c r="K75" s="88">
        <f t="shared" si="6"/>
        <v>43</v>
      </c>
      <c r="L75" s="88">
        <f t="shared" si="7"/>
        <v>40.771182271909993</v>
      </c>
    </row>
    <row r="76" spans="1:12">
      <c r="A76" s="80">
        <v>74</v>
      </c>
      <c r="B76" s="94" t="s">
        <v>165</v>
      </c>
      <c r="C76" s="87">
        <v>4069</v>
      </c>
      <c r="D76" s="87">
        <v>4035</v>
      </c>
      <c r="E76" s="87">
        <v>4069</v>
      </c>
      <c r="F76" s="87">
        <v>3999.2016906608401</v>
      </c>
      <c r="G76" s="87">
        <v>3999.9402468640101</v>
      </c>
      <c r="H76" s="87">
        <v>4006.07229946799</v>
      </c>
      <c r="I76" s="95">
        <f t="shared" si="4"/>
        <v>0</v>
      </c>
      <c r="J76" s="88">
        <f t="shared" si="5"/>
        <v>0</v>
      </c>
      <c r="K76" s="88">
        <f t="shared" si="6"/>
        <v>34</v>
      </c>
      <c r="L76" s="88">
        <f t="shared" si="7"/>
        <v>6.1320526039799006</v>
      </c>
    </row>
    <row r="77" spans="1:12">
      <c r="A77" s="80">
        <v>75</v>
      </c>
      <c r="B77" s="94" t="s">
        <v>166</v>
      </c>
      <c r="C77" s="87">
        <v>1195</v>
      </c>
      <c r="D77" s="87">
        <v>1180</v>
      </c>
      <c r="E77" s="87">
        <v>1203</v>
      </c>
      <c r="F77" s="87">
        <v>1140.7576289665799</v>
      </c>
      <c r="G77" s="87">
        <v>1143.1238869919</v>
      </c>
      <c r="H77" s="87">
        <v>1147.18153896427</v>
      </c>
      <c r="I77" s="95">
        <f t="shared" si="4"/>
        <v>6.6945606694560665E-3</v>
      </c>
      <c r="J77" s="88">
        <f t="shared" si="5"/>
        <v>8</v>
      </c>
      <c r="K77" s="88">
        <f t="shared" si="6"/>
        <v>23</v>
      </c>
      <c r="L77" s="88">
        <f t="shared" si="7"/>
        <v>4.0576519723699676</v>
      </c>
    </row>
    <row r="78" spans="1:12">
      <c r="A78" s="80">
        <v>76</v>
      </c>
      <c r="B78" s="94" t="s">
        <v>167</v>
      </c>
      <c r="C78" s="87">
        <v>1691</v>
      </c>
      <c r="D78" s="87">
        <v>1726</v>
      </c>
      <c r="E78" s="87">
        <v>1769</v>
      </c>
      <c r="F78" s="87">
        <v>1655.97000475564</v>
      </c>
      <c r="G78" s="87">
        <v>1710.1418629678501</v>
      </c>
      <c r="H78" s="87">
        <v>1728.3920890458801</v>
      </c>
      <c r="I78" s="95">
        <f t="shared" si="4"/>
        <v>4.6126552335895916E-2</v>
      </c>
      <c r="J78" s="88">
        <f t="shared" si="5"/>
        <v>78</v>
      </c>
      <c r="K78" s="88">
        <f t="shared" si="6"/>
        <v>43</v>
      </c>
      <c r="L78" s="88">
        <f t="shared" si="7"/>
        <v>18.250226078029982</v>
      </c>
    </row>
    <row r="79" spans="1:12">
      <c r="A79" s="80">
        <v>77</v>
      </c>
      <c r="B79" s="94" t="s">
        <v>168</v>
      </c>
      <c r="C79" s="87">
        <v>6507</v>
      </c>
      <c r="D79" s="87">
        <v>6688</v>
      </c>
      <c r="E79" s="87">
        <v>6740</v>
      </c>
      <c r="F79" s="87">
        <v>6483.9260344337899</v>
      </c>
      <c r="G79" s="87">
        <v>6681.35016562283</v>
      </c>
      <c r="H79" s="87">
        <v>6727.5399685986404</v>
      </c>
      <c r="I79" s="95">
        <f t="shared" si="4"/>
        <v>3.5807591824189335E-2</v>
      </c>
      <c r="J79" s="88">
        <f t="shared" si="5"/>
        <v>233</v>
      </c>
      <c r="K79" s="88">
        <f t="shared" si="6"/>
        <v>52</v>
      </c>
      <c r="L79" s="88">
        <f t="shared" si="7"/>
        <v>46.18980297581038</v>
      </c>
    </row>
    <row r="80" spans="1:12">
      <c r="A80" s="80">
        <v>78</v>
      </c>
      <c r="B80" s="94" t="s">
        <v>169</v>
      </c>
      <c r="C80" s="87">
        <v>5187</v>
      </c>
      <c r="D80" s="87">
        <v>5048</v>
      </c>
      <c r="E80" s="87">
        <v>5119</v>
      </c>
      <c r="F80" s="87">
        <v>5108.5623105264103</v>
      </c>
      <c r="G80" s="87">
        <v>5030.3065622958902</v>
      </c>
      <c r="H80" s="87">
        <v>5039.0892134785199</v>
      </c>
      <c r="I80" s="95">
        <f t="shared" si="4"/>
        <v>-1.3109697320223636E-2</v>
      </c>
      <c r="J80" s="88">
        <f t="shared" si="5"/>
        <v>-68</v>
      </c>
      <c r="K80" s="88">
        <f t="shared" si="6"/>
        <v>71</v>
      </c>
      <c r="L80" s="88">
        <f t="shared" si="7"/>
        <v>8.7826511826297065</v>
      </c>
    </row>
    <row r="81" spans="1:12">
      <c r="A81" s="80">
        <v>79</v>
      </c>
      <c r="B81" s="94" t="s">
        <v>170</v>
      </c>
      <c r="C81" s="87">
        <v>1528</v>
      </c>
      <c r="D81" s="87">
        <v>1488</v>
      </c>
      <c r="E81" s="87">
        <v>1547</v>
      </c>
      <c r="F81" s="87">
        <v>1508.10885397781</v>
      </c>
      <c r="G81" s="87">
        <v>1508.68148238459</v>
      </c>
      <c r="H81" s="87">
        <v>1523.5609026529901</v>
      </c>
      <c r="I81" s="95">
        <f t="shared" si="4"/>
        <v>1.2434554973821989E-2</v>
      </c>
      <c r="J81" s="88">
        <f t="shared" si="5"/>
        <v>19</v>
      </c>
      <c r="K81" s="88">
        <f t="shared" si="6"/>
        <v>59</v>
      </c>
      <c r="L81" s="88">
        <f t="shared" si="7"/>
        <v>14.879420268400054</v>
      </c>
    </row>
    <row r="82" spans="1:12">
      <c r="A82" s="80">
        <v>80</v>
      </c>
      <c r="B82" s="94" t="s">
        <v>171</v>
      </c>
      <c r="C82" s="87">
        <v>6077</v>
      </c>
      <c r="D82" s="87">
        <v>6189</v>
      </c>
      <c r="E82" s="87">
        <v>6334</v>
      </c>
      <c r="F82" s="87">
        <v>6034.8733140191398</v>
      </c>
      <c r="G82" s="87">
        <v>6229.2051659585604</v>
      </c>
      <c r="H82" s="87">
        <v>6268.0197535963198</v>
      </c>
      <c r="I82" s="95">
        <f t="shared" si="4"/>
        <v>4.2290603916406121E-2</v>
      </c>
      <c r="J82" s="88">
        <f t="shared" si="5"/>
        <v>257</v>
      </c>
      <c r="K82" s="88">
        <f t="shared" si="6"/>
        <v>145</v>
      </c>
      <c r="L82" s="88">
        <f t="shared" si="7"/>
        <v>38.814587637759359</v>
      </c>
    </row>
    <row r="83" spans="1:12">
      <c r="A83" s="80">
        <v>81</v>
      </c>
      <c r="B83" s="94" t="s">
        <v>172</v>
      </c>
      <c r="C83" s="87">
        <v>7206</v>
      </c>
      <c r="D83" s="87">
        <v>7392</v>
      </c>
      <c r="E83" s="87">
        <v>7553</v>
      </c>
      <c r="F83" s="87">
        <v>7174.1388498183196</v>
      </c>
      <c r="G83" s="87">
        <v>7410.2447553136799</v>
      </c>
      <c r="H83" s="87">
        <v>7522.4848221881102</v>
      </c>
      <c r="I83" s="95">
        <f t="shared" si="4"/>
        <v>4.8154315847904527E-2</v>
      </c>
      <c r="J83" s="88">
        <f t="shared" si="5"/>
        <v>347</v>
      </c>
      <c r="K83" s="88">
        <f t="shared" si="6"/>
        <v>161</v>
      </c>
      <c r="L83" s="88">
        <f t="shared" si="7"/>
        <v>112.24006687443034</v>
      </c>
    </row>
    <row r="84" spans="1:12" s="120" customFormat="1">
      <c r="A84" s="180" t="s">
        <v>173</v>
      </c>
      <c r="B84" s="180"/>
      <c r="C84" s="122">
        <v>1728832</v>
      </c>
      <c r="D84" s="122">
        <v>1724806</v>
      </c>
      <c r="E84" s="122">
        <v>1742007</v>
      </c>
      <c r="F84" s="122">
        <v>1716811.95782822</v>
      </c>
      <c r="G84" s="122">
        <v>1728873.97445845</v>
      </c>
      <c r="H84" s="122">
        <v>1729498.16070385</v>
      </c>
      <c r="I84" s="117">
        <f t="shared" si="4"/>
        <v>7.6207520453115164E-3</v>
      </c>
      <c r="J84" s="123">
        <f t="shared" si="5"/>
        <v>13175</v>
      </c>
      <c r="K84" s="123">
        <f t="shared" si="6"/>
        <v>17201</v>
      </c>
      <c r="L84" s="88">
        <f t="shared" si="7"/>
        <v>624.18624539999291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opLeftCell="A85" zoomScale="80" zoomScaleNormal="80" workbookViewId="0">
      <selection activeCell="J96" sqref="J96"/>
    </sheetView>
  </sheetViews>
  <sheetFormatPr defaultRowHeight="14.5"/>
  <cols>
    <col min="2" max="2" width="34.54296875" customWidth="1"/>
    <col min="3" max="3" width="11.453125" style="156" customWidth="1"/>
    <col min="4" max="4" width="11.453125" style="155" customWidth="1"/>
    <col min="5" max="5" width="11.453125" style="157" customWidth="1"/>
    <col min="6" max="8" width="11.453125" style="161" customWidth="1"/>
    <col min="9" max="9" width="24.453125" customWidth="1"/>
    <col min="10" max="10" width="23.54296875" customWidth="1"/>
    <col min="11" max="11" width="30.81640625" customWidth="1"/>
    <col min="12" max="12" width="30.81640625" style="161" customWidth="1"/>
  </cols>
  <sheetData>
    <row r="1" spans="1:12" s="161" customFormat="1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2" ht="29">
      <c r="A2" s="100" t="s">
        <v>1</v>
      </c>
      <c r="B2" s="99" t="s">
        <v>90</v>
      </c>
      <c r="C2" s="165">
        <v>42278</v>
      </c>
      <c r="D2" s="165">
        <v>42614</v>
      </c>
      <c r="E2" s="165">
        <v>42644</v>
      </c>
      <c r="F2" s="165">
        <v>42278</v>
      </c>
      <c r="G2" s="165">
        <v>42614</v>
      </c>
      <c r="H2" s="165">
        <v>42644</v>
      </c>
      <c r="I2" s="97" t="s">
        <v>335</v>
      </c>
      <c r="J2" s="97" t="s">
        <v>336</v>
      </c>
      <c r="K2" s="2" t="s">
        <v>337</v>
      </c>
      <c r="L2" s="171" t="s">
        <v>338</v>
      </c>
    </row>
    <row r="3" spans="1:12">
      <c r="A3" s="89">
        <v>1</v>
      </c>
      <c r="B3" s="90" t="s">
        <v>2</v>
      </c>
      <c r="C3" s="87">
        <v>16432</v>
      </c>
      <c r="D3" s="87">
        <v>16542</v>
      </c>
      <c r="E3" s="87">
        <v>16581</v>
      </c>
      <c r="F3" s="87">
        <v>16349.735052398801</v>
      </c>
      <c r="G3" s="87">
        <v>16492.720300540499</v>
      </c>
      <c r="H3" s="87">
        <v>16526.719392459599</v>
      </c>
      <c r="I3" s="95">
        <f>(E3-C3)/C3</f>
        <v>9.0676728334956186E-3</v>
      </c>
      <c r="J3" s="88">
        <f>E3-C3</f>
        <v>149</v>
      </c>
      <c r="K3" s="88">
        <f>E3-D3</f>
        <v>39</v>
      </c>
      <c r="L3" s="88">
        <f>H3-G3</f>
        <v>33.999091919100465</v>
      </c>
    </row>
    <row r="4" spans="1:12">
      <c r="A4" s="89">
        <v>2</v>
      </c>
      <c r="B4" s="90" t="s">
        <v>3</v>
      </c>
      <c r="C4" s="87">
        <v>3441</v>
      </c>
      <c r="D4" s="87">
        <v>3303</v>
      </c>
      <c r="E4" s="87">
        <v>3403</v>
      </c>
      <c r="F4" s="87">
        <v>3163.84587781342</v>
      </c>
      <c r="G4" s="87">
        <v>3151.57884629199</v>
      </c>
      <c r="H4" s="87">
        <v>3128.57854461846</v>
      </c>
      <c r="I4" s="95">
        <f t="shared" ref="I4:I67" si="0">(E4-C4)/C4</f>
        <v>-1.1043301365882011E-2</v>
      </c>
      <c r="J4" s="88">
        <f t="shared" ref="J4:J67" si="1">E4-C4</f>
        <v>-38</v>
      </c>
      <c r="K4" s="88">
        <f t="shared" ref="K4:K67" si="2">E4-D4</f>
        <v>100</v>
      </c>
      <c r="L4" s="88">
        <f t="shared" ref="L4:L67" si="3">H4-G4</f>
        <v>-23.000301673529975</v>
      </c>
    </row>
    <row r="5" spans="1:12">
      <c r="A5" s="89">
        <v>3</v>
      </c>
      <c r="B5" s="90" t="s">
        <v>4</v>
      </c>
      <c r="C5" s="87">
        <v>1175</v>
      </c>
      <c r="D5" s="87">
        <v>1196</v>
      </c>
      <c r="E5" s="87">
        <v>1213</v>
      </c>
      <c r="F5" s="87">
        <v>1161.6713474420001</v>
      </c>
      <c r="G5" s="87">
        <v>1189.0733490324201</v>
      </c>
      <c r="H5" s="87">
        <v>1198.04871108773</v>
      </c>
      <c r="I5" s="95">
        <f t="shared" si="0"/>
        <v>3.2340425531914893E-2</v>
      </c>
      <c r="J5" s="88">
        <f t="shared" si="1"/>
        <v>38</v>
      </c>
      <c r="K5" s="88">
        <f t="shared" si="2"/>
        <v>17</v>
      </c>
      <c r="L5" s="88">
        <f t="shared" si="3"/>
        <v>8.9753620553099154</v>
      </c>
    </row>
    <row r="6" spans="1:12">
      <c r="A6" s="89">
        <v>5</v>
      </c>
      <c r="B6" s="90" t="s">
        <v>5</v>
      </c>
      <c r="C6" s="87">
        <v>638</v>
      </c>
      <c r="D6" s="87">
        <v>573</v>
      </c>
      <c r="E6" s="87">
        <v>585</v>
      </c>
      <c r="F6" s="87">
        <v>638</v>
      </c>
      <c r="G6" s="87">
        <v>573</v>
      </c>
      <c r="H6" s="87">
        <v>585</v>
      </c>
      <c r="I6" s="95">
        <f t="shared" si="0"/>
        <v>-8.3072100313479627E-2</v>
      </c>
      <c r="J6" s="88">
        <f t="shared" si="1"/>
        <v>-53</v>
      </c>
      <c r="K6" s="88">
        <f t="shared" si="2"/>
        <v>12</v>
      </c>
      <c r="L6" s="88">
        <f t="shared" si="3"/>
        <v>12</v>
      </c>
    </row>
    <row r="7" spans="1:12">
      <c r="A7" s="89">
        <v>6</v>
      </c>
      <c r="B7" s="90" t="s">
        <v>6</v>
      </c>
      <c r="C7" s="87">
        <v>49</v>
      </c>
      <c r="D7" s="87">
        <v>41</v>
      </c>
      <c r="E7" s="87">
        <v>42</v>
      </c>
      <c r="F7" s="87">
        <v>47.5628727342582</v>
      </c>
      <c r="G7" s="87">
        <v>40.771055096381303</v>
      </c>
      <c r="H7" s="87">
        <v>41.540113615450501</v>
      </c>
      <c r="I7" s="95">
        <f t="shared" si="0"/>
        <v>-0.14285714285714285</v>
      </c>
      <c r="J7" s="88">
        <f t="shared" si="1"/>
        <v>-7</v>
      </c>
      <c r="K7" s="88">
        <f t="shared" si="2"/>
        <v>1</v>
      </c>
      <c r="L7" s="88">
        <f t="shared" si="3"/>
        <v>0.76905851906919764</v>
      </c>
    </row>
    <row r="8" spans="1:12">
      <c r="A8" s="89">
        <v>7</v>
      </c>
      <c r="B8" s="90" t="s">
        <v>7</v>
      </c>
      <c r="C8" s="87">
        <v>929</v>
      </c>
      <c r="D8" s="87">
        <v>833</v>
      </c>
      <c r="E8" s="87">
        <v>841</v>
      </c>
      <c r="F8" s="87">
        <v>931.60093800852701</v>
      </c>
      <c r="G8" s="87">
        <v>834.68865810026296</v>
      </c>
      <c r="H8" s="87">
        <v>844.80512125382404</v>
      </c>
      <c r="I8" s="95">
        <f t="shared" si="0"/>
        <v>-9.4725511302475779E-2</v>
      </c>
      <c r="J8" s="88">
        <f t="shared" si="1"/>
        <v>-88</v>
      </c>
      <c r="K8" s="88">
        <f t="shared" si="2"/>
        <v>8</v>
      </c>
      <c r="L8" s="88">
        <f t="shared" si="3"/>
        <v>10.116463153561085</v>
      </c>
    </row>
    <row r="9" spans="1:12">
      <c r="A9" s="89">
        <v>8</v>
      </c>
      <c r="B9" s="90" t="s">
        <v>281</v>
      </c>
      <c r="C9" s="87">
        <v>4729</v>
      </c>
      <c r="D9" s="87">
        <v>4781</v>
      </c>
      <c r="E9" s="87">
        <v>4809</v>
      </c>
      <c r="F9" s="87">
        <v>4677.5465175345898</v>
      </c>
      <c r="G9" s="87">
        <v>4730.8098611953001</v>
      </c>
      <c r="H9" s="87">
        <v>4746.9774299569199</v>
      </c>
      <c r="I9" s="95">
        <f t="shared" si="0"/>
        <v>1.6916895749629943E-2</v>
      </c>
      <c r="J9" s="88">
        <f t="shared" si="1"/>
        <v>80</v>
      </c>
      <c r="K9" s="88">
        <f t="shared" si="2"/>
        <v>28</v>
      </c>
      <c r="L9" s="88">
        <f t="shared" si="3"/>
        <v>16.167568761619805</v>
      </c>
    </row>
    <row r="10" spans="1:12">
      <c r="A10" s="89">
        <v>9</v>
      </c>
      <c r="B10" s="90" t="s">
        <v>8</v>
      </c>
      <c r="C10" s="87">
        <v>456</v>
      </c>
      <c r="D10" s="87">
        <v>505</v>
      </c>
      <c r="E10" s="87">
        <v>507</v>
      </c>
      <c r="F10" s="87">
        <v>449.58834334750401</v>
      </c>
      <c r="G10" s="87">
        <v>489.03369587184801</v>
      </c>
      <c r="H10" s="87">
        <v>498.72448396731698</v>
      </c>
      <c r="I10" s="95">
        <f t="shared" si="0"/>
        <v>0.1118421052631579</v>
      </c>
      <c r="J10" s="88">
        <f t="shared" si="1"/>
        <v>51</v>
      </c>
      <c r="K10" s="88">
        <f t="shared" si="2"/>
        <v>2</v>
      </c>
      <c r="L10" s="88">
        <f t="shared" si="3"/>
        <v>9.6907880954689745</v>
      </c>
    </row>
    <row r="11" spans="1:12">
      <c r="A11" s="91">
        <v>10</v>
      </c>
      <c r="B11" s="90" t="s">
        <v>9</v>
      </c>
      <c r="C11" s="87">
        <v>41580</v>
      </c>
      <c r="D11" s="87">
        <v>41383</v>
      </c>
      <c r="E11" s="87">
        <v>41524</v>
      </c>
      <c r="F11" s="87">
        <v>41583.831058010503</v>
      </c>
      <c r="G11" s="87">
        <v>41461.4011570648</v>
      </c>
      <c r="H11" s="87">
        <v>41498.251727730902</v>
      </c>
      <c r="I11" s="95">
        <f t="shared" si="0"/>
        <v>-1.3468013468013469E-3</v>
      </c>
      <c r="J11" s="88">
        <f t="shared" si="1"/>
        <v>-56</v>
      </c>
      <c r="K11" s="88">
        <f t="shared" si="2"/>
        <v>141</v>
      </c>
      <c r="L11" s="88">
        <f t="shared" si="3"/>
        <v>36.850570666101703</v>
      </c>
    </row>
    <row r="12" spans="1:12">
      <c r="A12" s="91">
        <v>11</v>
      </c>
      <c r="B12" s="90" t="s">
        <v>10</v>
      </c>
      <c r="C12" s="87">
        <v>633</v>
      </c>
      <c r="D12" s="87">
        <v>646</v>
      </c>
      <c r="E12" s="87">
        <v>649</v>
      </c>
      <c r="F12" s="87">
        <v>633.35998725105901</v>
      </c>
      <c r="G12" s="87">
        <v>645.36706132555503</v>
      </c>
      <c r="H12" s="87">
        <v>650.45698985042998</v>
      </c>
      <c r="I12" s="95">
        <f t="shared" si="0"/>
        <v>2.5276461295418641E-2</v>
      </c>
      <c r="J12" s="88">
        <f t="shared" si="1"/>
        <v>16</v>
      </c>
      <c r="K12" s="88">
        <f t="shared" si="2"/>
        <v>3</v>
      </c>
      <c r="L12" s="88">
        <f t="shared" si="3"/>
        <v>5.0899285248749493</v>
      </c>
    </row>
    <row r="13" spans="1:12">
      <c r="A13" s="91">
        <v>12</v>
      </c>
      <c r="B13" s="90" t="s">
        <v>11</v>
      </c>
      <c r="C13" s="87">
        <v>39</v>
      </c>
      <c r="D13" s="87">
        <v>44</v>
      </c>
      <c r="E13" s="87">
        <v>44</v>
      </c>
      <c r="F13" s="87">
        <v>39</v>
      </c>
      <c r="G13" s="87">
        <v>44</v>
      </c>
      <c r="H13" s="87">
        <v>44</v>
      </c>
      <c r="I13" s="95">
        <f t="shared" si="0"/>
        <v>0.12820512820512819</v>
      </c>
      <c r="J13" s="88">
        <f t="shared" si="1"/>
        <v>5</v>
      </c>
      <c r="K13" s="88">
        <f t="shared" si="2"/>
        <v>0</v>
      </c>
      <c r="L13" s="88">
        <f t="shared" si="3"/>
        <v>0</v>
      </c>
    </row>
    <row r="14" spans="1:12">
      <c r="A14" s="91">
        <v>13</v>
      </c>
      <c r="B14" s="90" t="s">
        <v>12</v>
      </c>
      <c r="C14" s="87">
        <v>16736</v>
      </c>
      <c r="D14" s="87">
        <v>16274</v>
      </c>
      <c r="E14" s="87">
        <v>16286</v>
      </c>
      <c r="F14" s="87">
        <v>16714.143300105501</v>
      </c>
      <c r="G14" s="87">
        <v>16303.8779577554</v>
      </c>
      <c r="H14" s="87">
        <v>16273.4792942883</v>
      </c>
      <c r="I14" s="95">
        <f t="shared" si="0"/>
        <v>-2.6888145315487572E-2</v>
      </c>
      <c r="J14" s="88">
        <f t="shared" si="1"/>
        <v>-450</v>
      </c>
      <c r="K14" s="88">
        <f t="shared" si="2"/>
        <v>12</v>
      </c>
      <c r="L14" s="88">
        <f t="shared" si="3"/>
        <v>-30.39866346710005</v>
      </c>
    </row>
    <row r="15" spans="1:12">
      <c r="A15" s="91">
        <v>14</v>
      </c>
      <c r="B15" s="90" t="s">
        <v>13</v>
      </c>
      <c r="C15" s="87">
        <v>33140</v>
      </c>
      <c r="D15" s="87">
        <v>32125</v>
      </c>
      <c r="E15" s="87">
        <v>32311</v>
      </c>
      <c r="F15" s="87">
        <v>32920.991681039603</v>
      </c>
      <c r="G15" s="87">
        <v>32050.890952831702</v>
      </c>
      <c r="H15" s="87">
        <v>32085.502894622899</v>
      </c>
      <c r="I15" s="95">
        <f t="shared" si="0"/>
        <v>-2.5015087507543755E-2</v>
      </c>
      <c r="J15" s="88">
        <f t="shared" si="1"/>
        <v>-829</v>
      </c>
      <c r="K15" s="88">
        <f t="shared" si="2"/>
        <v>186</v>
      </c>
      <c r="L15" s="88">
        <f t="shared" si="3"/>
        <v>34.611941791197751</v>
      </c>
    </row>
    <row r="16" spans="1:12">
      <c r="A16" s="91">
        <v>15</v>
      </c>
      <c r="B16" s="90" t="s">
        <v>14</v>
      </c>
      <c r="C16" s="87">
        <v>6558</v>
      </c>
      <c r="D16" s="87">
        <v>6323</v>
      </c>
      <c r="E16" s="87">
        <v>6341</v>
      </c>
      <c r="F16" s="87">
        <v>6565.5534987154597</v>
      </c>
      <c r="G16" s="87">
        <v>6338.1985135300201</v>
      </c>
      <c r="H16" s="87">
        <v>6346.8900131026503</v>
      </c>
      <c r="I16" s="95">
        <f t="shared" si="0"/>
        <v>-3.3089356511131443E-2</v>
      </c>
      <c r="J16" s="88">
        <f t="shared" si="1"/>
        <v>-217</v>
      </c>
      <c r="K16" s="88">
        <f t="shared" si="2"/>
        <v>18</v>
      </c>
      <c r="L16" s="88">
        <f t="shared" si="3"/>
        <v>8.691499572630164</v>
      </c>
    </row>
    <row r="17" spans="1:12">
      <c r="A17" s="91">
        <v>16</v>
      </c>
      <c r="B17" s="90" t="s">
        <v>15</v>
      </c>
      <c r="C17" s="87">
        <v>10673</v>
      </c>
      <c r="D17" s="87">
        <v>10345</v>
      </c>
      <c r="E17" s="87">
        <v>10432</v>
      </c>
      <c r="F17" s="87">
        <v>10619.873667510799</v>
      </c>
      <c r="G17" s="87">
        <v>10359.703594121</v>
      </c>
      <c r="H17" s="87">
        <v>10377.0894040122</v>
      </c>
      <c r="I17" s="95">
        <f t="shared" si="0"/>
        <v>-2.2580342921390426E-2</v>
      </c>
      <c r="J17" s="88">
        <f t="shared" si="1"/>
        <v>-241</v>
      </c>
      <c r="K17" s="88">
        <f t="shared" si="2"/>
        <v>87</v>
      </c>
      <c r="L17" s="88">
        <f t="shared" si="3"/>
        <v>17.385809891200552</v>
      </c>
    </row>
    <row r="18" spans="1:12">
      <c r="A18" s="91">
        <v>17</v>
      </c>
      <c r="B18" s="90" t="s">
        <v>16</v>
      </c>
      <c r="C18" s="87">
        <v>2335</v>
      </c>
      <c r="D18" s="87">
        <v>2378</v>
      </c>
      <c r="E18" s="87">
        <v>2386</v>
      </c>
      <c r="F18" s="87">
        <v>2335</v>
      </c>
      <c r="G18" s="87">
        <v>2378</v>
      </c>
      <c r="H18" s="87">
        <v>2386</v>
      </c>
      <c r="I18" s="95">
        <f t="shared" si="0"/>
        <v>2.1841541755888649E-2</v>
      </c>
      <c r="J18" s="88">
        <f t="shared" si="1"/>
        <v>51</v>
      </c>
      <c r="K18" s="88">
        <f t="shared" si="2"/>
        <v>8</v>
      </c>
      <c r="L18" s="88">
        <f t="shared" si="3"/>
        <v>8</v>
      </c>
    </row>
    <row r="19" spans="1:12">
      <c r="A19" s="91">
        <v>18</v>
      </c>
      <c r="B19" s="90" t="s">
        <v>17</v>
      </c>
      <c r="C19" s="87">
        <v>8339</v>
      </c>
      <c r="D19" s="87">
        <v>7874</v>
      </c>
      <c r="E19" s="87">
        <v>7884</v>
      </c>
      <c r="F19" s="87">
        <v>8339</v>
      </c>
      <c r="G19" s="87">
        <v>7874</v>
      </c>
      <c r="H19" s="87">
        <v>7883.99999999999</v>
      </c>
      <c r="I19" s="95">
        <f t="shared" si="0"/>
        <v>-5.4562897229883681E-2</v>
      </c>
      <c r="J19" s="88">
        <f t="shared" si="1"/>
        <v>-455</v>
      </c>
      <c r="K19" s="88">
        <f t="shared" si="2"/>
        <v>10</v>
      </c>
      <c r="L19" s="88">
        <f t="shared" si="3"/>
        <v>9.9999999999899956</v>
      </c>
    </row>
    <row r="20" spans="1:12">
      <c r="A20" s="91">
        <v>19</v>
      </c>
      <c r="B20" s="90" t="s">
        <v>18</v>
      </c>
      <c r="C20" s="87">
        <v>305</v>
      </c>
      <c r="D20" s="87">
        <v>282</v>
      </c>
      <c r="E20" s="87">
        <v>279</v>
      </c>
      <c r="F20" s="87">
        <v>305.827482372166</v>
      </c>
      <c r="G20" s="87">
        <v>281.55660581299799</v>
      </c>
      <c r="H20" s="87">
        <v>279.82825077197799</v>
      </c>
      <c r="I20" s="95">
        <f t="shared" si="0"/>
        <v>-8.5245901639344257E-2</v>
      </c>
      <c r="J20" s="88">
        <f t="shared" si="1"/>
        <v>-26</v>
      </c>
      <c r="K20" s="88">
        <f t="shared" si="2"/>
        <v>-3</v>
      </c>
      <c r="L20" s="88">
        <f t="shared" si="3"/>
        <v>-1.728355041019995</v>
      </c>
    </row>
    <row r="21" spans="1:12">
      <c r="A21" s="91">
        <v>20</v>
      </c>
      <c r="B21" s="90" t="s">
        <v>19</v>
      </c>
      <c r="C21" s="87">
        <v>4322</v>
      </c>
      <c r="D21" s="87">
        <v>4319</v>
      </c>
      <c r="E21" s="87">
        <v>4312</v>
      </c>
      <c r="F21" s="87">
        <v>4322</v>
      </c>
      <c r="G21" s="87">
        <v>4319</v>
      </c>
      <c r="H21" s="87">
        <v>4312</v>
      </c>
      <c r="I21" s="95">
        <f t="shared" si="0"/>
        <v>-2.3137436372049976E-3</v>
      </c>
      <c r="J21" s="88">
        <f t="shared" si="1"/>
        <v>-10</v>
      </c>
      <c r="K21" s="88">
        <f t="shared" si="2"/>
        <v>-7</v>
      </c>
      <c r="L21" s="88">
        <f t="shared" si="3"/>
        <v>-7</v>
      </c>
    </row>
    <row r="22" spans="1:12">
      <c r="A22" s="91">
        <v>21</v>
      </c>
      <c r="B22" s="90" t="s">
        <v>20</v>
      </c>
      <c r="C22" s="87">
        <v>312</v>
      </c>
      <c r="D22" s="87">
        <v>328</v>
      </c>
      <c r="E22" s="87">
        <v>324</v>
      </c>
      <c r="F22" s="87">
        <v>312</v>
      </c>
      <c r="G22" s="87">
        <v>328</v>
      </c>
      <c r="H22" s="87">
        <v>324</v>
      </c>
      <c r="I22" s="95">
        <f t="shared" si="0"/>
        <v>3.8461538461538464E-2</v>
      </c>
      <c r="J22" s="88">
        <f t="shared" si="1"/>
        <v>12</v>
      </c>
      <c r="K22" s="88">
        <f t="shared" si="2"/>
        <v>-4</v>
      </c>
      <c r="L22" s="88">
        <f t="shared" si="3"/>
        <v>-4</v>
      </c>
    </row>
    <row r="23" spans="1:12">
      <c r="A23" s="91">
        <v>22</v>
      </c>
      <c r="B23" s="90" t="s">
        <v>21</v>
      </c>
      <c r="C23" s="87">
        <v>12608</v>
      </c>
      <c r="D23" s="87">
        <v>12614</v>
      </c>
      <c r="E23" s="87">
        <v>12686</v>
      </c>
      <c r="F23" s="87">
        <v>12591.9314843545</v>
      </c>
      <c r="G23" s="87">
        <v>12624.332524483299</v>
      </c>
      <c r="H23" s="87">
        <v>12662.770776867599</v>
      </c>
      <c r="I23" s="95">
        <f t="shared" si="0"/>
        <v>6.1865482233502541E-3</v>
      </c>
      <c r="J23" s="88">
        <f t="shared" si="1"/>
        <v>78</v>
      </c>
      <c r="K23" s="88">
        <f t="shared" si="2"/>
        <v>72</v>
      </c>
      <c r="L23" s="88">
        <f t="shared" si="3"/>
        <v>38.438252384299631</v>
      </c>
    </row>
    <row r="24" spans="1:12">
      <c r="A24" s="91">
        <v>23</v>
      </c>
      <c r="B24" s="90" t="s">
        <v>22</v>
      </c>
      <c r="C24" s="87">
        <v>13707</v>
      </c>
      <c r="D24" s="87">
        <v>13656</v>
      </c>
      <c r="E24" s="87">
        <v>13676</v>
      </c>
      <c r="F24" s="87">
        <v>13625.4166007655</v>
      </c>
      <c r="G24" s="87">
        <v>13569.5989041216</v>
      </c>
      <c r="H24" s="87">
        <v>13596.4275476928</v>
      </c>
      <c r="I24" s="95">
        <f t="shared" si="0"/>
        <v>-2.2616181513095499E-3</v>
      </c>
      <c r="J24" s="88">
        <f t="shared" si="1"/>
        <v>-31</v>
      </c>
      <c r="K24" s="88">
        <f t="shared" si="2"/>
        <v>20</v>
      </c>
      <c r="L24" s="88">
        <f t="shared" si="3"/>
        <v>26.828643571199791</v>
      </c>
    </row>
    <row r="25" spans="1:12">
      <c r="A25" s="91">
        <v>24</v>
      </c>
      <c r="B25" s="90" t="s">
        <v>23</v>
      </c>
      <c r="C25" s="87">
        <v>7525</v>
      </c>
      <c r="D25" s="87">
        <v>7118</v>
      </c>
      <c r="E25" s="87">
        <v>7169</v>
      </c>
      <c r="F25" s="87">
        <v>7525</v>
      </c>
      <c r="G25" s="87">
        <v>7118</v>
      </c>
      <c r="H25" s="87">
        <v>7169</v>
      </c>
      <c r="I25" s="95">
        <f t="shared" si="0"/>
        <v>-4.7308970099667773E-2</v>
      </c>
      <c r="J25" s="88">
        <f t="shared" si="1"/>
        <v>-356</v>
      </c>
      <c r="K25" s="88">
        <f t="shared" si="2"/>
        <v>51</v>
      </c>
      <c r="L25" s="88">
        <f t="shared" si="3"/>
        <v>51</v>
      </c>
    </row>
    <row r="26" spans="1:12">
      <c r="A26" s="91">
        <v>25</v>
      </c>
      <c r="B26" s="90" t="s">
        <v>24</v>
      </c>
      <c r="C26" s="87">
        <v>35106</v>
      </c>
      <c r="D26" s="87">
        <v>34820</v>
      </c>
      <c r="E26" s="87">
        <v>34929</v>
      </c>
      <c r="F26" s="87">
        <v>35106</v>
      </c>
      <c r="G26" s="87">
        <v>34820</v>
      </c>
      <c r="H26" s="87">
        <v>34929</v>
      </c>
      <c r="I26" s="95">
        <f t="shared" si="0"/>
        <v>-5.0418731840710992E-3</v>
      </c>
      <c r="J26" s="88">
        <f t="shared" si="1"/>
        <v>-177</v>
      </c>
      <c r="K26" s="88">
        <f t="shared" si="2"/>
        <v>109</v>
      </c>
      <c r="L26" s="88">
        <f t="shared" si="3"/>
        <v>109</v>
      </c>
    </row>
    <row r="27" spans="1:12">
      <c r="A27" s="91">
        <v>26</v>
      </c>
      <c r="B27" s="90" t="s">
        <v>25</v>
      </c>
      <c r="C27" s="87">
        <v>1629</v>
      </c>
      <c r="D27" s="87">
        <v>1611</v>
      </c>
      <c r="E27" s="87">
        <v>1633</v>
      </c>
      <c r="F27" s="87">
        <v>1629</v>
      </c>
      <c r="G27" s="87">
        <v>1611</v>
      </c>
      <c r="H27" s="87">
        <v>1633</v>
      </c>
      <c r="I27" s="95">
        <f t="shared" si="0"/>
        <v>2.4554941682013503E-3</v>
      </c>
      <c r="J27" s="88">
        <f t="shared" si="1"/>
        <v>4</v>
      </c>
      <c r="K27" s="88">
        <f t="shared" si="2"/>
        <v>22</v>
      </c>
      <c r="L27" s="88">
        <f t="shared" si="3"/>
        <v>22</v>
      </c>
    </row>
    <row r="28" spans="1:12">
      <c r="A28" s="91">
        <v>27</v>
      </c>
      <c r="B28" s="90" t="s">
        <v>26</v>
      </c>
      <c r="C28" s="87">
        <v>5481</v>
      </c>
      <c r="D28" s="87">
        <v>5622</v>
      </c>
      <c r="E28" s="87">
        <v>5612</v>
      </c>
      <c r="F28" s="87">
        <v>5489.5252164388703</v>
      </c>
      <c r="G28" s="87">
        <v>5657.56337632946</v>
      </c>
      <c r="H28" s="87">
        <v>5661.5655383294297</v>
      </c>
      <c r="I28" s="95">
        <f t="shared" si="0"/>
        <v>2.3900748038679073E-2</v>
      </c>
      <c r="J28" s="88">
        <f t="shared" si="1"/>
        <v>131</v>
      </c>
      <c r="K28" s="88">
        <f t="shared" si="2"/>
        <v>-10</v>
      </c>
      <c r="L28" s="88">
        <f t="shared" si="3"/>
        <v>4.0021619999697577</v>
      </c>
    </row>
    <row r="29" spans="1:12">
      <c r="A29" s="91">
        <v>28</v>
      </c>
      <c r="B29" s="90" t="s">
        <v>27</v>
      </c>
      <c r="C29" s="87">
        <v>9855</v>
      </c>
      <c r="D29" s="87">
        <v>10266</v>
      </c>
      <c r="E29" s="87">
        <v>10329</v>
      </c>
      <c r="F29" s="87">
        <v>9855</v>
      </c>
      <c r="G29" s="87">
        <v>10266</v>
      </c>
      <c r="H29" s="87">
        <v>10329</v>
      </c>
      <c r="I29" s="95">
        <f t="shared" si="0"/>
        <v>4.8097412480974128E-2</v>
      </c>
      <c r="J29" s="88">
        <f t="shared" si="1"/>
        <v>474</v>
      </c>
      <c r="K29" s="88">
        <f t="shared" si="2"/>
        <v>63</v>
      </c>
      <c r="L29" s="88">
        <f t="shared" si="3"/>
        <v>63</v>
      </c>
    </row>
    <row r="30" spans="1:12">
      <c r="A30" s="91">
        <v>29</v>
      </c>
      <c r="B30" s="90" t="s">
        <v>28</v>
      </c>
      <c r="C30" s="87">
        <v>3394</v>
      </c>
      <c r="D30" s="87">
        <v>3445</v>
      </c>
      <c r="E30" s="87">
        <v>3451</v>
      </c>
      <c r="F30" s="87">
        <v>3405.7844359332198</v>
      </c>
      <c r="G30" s="87">
        <v>3452.3440289177802</v>
      </c>
      <c r="H30" s="87">
        <v>3453.6673046874298</v>
      </c>
      <c r="I30" s="95">
        <f t="shared" si="0"/>
        <v>1.679434295816146E-2</v>
      </c>
      <c r="J30" s="88">
        <f t="shared" si="1"/>
        <v>57</v>
      </c>
      <c r="K30" s="88">
        <f t="shared" si="2"/>
        <v>6</v>
      </c>
      <c r="L30" s="88">
        <f t="shared" si="3"/>
        <v>1.3232757696496265</v>
      </c>
    </row>
    <row r="31" spans="1:12">
      <c r="A31" s="91">
        <v>30</v>
      </c>
      <c r="B31" s="90" t="s">
        <v>29</v>
      </c>
      <c r="C31" s="87">
        <v>1108</v>
      </c>
      <c r="D31" s="87">
        <v>1124</v>
      </c>
      <c r="E31" s="87">
        <v>1118</v>
      </c>
      <c r="F31" s="87">
        <v>1108</v>
      </c>
      <c r="G31" s="87">
        <v>1124</v>
      </c>
      <c r="H31" s="87">
        <v>1118</v>
      </c>
      <c r="I31" s="95">
        <f t="shared" si="0"/>
        <v>9.0252707581227436E-3</v>
      </c>
      <c r="J31" s="88">
        <f t="shared" si="1"/>
        <v>10</v>
      </c>
      <c r="K31" s="88">
        <f t="shared" si="2"/>
        <v>-6</v>
      </c>
      <c r="L31" s="88">
        <f t="shared" si="3"/>
        <v>-6</v>
      </c>
    </row>
    <row r="32" spans="1:12">
      <c r="A32" s="91">
        <v>31</v>
      </c>
      <c r="B32" s="90" t="s">
        <v>30</v>
      </c>
      <c r="C32" s="87">
        <v>21337</v>
      </c>
      <c r="D32" s="87">
        <v>21184</v>
      </c>
      <c r="E32" s="87">
        <v>21281</v>
      </c>
      <c r="F32" s="87">
        <v>21285.514943241102</v>
      </c>
      <c r="G32" s="87">
        <v>21229.176860469899</v>
      </c>
      <c r="H32" s="87">
        <v>21222.437576592401</v>
      </c>
      <c r="I32" s="95">
        <f t="shared" si="0"/>
        <v>-2.6245489056568403E-3</v>
      </c>
      <c r="J32" s="88">
        <f t="shared" si="1"/>
        <v>-56</v>
      </c>
      <c r="K32" s="88">
        <f t="shared" si="2"/>
        <v>97</v>
      </c>
      <c r="L32" s="88">
        <f t="shared" si="3"/>
        <v>-6.7392838774976553</v>
      </c>
    </row>
    <row r="33" spans="1:12">
      <c r="A33" s="91">
        <v>32</v>
      </c>
      <c r="B33" s="90" t="s">
        <v>31</v>
      </c>
      <c r="C33" s="87">
        <v>6316</v>
      </c>
      <c r="D33" s="87">
        <v>6309</v>
      </c>
      <c r="E33" s="87">
        <v>6311</v>
      </c>
      <c r="F33" s="87">
        <v>6316</v>
      </c>
      <c r="G33" s="87">
        <v>6309</v>
      </c>
      <c r="H33" s="87">
        <v>6311</v>
      </c>
      <c r="I33" s="95">
        <f t="shared" si="0"/>
        <v>-7.9164027865737813E-4</v>
      </c>
      <c r="J33" s="88">
        <f t="shared" si="1"/>
        <v>-5</v>
      </c>
      <c r="K33" s="88">
        <f t="shared" si="2"/>
        <v>2</v>
      </c>
      <c r="L33" s="88">
        <f t="shared" si="3"/>
        <v>2</v>
      </c>
    </row>
    <row r="34" spans="1:12">
      <c r="A34" s="91">
        <v>33</v>
      </c>
      <c r="B34" s="90" t="s">
        <v>32</v>
      </c>
      <c r="C34" s="87">
        <v>20546</v>
      </c>
      <c r="D34" s="87">
        <v>19699</v>
      </c>
      <c r="E34" s="87">
        <v>19705</v>
      </c>
      <c r="F34" s="87">
        <v>20546</v>
      </c>
      <c r="G34" s="87">
        <v>19699</v>
      </c>
      <c r="H34" s="87">
        <v>19705</v>
      </c>
      <c r="I34" s="95">
        <f t="shared" si="0"/>
        <v>-4.0932541613939451E-2</v>
      </c>
      <c r="J34" s="88">
        <f t="shared" si="1"/>
        <v>-841</v>
      </c>
      <c r="K34" s="88">
        <f t="shared" si="2"/>
        <v>6</v>
      </c>
      <c r="L34" s="88">
        <f t="shared" si="3"/>
        <v>6</v>
      </c>
    </row>
    <row r="35" spans="1:12">
      <c r="A35" s="91">
        <v>35</v>
      </c>
      <c r="B35" s="90" t="s">
        <v>33</v>
      </c>
      <c r="C35" s="87">
        <v>18773</v>
      </c>
      <c r="D35" s="87">
        <v>17154</v>
      </c>
      <c r="E35" s="87">
        <v>17324</v>
      </c>
      <c r="F35" s="87">
        <v>19284.8368492683</v>
      </c>
      <c r="G35" s="87">
        <v>17801.0695495326</v>
      </c>
      <c r="H35" s="87">
        <v>17766.891124502599</v>
      </c>
      <c r="I35" s="95">
        <f t="shared" si="0"/>
        <v>-7.7185319341607633E-2</v>
      </c>
      <c r="J35" s="88">
        <f t="shared" si="1"/>
        <v>-1449</v>
      </c>
      <c r="K35" s="88">
        <f t="shared" si="2"/>
        <v>170</v>
      </c>
      <c r="L35" s="88">
        <f t="shared" si="3"/>
        <v>-34.178425030000653</v>
      </c>
    </row>
    <row r="36" spans="1:12">
      <c r="A36" s="91">
        <v>36</v>
      </c>
      <c r="B36" s="90" t="s">
        <v>34</v>
      </c>
      <c r="C36" s="87">
        <v>997</v>
      </c>
      <c r="D36" s="87">
        <v>1010</v>
      </c>
      <c r="E36" s="87">
        <v>972</v>
      </c>
      <c r="F36" s="87">
        <v>953.08560158820501</v>
      </c>
      <c r="G36" s="87">
        <v>939.13163294634705</v>
      </c>
      <c r="H36" s="87">
        <v>932.64440893385301</v>
      </c>
      <c r="I36" s="95">
        <f t="shared" si="0"/>
        <v>-2.5075225677031094E-2</v>
      </c>
      <c r="J36" s="88">
        <f t="shared" si="1"/>
        <v>-25</v>
      </c>
      <c r="K36" s="88">
        <f t="shared" si="2"/>
        <v>-38</v>
      </c>
      <c r="L36" s="88">
        <f t="shared" si="3"/>
        <v>-6.487224012494039</v>
      </c>
    </row>
    <row r="37" spans="1:12">
      <c r="A37" s="91">
        <v>37</v>
      </c>
      <c r="B37" s="90" t="s">
        <v>35</v>
      </c>
      <c r="C37" s="87">
        <v>464</v>
      </c>
      <c r="D37" s="87">
        <v>519</v>
      </c>
      <c r="E37" s="87">
        <v>517</v>
      </c>
      <c r="F37" s="87">
        <v>443.95081677302102</v>
      </c>
      <c r="G37" s="87">
        <v>502.34232443959303</v>
      </c>
      <c r="H37" s="87">
        <v>496.951197999741</v>
      </c>
      <c r="I37" s="95">
        <f t="shared" si="0"/>
        <v>0.11422413793103449</v>
      </c>
      <c r="J37" s="88">
        <f t="shared" si="1"/>
        <v>53</v>
      </c>
      <c r="K37" s="88">
        <f t="shared" si="2"/>
        <v>-2</v>
      </c>
      <c r="L37" s="88">
        <f t="shared" si="3"/>
        <v>-5.3911264398520302</v>
      </c>
    </row>
    <row r="38" spans="1:12">
      <c r="A38" s="91">
        <v>38</v>
      </c>
      <c r="B38" s="90" t="s">
        <v>36</v>
      </c>
      <c r="C38" s="87">
        <v>3168</v>
      </c>
      <c r="D38" s="87">
        <v>3221</v>
      </c>
      <c r="E38" s="87">
        <v>3256</v>
      </c>
      <c r="F38" s="87">
        <v>3168</v>
      </c>
      <c r="G38" s="87">
        <v>3221</v>
      </c>
      <c r="H38" s="87">
        <v>3256</v>
      </c>
      <c r="I38" s="95">
        <f t="shared" si="0"/>
        <v>2.7777777777777776E-2</v>
      </c>
      <c r="J38" s="88">
        <f t="shared" si="1"/>
        <v>88</v>
      </c>
      <c r="K38" s="88">
        <f t="shared" si="2"/>
        <v>35</v>
      </c>
      <c r="L38" s="88">
        <f t="shared" si="3"/>
        <v>35</v>
      </c>
    </row>
    <row r="39" spans="1:12">
      <c r="A39" s="91">
        <v>39</v>
      </c>
      <c r="B39" s="90" t="s">
        <v>37</v>
      </c>
      <c r="C39" s="87">
        <v>149</v>
      </c>
      <c r="D39" s="87">
        <v>131</v>
      </c>
      <c r="E39" s="87">
        <v>127</v>
      </c>
      <c r="F39" s="87">
        <v>149</v>
      </c>
      <c r="G39" s="87">
        <v>131</v>
      </c>
      <c r="H39" s="87">
        <v>127</v>
      </c>
      <c r="I39" s="95">
        <f t="shared" si="0"/>
        <v>-0.1476510067114094</v>
      </c>
      <c r="J39" s="88">
        <f t="shared" si="1"/>
        <v>-22</v>
      </c>
      <c r="K39" s="88">
        <f t="shared" si="2"/>
        <v>-4</v>
      </c>
      <c r="L39" s="88">
        <f t="shared" si="3"/>
        <v>-4</v>
      </c>
    </row>
    <row r="40" spans="1:12">
      <c r="A40" s="91">
        <v>41</v>
      </c>
      <c r="B40" s="90" t="s">
        <v>38</v>
      </c>
      <c r="C40" s="87">
        <v>126052</v>
      </c>
      <c r="D40" s="87">
        <v>126457</v>
      </c>
      <c r="E40" s="87">
        <v>128954</v>
      </c>
      <c r="F40" s="87">
        <v>124144.583283185</v>
      </c>
      <c r="G40" s="87">
        <v>127448.124080247</v>
      </c>
      <c r="H40" s="87">
        <v>127839.52844223</v>
      </c>
      <c r="I40" s="95">
        <f t="shared" si="0"/>
        <v>2.3022244787865326E-2</v>
      </c>
      <c r="J40" s="88">
        <f t="shared" si="1"/>
        <v>2902</v>
      </c>
      <c r="K40" s="88">
        <f t="shared" si="2"/>
        <v>2497</v>
      </c>
      <c r="L40" s="88">
        <f t="shared" si="3"/>
        <v>391.40436198300449</v>
      </c>
    </row>
    <row r="41" spans="1:12">
      <c r="A41" s="91">
        <v>42</v>
      </c>
      <c r="B41" s="90" t="s">
        <v>39</v>
      </c>
      <c r="C41" s="87">
        <v>15979</v>
      </c>
      <c r="D41" s="87">
        <v>15757</v>
      </c>
      <c r="E41" s="87">
        <v>15785</v>
      </c>
      <c r="F41" s="87">
        <v>14620.120474515301</v>
      </c>
      <c r="G41" s="87">
        <v>14428.050478851301</v>
      </c>
      <c r="H41" s="87">
        <v>14444.2319891926</v>
      </c>
      <c r="I41" s="95">
        <f t="shared" si="0"/>
        <v>-1.2140934977157519E-2</v>
      </c>
      <c r="J41" s="88">
        <f t="shared" si="1"/>
        <v>-194</v>
      </c>
      <c r="K41" s="88">
        <f t="shared" si="2"/>
        <v>28</v>
      </c>
      <c r="L41" s="88">
        <f t="shared" si="3"/>
        <v>16.181510341299145</v>
      </c>
    </row>
    <row r="42" spans="1:12">
      <c r="A42" s="91">
        <v>43</v>
      </c>
      <c r="B42" s="90" t="s">
        <v>40</v>
      </c>
      <c r="C42" s="87">
        <v>54862</v>
      </c>
      <c r="D42" s="87">
        <v>54357</v>
      </c>
      <c r="E42" s="87">
        <v>55060</v>
      </c>
      <c r="F42" s="87">
        <v>53756.6432287192</v>
      </c>
      <c r="G42" s="87">
        <v>53627.691557083897</v>
      </c>
      <c r="H42" s="87">
        <v>53884.593027812298</v>
      </c>
      <c r="I42" s="95">
        <f t="shared" si="0"/>
        <v>3.6090554482155228E-3</v>
      </c>
      <c r="J42" s="88">
        <f t="shared" si="1"/>
        <v>198</v>
      </c>
      <c r="K42" s="88">
        <f t="shared" si="2"/>
        <v>703</v>
      </c>
      <c r="L42" s="88">
        <f t="shared" si="3"/>
        <v>256.90147072840045</v>
      </c>
    </row>
    <row r="43" spans="1:12">
      <c r="A43" s="91">
        <v>45</v>
      </c>
      <c r="B43" s="90" t="s">
        <v>41</v>
      </c>
      <c r="C43" s="87">
        <v>45010</v>
      </c>
      <c r="D43" s="87">
        <v>46968</v>
      </c>
      <c r="E43" s="87">
        <v>47450</v>
      </c>
      <c r="F43" s="87">
        <v>45068.126783434003</v>
      </c>
      <c r="G43" s="87">
        <v>47283.266375147999</v>
      </c>
      <c r="H43" s="87">
        <v>47527.873288258801</v>
      </c>
      <c r="I43" s="95">
        <f t="shared" si="0"/>
        <v>5.4210175516551877E-2</v>
      </c>
      <c r="J43" s="88">
        <f t="shared" si="1"/>
        <v>2440</v>
      </c>
      <c r="K43" s="88">
        <f t="shared" si="2"/>
        <v>482</v>
      </c>
      <c r="L43" s="88">
        <f t="shared" si="3"/>
        <v>244.60691311080154</v>
      </c>
    </row>
    <row r="44" spans="1:12">
      <c r="A44" s="91">
        <v>46</v>
      </c>
      <c r="B44" s="90" t="s">
        <v>42</v>
      </c>
      <c r="C44" s="87">
        <v>121119</v>
      </c>
      <c r="D44" s="87">
        <v>124666</v>
      </c>
      <c r="E44" s="87">
        <v>125594</v>
      </c>
      <c r="F44" s="87">
        <v>121295.311787682</v>
      </c>
      <c r="G44" s="87">
        <v>125109.19680994601</v>
      </c>
      <c r="H44" s="87">
        <v>125826.22676462001</v>
      </c>
      <c r="I44" s="95">
        <f t="shared" si="0"/>
        <v>3.6947134636184251E-2</v>
      </c>
      <c r="J44" s="88">
        <f t="shared" si="1"/>
        <v>4475</v>
      </c>
      <c r="K44" s="88">
        <f t="shared" si="2"/>
        <v>928</v>
      </c>
      <c r="L44" s="88">
        <f t="shared" si="3"/>
        <v>717.02995467399887</v>
      </c>
    </row>
    <row r="45" spans="1:12">
      <c r="A45" s="91">
        <v>47</v>
      </c>
      <c r="B45" s="90" t="s">
        <v>43</v>
      </c>
      <c r="C45" s="87">
        <v>296660</v>
      </c>
      <c r="D45" s="87">
        <v>298673</v>
      </c>
      <c r="E45" s="87">
        <v>299826</v>
      </c>
      <c r="F45" s="87">
        <v>295795.50605025201</v>
      </c>
      <c r="G45" s="87">
        <v>298473.17028896598</v>
      </c>
      <c r="H45" s="87">
        <v>299223.61141708598</v>
      </c>
      <c r="I45" s="95">
        <f t="shared" si="0"/>
        <v>1.0672149935953617E-2</v>
      </c>
      <c r="J45" s="88">
        <f t="shared" si="1"/>
        <v>3166</v>
      </c>
      <c r="K45" s="88">
        <f t="shared" si="2"/>
        <v>1153</v>
      </c>
      <c r="L45" s="88">
        <f t="shared" si="3"/>
        <v>750.44112812000094</v>
      </c>
    </row>
    <row r="46" spans="1:12">
      <c r="A46" s="91">
        <v>49</v>
      </c>
      <c r="B46" s="90" t="s">
        <v>44</v>
      </c>
      <c r="C46" s="87">
        <v>122093</v>
      </c>
      <c r="D46" s="87">
        <v>118078</v>
      </c>
      <c r="E46" s="87">
        <v>120475</v>
      </c>
      <c r="F46" s="87">
        <v>120452.84771633999</v>
      </c>
      <c r="G46" s="87">
        <v>118226.20576423001</v>
      </c>
      <c r="H46" s="87">
        <v>117895.258059011</v>
      </c>
      <c r="I46" s="95">
        <f t="shared" si="0"/>
        <v>-1.3252193000417715E-2</v>
      </c>
      <c r="J46" s="88">
        <f t="shared" si="1"/>
        <v>-1618</v>
      </c>
      <c r="K46" s="88">
        <f t="shared" si="2"/>
        <v>2397</v>
      </c>
      <c r="L46" s="88">
        <f t="shared" si="3"/>
        <v>-330.947705219005</v>
      </c>
    </row>
    <row r="47" spans="1:12">
      <c r="A47" s="91">
        <v>50</v>
      </c>
      <c r="B47" s="90" t="s">
        <v>45</v>
      </c>
      <c r="C47" s="87">
        <v>2601</v>
      </c>
      <c r="D47" s="87">
        <v>2636</v>
      </c>
      <c r="E47" s="87">
        <v>2475</v>
      </c>
      <c r="F47" s="87">
        <v>2478.3923583604301</v>
      </c>
      <c r="G47" s="87">
        <v>2377.6042338014199</v>
      </c>
      <c r="H47" s="87">
        <v>2352.5334781677998</v>
      </c>
      <c r="I47" s="95">
        <f t="shared" si="0"/>
        <v>-4.8442906574394463E-2</v>
      </c>
      <c r="J47" s="88">
        <f t="shared" si="1"/>
        <v>-126</v>
      </c>
      <c r="K47" s="88">
        <f t="shared" si="2"/>
        <v>-161</v>
      </c>
      <c r="L47" s="88">
        <f t="shared" si="3"/>
        <v>-25.070755633620138</v>
      </c>
    </row>
    <row r="48" spans="1:12">
      <c r="A48" s="91">
        <v>51</v>
      </c>
      <c r="B48" s="90" t="s">
        <v>46</v>
      </c>
      <c r="C48" s="87">
        <v>285</v>
      </c>
      <c r="D48" s="87">
        <v>279</v>
      </c>
      <c r="E48" s="87">
        <v>276</v>
      </c>
      <c r="F48" s="87">
        <v>286.424851267419</v>
      </c>
      <c r="G48" s="87">
        <v>278.50296785453099</v>
      </c>
      <c r="H48" s="87">
        <v>277.42485137679</v>
      </c>
      <c r="I48" s="95">
        <f t="shared" si="0"/>
        <v>-3.1578947368421054E-2</v>
      </c>
      <c r="J48" s="88">
        <f t="shared" si="1"/>
        <v>-9</v>
      </c>
      <c r="K48" s="88">
        <f t="shared" si="2"/>
        <v>-3</v>
      </c>
      <c r="L48" s="88">
        <f t="shared" si="3"/>
        <v>-1.0781164777409913</v>
      </c>
    </row>
    <row r="49" spans="1:12">
      <c r="A49" s="91">
        <v>52</v>
      </c>
      <c r="B49" s="90" t="s">
        <v>47</v>
      </c>
      <c r="C49" s="87">
        <v>18321</v>
      </c>
      <c r="D49" s="87">
        <v>18345</v>
      </c>
      <c r="E49" s="87">
        <v>18389</v>
      </c>
      <c r="F49" s="87">
        <v>18321</v>
      </c>
      <c r="G49" s="87">
        <v>18345</v>
      </c>
      <c r="H49" s="87">
        <v>18389</v>
      </c>
      <c r="I49" s="95">
        <f t="shared" si="0"/>
        <v>3.7115877954260138E-3</v>
      </c>
      <c r="J49" s="88">
        <f t="shared" si="1"/>
        <v>68</v>
      </c>
      <c r="K49" s="88">
        <f t="shared" si="2"/>
        <v>44</v>
      </c>
      <c r="L49" s="88">
        <f t="shared" si="3"/>
        <v>44</v>
      </c>
    </row>
    <row r="50" spans="1:12">
      <c r="A50" s="91">
        <v>53</v>
      </c>
      <c r="B50" s="90" t="s">
        <v>48</v>
      </c>
      <c r="C50" s="87">
        <v>2631</v>
      </c>
      <c r="D50" s="87">
        <v>2593</v>
      </c>
      <c r="E50" s="87">
        <v>2617</v>
      </c>
      <c r="F50" s="87">
        <v>2631</v>
      </c>
      <c r="G50" s="87">
        <v>2593</v>
      </c>
      <c r="H50" s="87">
        <v>2617</v>
      </c>
      <c r="I50" s="95">
        <f t="shared" si="0"/>
        <v>-5.3211706575446594E-3</v>
      </c>
      <c r="J50" s="88">
        <f t="shared" si="1"/>
        <v>-14</v>
      </c>
      <c r="K50" s="88">
        <f t="shared" si="2"/>
        <v>24</v>
      </c>
      <c r="L50" s="88">
        <f t="shared" si="3"/>
        <v>24</v>
      </c>
    </row>
    <row r="51" spans="1:12">
      <c r="A51" s="91">
        <v>55</v>
      </c>
      <c r="B51" s="90" t="s">
        <v>49</v>
      </c>
      <c r="C51" s="87">
        <v>18030</v>
      </c>
      <c r="D51" s="87">
        <v>17781</v>
      </c>
      <c r="E51" s="87">
        <v>17595</v>
      </c>
      <c r="F51" s="87">
        <v>17746.889398495201</v>
      </c>
      <c r="G51" s="87">
        <v>17278.455310348101</v>
      </c>
      <c r="H51" s="87">
        <v>17317.6431960019</v>
      </c>
      <c r="I51" s="95">
        <f t="shared" si="0"/>
        <v>-2.4126455906821963E-2</v>
      </c>
      <c r="J51" s="88">
        <f t="shared" si="1"/>
        <v>-435</v>
      </c>
      <c r="K51" s="88">
        <f t="shared" si="2"/>
        <v>-186</v>
      </c>
      <c r="L51" s="88">
        <f t="shared" si="3"/>
        <v>39.18788565379873</v>
      </c>
    </row>
    <row r="52" spans="1:12">
      <c r="A52" s="91">
        <v>56</v>
      </c>
      <c r="B52" s="90" t="s">
        <v>50</v>
      </c>
      <c r="C52" s="87">
        <v>104158</v>
      </c>
      <c r="D52" s="87">
        <v>106170</v>
      </c>
      <c r="E52" s="87">
        <v>108303</v>
      </c>
      <c r="F52" s="87">
        <v>103404.339270928</v>
      </c>
      <c r="G52" s="87">
        <v>106902.581872835</v>
      </c>
      <c r="H52" s="87">
        <v>107650.17063217</v>
      </c>
      <c r="I52" s="95">
        <f t="shared" si="0"/>
        <v>3.9795310969872696E-2</v>
      </c>
      <c r="J52" s="88">
        <f t="shared" si="1"/>
        <v>4145</v>
      </c>
      <c r="K52" s="88">
        <f t="shared" si="2"/>
        <v>2133</v>
      </c>
      <c r="L52" s="88">
        <f t="shared" si="3"/>
        <v>747.58875933500531</v>
      </c>
    </row>
    <row r="53" spans="1:12">
      <c r="A53" s="91">
        <v>58</v>
      </c>
      <c r="B53" s="90" t="s">
        <v>51</v>
      </c>
      <c r="C53" s="87">
        <v>2540</v>
      </c>
      <c r="D53" s="87">
        <v>2548</v>
      </c>
      <c r="E53" s="87">
        <v>2555</v>
      </c>
      <c r="F53" s="87">
        <v>2546.88941065787</v>
      </c>
      <c r="G53" s="87">
        <v>2558.9215697008499</v>
      </c>
      <c r="H53" s="87">
        <v>2562.9162098306101</v>
      </c>
      <c r="I53" s="95">
        <f t="shared" si="0"/>
        <v>5.905511811023622E-3</v>
      </c>
      <c r="J53" s="88">
        <f t="shared" si="1"/>
        <v>15</v>
      </c>
      <c r="K53" s="88">
        <f t="shared" si="2"/>
        <v>7</v>
      </c>
      <c r="L53" s="88">
        <f t="shared" si="3"/>
        <v>3.9946401297602279</v>
      </c>
    </row>
    <row r="54" spans="1:12">
      <c r="A54" s="91">
        <v>59</v>
      </c>
      <c r="B54" s="90" t="s">
        <v>52</v>
      </c>
      <c r="C54" s="87">
        <v>1988</v>
      </c>
      <c r="D54" s="87">
        <v>1944</v>
      </c>
      <c r="E54" s="87">
        <v>1974</v>
      </c>
      <c r="F54" s="87">
        <v>1988</v>
      </c>
      <c r="G54" s="87">
        <v>1944</v>
      </c>
      <c r="H54" s="87">
        <v>1974</v>
      </c>
      <c r="I54" s="95">
        <f t="shared" si="0"/>
        <v>-7.0422535211267607E-3</v>
      </c>
      <c r="J54" s="88">
        <f t="shared" si="1"/>
        <v>-14</v>
      </c>
      <c r="K54" s="88">
        <f t="shared" si="2"/>
        <v>30</v>
      </c>
      <c r="L54" s="88">
        <f t="shared" si="3"/>
        <v>30</v>
      </c>
    </row>
    <row r="55" spans="1:12">
      <c r="A55" s="91">
        <v>60</v>
      </c>
      <c r="B55" s="90" t="s">
        <v>53</v>
      </c>
      <c r="C55" s="87">
        <v>803</v>
      </c>
      <c r="D55" s="87">
        <v>811</v>
      </c>
      <c r="E55" s="87">
        <v>815</v>
      </c>
      <c r="F55" s="87">
        <v>807.11248309542896</v>
      </c>
      <c r="G55" s="87">
        <v>813.07836528687699</v>
      </c>
      <c r="H55" s="87">
        <v>819.11252926310704</v>
      </c>
      <c r="I55" s="95">
        <f t="shared" si="0"/>
        <v>1.4943960149439602E-2</v>
      </c>
      <c r="J55" s="88">
        <f t="shared" si="1"/>
        <v>12</v>
      </c>
      <c r="K55" s="88">
        <f t="shared" si="2"/>
        <v>4</v>
      </c>
      <c r="L55" s="88">
        <f t="shared" si="3"/>
        <v>6.0341639762300474</v>
      </c>
    </row>
    <row r="56" spans="1:12">
      <c r="A56" s="91">
        <v>61</v>
      </c>
      <c r="B56" s="90" t="s">
        <v>54</v>
      </c>
      <c r="C56" s="87">
        <v>3309</v>
      </c>
      <c r="D56" s="87">
        <v>3122</v>
      </c>
      <c r="E56" s="87">
        <v>3124</v>
      </c>
      <c r="F56" s="87">
        <v>3309</v>
      </c>
      <c r="G56" s="87">
        <v>3122</v>
      </c>
      <c r="H56" s="87">
        <v>3124</v>
      </c>
      <c r="I56" s="95">
        <f t="shared" si="0"/>
        <v>-5.5908129344212756E-2</v>
      </c>
      <c r="J56" s="88">
        <f t="shared" si="1"/>
        <v>-185</v>
      </c>
      <c r="K56" s="88">
        <f t="shared" si="2"/>
        <v>2</v>
      </c>
      <c r="L56" s="88">
        <f t="shared" si="3"/>
        <v>2</v>
      </c>
    </row>
    <row r="57" spans="1:12">
      <c r="A57" s="91">
        <v>62</v>
      </c>
      <c r="B57" s="90" t="s">
        <v>55</v>
      </c>
      <c r="C57" s="87">
        <v>6958</v>
      </c>
      <c r="D57" s="87">
        <v>7412</v>
      </c>
      <c r="E57" s="87">
        <v>7463</v>
      </c>
      <c r="F57" s="87">
        <v>6958</v>
      </c>
      <c r="G57" s="87">
        <v>7412</v>
      </c>
      <c r="H57" s="87">
        <v>7463</v>
      </c>
      <c r="I57" s="95">
        <f t="shared" si="0"/>
        <v>7.2578327105490087E-2</v>
      </c>
      <c r="J57" s="88">
        <f t="shared" si="1"/>
        <v>505</v>
      </c>
      <c r="K57" s="88">
        <f t="shared" si="2"/>
        <v>51</v>
      </c>
      <c r="L57" s="88">
        <f t="shared" si="3"/>
        <v>51</v>
      </c>
    </row>
    <row r="58" spans="1:12">
      <c r="A58" s="91">
        <v>63</v>
      </c>
      <c r="B58" s="90" t="s">
        <v>56</v>
      </c>
      <c r="C58" s="87">
        <v>1775</v>
      </c>
      <c r="D58" s="87">
        <v>1706</v>
      </c>
      <c r="E58" s="87">
        <v>1689</v>
      </c>
      <c r="F58" s="87">
        <v>1775</v>
      </c>
      <c r="G58" s="87">
        <v>1706</v>
      </c>
      <c r="H58" s="87">
        <v>1689</v>
      </c>
      <c r="I58" s="95">
        <f t="shared" si="0"/>
        <v>-4.8450704225352116E-2</v>
      </c>
      <c r="J58" s="88">
        <f t="shared" si="1"/>
        <v>-86</v>
      </c>
      <c r="K58" s="88">
        <f t="shared" si="2"/>
        <v>-17</v>
      </c>
      <c r="L58" s="88">
        <f t="shared" si="3"/>
        <v>-17</v>
      </c>
    </row>
    <row r="59" spans="1:12">
      <c r="A59" s="91">
        <v>64</v>
      </c>
      <c r="B59" s="90" t="s">
        <v>57</v>
      </c>
      <c r="C59" s="87">
        <v>7734</v>
      </c>
      <c r="D59" s="87">
        <v>7525</v>
      </c>
      <c r="E59" s="87">
        <v>7528</v>
      </c>
      <c r="F59" s="87">
        <v>7734</v>
      </c>
      <c r="G59" s="87">
        <v>7525</v>
      </c>
      <c r="H59" s="87">
        <v>7528</v>
      </c>
      <c r="I59" s="95">
        <f t="shared" si="0"/>
        <v>-2.6635634859063874E-2</v>
      </c>
      <c r="J59" s="88">
        <f t="shared" si="1"/>
        <v>-206</v>
      </c>
      <c r="K59" s="88">
        <f t="shared" si="2"/>
        <v>3</v>
      </c>
      <c r="L59" s="88">
        <f t="shared" si="3"/>
        <v>3</v>
      </c>
    </row>
    <row r="60" spans="1:12">
      <c r="A60" s="91">
        <v>65</v>
      </c>
      <c r="B60" s="90" t="s">
        <v>58</v>
      </c>
      <c r="C60" s="87">
        <v>4160</v>
      </c>
      <c r="D60" s="87">
        <v>3960</v>
      </c>
      <c r="E60" s="87">
        <v>3960</v>
      </c>
      <c r="F60" s="87">
        <v>4160.3745711299798</v>
      </c>
      <c r="G60" s="87">
        <v>3968.1678566318201</v>
      </c>
      <c r="H60" s="87">
        <v>3958.9405688514998</v>
      </c>
      <c r="I60" s="95">
        <f t="shared" si="0"/>
        <v>-4.807692307692308E-2</v>
      </c>
      <c r="J60" s="88">
        <f t="shared" si="1"/>
        <v>-200</v>
      </c>
      <c r="K60" s="88">
        <f t="shared" si="2"/>
        <v>0</v>
      </c>
      <c r="L60" s="88">
        <f t="shared" si="3"/>
        <v>-9.2272877803202391</v>
      </c>
    </row>
    <row r="61" spans="1:12">
      <c r="A61" s="91">
        <v>66</v>
      </c>
      <c r="B61" s="90" t="s">
        <v>59</v>
      </c>
      <c r="C61" s="87">
        <v>10906</v>
      </c>
      <c r="D61" s="87">
        <v>11229</v>
      </c>
      <c r="E61" s="87">
        <v>11233</v>
      </c>
      <c r="F61" s="87">
        <v>10966.0112523814</v>
      </c>
      <c r="G61" s="87">
        <v>11233.5699478023</v>
      </c>
      <c r="H61" s="87">
        <v>11244.942431233299</v>
      </c>
      <c r="I61" s="95">
        <f t="shared" si="0"/>
        <v>2.9983495323675041E-2</v>
      </c>
      <c r="J61" s="88">
        <f t="shared" si="1"/>
        <v>327</v>
      </c>
      <c r="K61" s="88">
        <f t="shared" si="2"/>
        <v>4</v>
      </c>
      <c r="L61" s="88">
        <f t="shared" si="3"/>
        <v>11.372483430999637</v>
      </c>
    </row>
    <row r="62" spans="1:12">
      <c r="A62" s="91">
        <v>68</v>
      </c>
      <c r="B62" s="90" t="s">
        <v>60</v>
      </c>
      <c r="C62" s="87">
        <v>46307</v>
      </c>
      <c r="D62" s="87">
        <v>50038</v>
      </c>
      <c r="E62" s="87">
        <v>50866</v>
      </c>
      <c r="F62" s="87">
        <v>46307.000000000102</v>
      </c>
      <c r="G62" s="87">
        <v>50038.000000000102</v>
      </c>
      <c r="H62" s="87">
        <v>50866</v>
      </c>
      <c r="I62" s="95">
        <f t="shared" si="0"/>
        <v>9.8451637981298717E-2</v>
      </c>
      <c r="J62" s="88">
        <f t="shared" si="1"/>
        <v>4559</v>
      </c>
      <c r="K62" s="88">
        <f t="shared" si="2"/>
        <v>828</v>
      </c>
      <c r="L62" s="88">
        <f t="shared" si="3"/>
        <v>827.99999999989814</v>
      </c>
    </row>
    <row r="63" spans="1:12">
      <c r="A63" s="91">
        <v>69</v>
      </c>
      <c r="B63" s="90" t="s">
        <v>61</v>
      </c>
      <c r="C63" s="87">
        <v>45037</v>
      </c>
      <c r="D63" s="87">
        <v>45734</v>
      </c>
      <c r="E63" s="87">
        <v>45941</v>
      </c>
      <c r="F63" s="87">
        <v>45037</v>
      </c>
      <c r="G63" s="87">
        <v>45734</v>
      </c>
      <c r="H63" s="87">
        <v>45941</v>
      </c>
      <c r="I63" s="95">
        <f t="shared" si="0"/>
        <v>2.007238492794813E-2</v>
      </c>
      <c r="J63" s="88">
        <f t="shared" si="1"/>
        <v>904</v>
      </c>
      <c r="K63" s="88">
        <f t="shared" si="2"/>
        <v>207</v>
      </c>
      <c r="L63" s="88">
        <f t="shared" si="3"/>
        <v>207</v>
      </c>
    </row>
    <row r="64" spans="1:12">
      <c r="A64" s="91">
        <v>70</v>
      </c>
      <c r="B64" s="90" t="s">
        <v>62</v>
      </c>
      <c r="C64" s="87">
        <v>21732</v>
      </c>
      <c r="D64" s="87">
        <v>20711</v>
      </c>
      <c r="E64" s="87">
        <v>20701</v>
      </c>
      <c r="F64" s="87">
        <v>21732</v>
      </c>
      <c r="G64" s="87">
        <v>20711</v>
      </c>
      <c r="H64" s="87">
        <v>20701</v>
      </c>
      <c r="I64" s="95">
        <f t="shared" si="0"/>
        <v>-4.7441560831952882E-2</v>
      </c>
      <c r="J64" s="88">
        <f t="shared" si="1"/>
        <v>-1031</v>
      </c>
      <c r="K64" s="88">
        <f t="shared" si="2"/>
        <v>-10</v>
      </c>
      <c r="L64" s="88">
        <f t="shared" si="3"/>
        <v>-10</v>
      </c>
    </row>
    <row r="65" spans="1:12">
      <c r="A65" s="91">
        <v>71</v>
      </c>
      <c r="B65" s="90" t="s">
        <v>63</v>
      </c>
      <c r="C65" s="87">
        <v>21661</v>
      </c>
      <c r="D65" s="87">
        <v>22560</v>
      </c>
      <c r="E65" s="87">
        <v>22654</v>
      </c>
      <c r="F65" s="87">
        <v>21635.090654478601</v>
      </c>
      <c r="G65" s="87">
        <v>22492.517604922901</v>
      </c>
      <c r="H65" s="87">
        <v>22628.0978607822</v>
      </c>
      <c r="I65" s="95">
        <f t="shared" si="0"/>
        <v>4.5842758875398182E-2</v>
      </c>
      <c r="J65" s="88">
        <f t="shared" si="1"/>
        <v>993</v>
      </c>
      <c r="K65" s="88">
        <f t="shared" si="2"/>
        <v>94</v>
      </c>
      <c r="L65" s="88">
        <f t="shared" si="3"/>
        <v>135.58025585929863</v>
      </c>
    </row>
    <row r="66" spans="1:12">
      <c r="A66" s="91">
        <v>72</v>
      </c>
      <c r="B66" s="90" t="s">
        <v>64</v>
      </c>
      <c r="C66" s="87">
        <v>891</v>
      </c>
      <c r="D66" s="87">
        <v>897</v>
      </c>
      <c r="E66" s="87">
        <v>871</v>
      </c>
      <c r="F66" s="87">
        <v>900.92711254936398</v>
      </c>
      <c r="G66" s="87">
        <v>887.52064843921903</v>
      </c>
      <c r="H66" s="87">
        <v>880.927947985591</v>
      </c>
      <c r="I66" s="95">
        <f t="shared" si="0"/>
        <v>-2.2446689113355778E-2</v>
      </c>
      <c r="J66" s="88">
        <f t="shared" si="1"/>
        <v>-20</v>
      </c>
      <c r="K66" s="88">
        <f t="shared" si="2"/>
        <v>-26</v>
      </c>
      <c r="L66" s="88">
        <f t="shared" si="3"/>
        <v>-6.5927004536280265</v>
      </c>
    </row>
    <row r="67" spans="1:12">
      <c r="A67" s="91">
        <v>73</v>
      </c>
      <c r="B67" s="90" t="s">
        <v>65</v>
      </c>
      <c r="C67" s="87">
        <v>7107</v>
      </c>
      <c r="D67" s="87">
        <v>6997</v>
      </c>
      <c r="E67" s="87">
        <v>7022</v>
      </c>
      <c r="F67" s="87">
        <v>7136.4073207565398</v>
      </c>
      <c r="G67" s="87">
        <v>7048.6241805667496</v>
      </c>
      <c r="H67" s="87">
        <v>7064.4285499939197</v>
      </c>
      <c r="I67" s="95">
        <f t="shared" si="0"/>
        <v>-1.196003939777684E-2</v>
      </c>
      <c r="J67" s="88">
        <f t="shared" si="1"/>
        <v>-85</v>
      </c>
      <c r="K67" s="88">
        <f t="shared" si="2"/>
        <v>25</v>
      </c>
      <c r="L67" s="88">
        <f t="shared" si="3"/>
        <v>15.804369427170059</v>
      </c>
    </row>
    <row r="68" spans="1:12">
      <c r="A68" s="91">
        <v>74</v>
      </c>
      <c r="B68" s="90" t="s">
        <v>66</v>
      </c>
      <c r="C68" s="87">
        <v>7111</v>
      </c>
      <c r="D68" s="87">
        <v>7550</v>
      </c>
      <c r="E68" s="87">
        <v>7579</v>
      </c>
      <c r="F68" s="87">
        <v>7055.8671040037798</v>
      </c>
      <c r="G68" s="87">
        <v>7457.10111919681</v>
      </c>
      <c r="H68" s="87">
        <v>7527.0118941132896</v>
      </c>
      <c r="I68" s="95">
        <f t="shared" ref="I68:I91" si="4">(E68-C68)/C68</f>
        <v>6.5813528336380253E-2</v>
      </c>
      <c r="J68" s="88">
        <f t="shared" ref="J68:J91" si="5">E68-C68</f>
        <v>468</v>
      </c>
      <c r="K68" s="88">
        <f t="shared" ref="K68:K91" si="6">E68-D68</f>
        <v>29</v>
      </c>
      <c r="L68" s="88">
        <f t="shared" ref="L68:L91" si="7">H68-G68</f>
        <v>69.910774916479568</v>
      </c>
    </row>
    <row r="69" spans="1:12">
      <c r="A69" s="91">
        <v>75</v>
      </c>
      <c r="B69" s="90" t="s">
        <v>67</v>
      </c>
      <c r="C69" s="87">
        <v>2098</v>
      </c>
      <c r="D69" s="87">
        <v>2164</v>
      </c>
      <c r="E69" s="87">
        <v>2168</v>
      </c>
      <c r="F69" s="87">
        <v>2098</v>
      </c>
      <c r="G69" s="87">
        <v>2164</v>
      </c>
      <c r="H69" s="87">
        <v>2168</v>
      </c>
      <c r="I69" s="95">
        <f t="shared" si="4"/>
        <v>3.336510962821735E-2</v>
      </c>
      <c r="J69" s="88">
        <f t="shared" si="5"/>
        <v>70</v>
      </c>
      <c r="K69" s="88">
        <f t="shared" si="6"/>
        <v>4</v>
      </c>
      <c r="L69" s="88">
        <f t="shared" si="7"/>
        <v>4</v>
      </c>
    </row>
    <row r="70" spans="1:12">
      <c r="A70" s="91">
        <v>77</v>
      </c>
      <c r="B70" s="90" t="s">
        <v>68</v>
      </c>
      <c r="C70" s="87">
        <v>5799</v>
      </c>
      <c r="D70" s="87">
        <v>5686</v>
      </c>
      <c r="E70" s="87">
        <v>5676</v>
      </c>
      <c r="F70" s="87">
        <v>5729.2880834241296</v>
      </c>
      <c r="G70" s="87">
        <v>5616.5576263668099</v>
      </c>
      <c r="H70" s="87">
        <v>5604.5271313283001</v>
      </c>
      <c r="I70" s="95">
        <f t="shared" si="4"/>
        <v>-2.1210553543714435E-2</v>
      </c>
      <c r="J70" s="88">
        <f t="shared" si="5"/>
        <v>-123</v>
      </c>
      <c r="K70" s="88">
        <f t="shared" si="6"/>
        <v>-10</v>
      </c>
      <c r="L70" s="88">
        <f t="shared" si="7"/>
        <v>-12.030495038509798</v>
      </c>
    </row>
    <row r="71" spans="1:12">
      <c r="A71" s="91">
        <v>78</v>
      </c>
      <c r="B71" s="90" t="s">
        <v>69</v>
      </c>
      <c r="C71" s="87">
        <v>1269</v>
      </c>
      <c r="D71" s="87">
        <v>1568</v>
      </c>
      <c r="E71" s="87">
        <v>1618</v>
      </c>
      <c r="F71" s="87">
        <v>1269</v>
      </c>
      <c r="G71" s="87">
        <v>1568</v>
      </c>
      <c r="H71" s="87">
        <v>1618</v>
      </c>
      <c r="I71" s="95">
        <f t="shared" si="4"/>
        <v>0.27501970055161545</v>
      </c>
      <c r="J71" s="88">
        <f t="shared" si="5"/>
        <v>349</v>
      </c>
      <c r="K71" s="88">
        <f t="shared" si="6"/>
        <v>50</v>
      </c>
      <c r="L71" s="88">
        <f t="shared" si="7"/>
        <v>50</v>
      </c>
    </row>
    <row r="72" spans="1:12">
      <c r="A72" s="91">
        <v>79</v>
      </c>
      <c r="B72" s="90" t="s">
        <v>70</v>
      </c>
      <c r="C72" s="87">
        <v>8066</v>
      </c>
      <c r="D72" s="87">
        <v>8075</v>
      </c>
      <c r="E72" s="87">
        <v>8025</v>
      </c>
      <c r="F72" s="87">
        <v>8047.0651765116199</v>
      </c>
      <c r="G72" s="87">
        <v>8023.8586088918</v>
      </c>
      <c r="H72" s="87">
        <v>8027.6211656447804</v>
      </c>
      <c r="I72" s="95">
        <f t="shared" si="4"/>
        <v>-5.0830647160922393E-3</v>
      </c>
      <c r="J72" s="88">
        <f t="shared" si="5"/>
        <v>-41</v>
      </c>
      <c r="K72" s="88">
        <f t="shared" si="6"/>
        <v>-50</v>
      </c>
      <c r="L72" s="88">
        <f t="shared" si="7"/>
        <v>3.7625567529803448</v>
      </c>
    </row>
    <row r="73" spans="1:12">
      <c r="A73" s="91">
        <v>80</v>
      </c>
      <c r="B73" s="90" t="s">
        <v>71</v>
      </c>
      <c r="C73" s="87">
        <v>19930</v>
      </c>
      <c r="D73" s="87">
        <v>20174</v>
      </c>
      <c r="E73" s="87">
        <v>20241</v>
      </c>
      <c r="F73" s="87">
        <v>19812.602169561102</v>
      </c>
      <c r="G73" s="87">
        <v>20046.884270062499</v>
      </c>
      <c r="H73" s="87">
        <v>20123.6018480616</v>
      </c>
      <c r="I73" s="95">
        <f t="shared" si="4"/>
        <v>1.5604616156547917E-2</v>
      </c>
      <c r="J73" s="88">
        <f t="shared" si="5"/>
        <v>311</v>
      </c>
      <c r="K73" s="88">
        <f t="shared" si="6"/>
        <v>67</v>
      </c>
      <c r="L73" s="88">
        <f t="shared" si="7"/>
        <v>76.717577999101195</v>
      </c>
    </row>
    <row r="74" spans="1:12">
      <c r="A74" s="91">
        <v>81</v>
      </c>
      <c r="B74" s="90" t="s">
        <v>72</v>
      </c>
      <c r="C74" s="87">
        <v>54591</v>
      </c>
      <c r="D74" s="87">
        <v>52014</v>
      </c>
      <c r="E74" s="87">
        <v>53939</v>
      </c>
      <c r="F74" s="87">
        <v>53278.324933361902</v>
      </c>
      <c r="G74" s="87">
        <v>52714.190560847499</v>
      </c>
      <c r="H74" s="87">
        <v>52479.501449622097</v>
      </c>
      <c r="I74" s="95">
        <f t="shared" si="4"/>
        <v>-1.1943360627209612E-2</v>
      </c>
      <c r="J74" s="88">
        <f t="shared" si="5"/>
        <v>-652</v>
      </c>
      <c r="K74" s="88">
        <f t="shared" si="6"/>
        <v>1925</v>
      </c>
      <c r="L74" s="88">
        <f t="shared" si="7"/>
        <v>-234.68911122540158</v>
      </c>
    </row>
    <row r="75" spans="1:12">
      <c r="A75" s="91">
        <v>82</v>
      </c>
      <c r="B75" s="90" t="s">
        <v>73</v>
      </c>
      <c r="C75" s="87">
        <v>51708</v>
      </c>
      <c r="D75" s="87">
        <v>49921</v>
      </c>
      <c r="E75" s="87">
        <v>50106</v>
      </c>
      <c r="F75" s="87">
        <v>51708</v>
      </c>
      <c r="G75" s="87">
        <v>49921</v>
      </c>
      <c r="H75" s="87">
        <v>50106</v>
      </c>
      <c r="I75" s="95">
        <f t="shared" si="4"/>
        <v>-3.0981666279879323E-2</v>
      </c>
      <c r="J75" s="88">
        <f t="shared" si="5"/>
        <v>-1602</v>
      </c>
      <c r="K75" s="88">
        <f t="shared" si="6"/>
        <v>185</v>
      </c>
      <c r="L75" s="88">
        <f t="shared" si="7"/>
        <v>185</v>
      </c>
    </row>
    <row r="76" spans="1:12">
      <c r="A76" s="91">
        <v>84</v>
      </c>
      <c r="B76" s="90" t="s">
        <v>74</v>
      </c>
      <c r="C76" s="87">
        <v>1426</v>
      </c>
      <c r="D76" s="87">
        <v>2815</v>
      </c>
      <c r="E76" s="87">
        <v>2879</v>
      </c>
      <c r="F76" s="87">
        <v>1409.6830470508801</v>
      </c>
      <c r="G76" s="87">
        <v>2701.3960098667699</v>
      </c>
      <c r="H76" s="87">
        <v>2900.3650035188498</v>
      </c>
      <c r="I76" s="95">
        <f t="shared" si="4"/>
        <v>1.0189340813464236</v>
      </c>
      <c r="J76" s="88">
        <f t="shared" si="5"/>
        <v>1453</v>
      </c>
      <c r="K76" s="88">
        <f t="shared" si="6"/>
        <v>64</v>
      </c>
      <c r="L76" s="88">
        <f t="shared" si="7"/>
        <v>198.96899365207992</v>
      </c>
    </row>
    <row r="77" spans="1:12">
      <c r="A77" s="91">
        <v>85</v>
      </c>
      <c r="B77" s="90" t="s">
        <v>75</v>
      </c>
      <c r="C77" s="87">
        <v>30644</v>
      </c>
      <c r="D77" s="87">
        <v>30947</v>
      </c>
      <c r="E77" s="87">
        <v>33294</v>
      </c>
      <c r="F77" s="87">
        <v>29469.0196652349</v>
      </c>
      <c r="G77" s="87">
        <v>31529.720943289201</v>
      </c>
      <c r="H77" s="87">
        <v>31831.794184349499</v>
      </c>
      <c r="I77" s="95">
        <f t="shared" si="4"/>
        <v>8.6476961232215113E-2</v>
      </c>
      <c r="J77" s="88">
        <f t="shared" si="5"/>
        <v>2650</v>
      </c>
      <c r="K77" s="88">
        <f t="shared" si="6"/>
        <v>2347</v>
      </c>
      <c r="L77" s="88">
        <f t="shared" si="7"/>
        <v>302.07324106029773</v>
      </c>
    </row>
    <row r="78" spans="1:12">
      <c r="A78" s="91">
        <v>86</v>
      </c>
      <c r="B78" s="90" t="s">
        <v>76</v>
      </c>
      <c r="C78" s="87">
        <v>21790</v>
      </c>
      <c r="D78" s="87">
        <v>22572</v>
      </c>
      <c r="E78" s="87">
        <v>22740</v>
      </c>
      <c r="F78" s="87">
        <v>21790</v>
      </c>
      <c r="G78" s="87">
        <v>22572</v>
      </c>
      <c r="H78" s="87">
        <v>22740</v>
      </c>
      <c r="I78" s="95">
        <f t="shared" si="4"/>
        <v>4.3597980725103257E-2</v>
      </c>
      <c r="J78" s="88">
        <f t="shared" si="5"/>
        <v>950</v>
      </c>
      <c r="K78" s="88">
        <f t="shared" si="6"/>
        <v>168</v>
      </c>
      <c r="L78" s="88">
        <f t="shared" si="7"/>
        <v>168</v>
      </c>
    </row>
    <row r="79" spans="1:12">
      <c r="A79" s="91">
        <v>87</v>
      </c>
      <c r="B79" s="90" t="s">
        <v>77</v>
      </c>
      <c r="C79" s="87">
        <v>1565</v>
      </c>
      <c r="D79" s="87">
        <v>1479</v>
      </c>
      <c r="E79" s="87">
        <v>1468</v>
      </c>
      <c r="F79" s="87">
        <v>1565</v>
      </c>
      <c r="G79" s="87">
        <v>1479</v>
      </c>
      <c r="H79" s="87">
        <v>1468</v>
      </c>
      <c r="I79" s="95">
        <f t="shared" si="4"/>
        <v>-6.1980830670926516E-2</v>
      </c>
      <c r="J79" s="88">
        <f t="shared" si="5"/>
        <v>-97</v>
      </c>
      <c r="K79" s="88">
        <f t="shared" si="6"/>
        <v>-11</v>
      </c>
      <c r="L79" s="88">
        <f t="shared" si="7"/>
        <v>-11</v>
      </c>
    </row>
    <row r="80" spans="1:12">
      <c r="A80" s="91">
        <v>88</v>
      </c>
      <c r="B80" s="90" t="s">
        <v>78</v>
      </c>
      <c r="C80" s="87">
        <v>4229</v>
      </c>
      <c r="D80" s="87">
        <v>4381</v>
      </c>
      <c r="E80" s="87">
        <v>4460</v>
      </c>
      <c r="F80" s="87">
        <v>4226.8769759861098</v>
      </c>
      <c r="G80" s="87">
        <v>4429.1132571127901</v>
      </c>
      <c r="H80" s="87">
        <v>4450.1722529288299</v>
      </c>
      <c r="I80" s="95">
        <f t="shared" si="4"/>
        <v>5.46228422794987E-2</v>
      </c>
      <c r="J80" s="88">
        <f t="shared" si="5"/>
        <v>231</v>
      </c>
      <c r="K80" s="88">
        <f t="shared" si="6"/>
        <v>79</v>
      </c>
      <c r="L80" s="88">
        <f t="shared" si="7"/>
        <v>21.058995816039896</v>
      </c>
    </row>
    <row r="81" spans="1:12">
      <c r="A81" s="91">
        <v>90</v>
      </c>
      <c r="B81" s="90" t="s">
        <v>79</v>
      </c>
      <c r="C81" s="87">
        <v>1451</v>
      </c>
      <c r="D81" s="87">
        <v>1435</v>
      </c>
      <c r="E81" s="87">
        <v>1456</v>
      </c>
      <c r="F81" s="87">
        <v>1454.4265222023901</v>
      </c>
      <c r="G81" s="87">
        <v>1441.00648813984</v>
      </c>
      <c r="H81" s="87">
        <v>1459.4255271913601</v>
      </c>
      <c r="I81" s="95">
        <f t="shared" si="4"/>
        <v>3.4458993797381117E-3</v>
      </c>
      <c r="J81" s="88">
        <f t="shared" si="5"/>
        <v>5</v>
      </c>
      <c r="K81" s="88">
        <f t="shared" si="6"/>
        <v>21</v>
      </c>
      <c r="L81" s="88">
        <f t="shared" si="7"/>
        <v>18.419039051520031</v>
      </c>
    </row>
    <row r="82" spans="1:12">
      <c r="A82" s="91">
        <v>91</v>
      </c>
      <c r="B82" s="90" t="s">
        <v>80</v>
      </c>
      <c r="C82" s="87">
        <v>378</v>
      </c>
      <c r="D82" s="87">
        <v>404</v>
      </c>
      <c r="E82" s="87">
        <v>406</v>
      </c>
      <c r="F82" s="87">
        <v>369.88273965490799</v>
      </c>
      <c r="G82" s="87">
        <v>395.41442890820701</v>
      </c>
      <c r="H82" s="87">
        <v>397.88273966488998</v>
      </c>
      <c r="I82" s="95">
        <f t="shared" si="4"/>
        <v>7.407407407407407E-2</v>
      </c>
      <c r="J82" s="88">
        <f t="shared" si="5"/>
        <v>28</v>
      </c>
      <c r="K82" s="88">
        <f t="shared" si="6"/>
        <v>2</v>
      </c>
      <c r="L82" s="88">
        <f t="shared" si="7"/>
        <v>2.4683107566829676</v>
      </c>
    </row>
    <row r="83" spans="1:12">
      <c r="A83" s="91">
        <v>92</v>
      </c>
      <c r="B83" s="90" t="s">
        <v>81</v>
      </c>
      <c r="C83" s="87">
        <v>4065</v>
      </c>
      <c r="D83" s="87">
        <v>3810</v>
      </c>
      <c r="E83" s="87">
        <v>3810</v>
      </c>
      <c r="F83" s="87">
        <v>4059.74930297223</v>
      </c>
      <c r="G83" s="87">
        <v>3816.38587302224</v>
      </c>
      <c r="H83" s="87">
        <v>3795.8722573744799</v>
      </c>
      <c r="I83" s="95">
        <f t="shared" si="4"/>
        <v>-6.273062730627306E-2</v>
      </c>
      <c r="J83" s="88">
        <f t="shared" si="5"/>
        <v>-255</v>
      </c>
      <c r="K83" s="88">
        <f t="shared" si="6"/>
        <v>0</v>
      </c>
      <c r="L83" s="88">
        <f t="shared" si="7"/>
        <v>-20.513615647760162</v>
      </c>
    </row>
    <row r="84" spans="1:12">
      <c r="A84" s="91">
        <v>93</v>
      </c>
      <c r="B84" s="90" t="s">
        <v>82</v>
      </c>
      <c r="C84" s="87">
        <v>7190</v>
      </c>
      <c r="D84" s="87">
        <v>7469</v>
      </c>
      <c r="E84" s="87">
        <v>7416</v>
      </c>
      <c r="F84" s="87">
        <v>7099.2312898850596</v>
      </c>
      <c r="G84" s="87">
        <v>7309.5341810478503</v>
      </c>
      <c r="H84" s="87">
        <v>7319.2575373641803</v>
      </c>
      <c r="I84" s="95">
        <f t="shared" si="4"/>
        <v>3.1432545201668986E-2</v>
      </c>
      <c r="J84" s="88">
        <f t="shared" si="5"/>
        <v>226</v>
      </c>
      <c r="K84" s="88">
        <f t="shared" si="6"/>
        <v>-53</v>
      </c>
      <c r="L84" s="88">
        <f t="shared" si="7"/>
        <v>9.723356316329955</v>
      </c>
    </row>
    <row r="85" spans="1:12">
      <c r="A85" s="91">
        <v>94</v>
      </c>
      <c r="B85" s="90" t="s">
        <v>83</v>
      </c>
      <c r="C85" s="87">
        <v>10244</v>
      </c>
      <c r="D85" s="87">
        <v>9764</v>
      </c>
      <c r="E85" s="87">
        <v>9916</v>
      </c>
      <c r="F85" s="87">
        <v>10244</v>
      </c>
      <c r="G85" s="87">
        <v>9764</v>
      </c>
      <c r="H85" s="87">
        <v>9916</v>
      </c>
      <c r="I85" s="95">
        <f t="shared" si="4"/>
        <v>-3.2018742678641153E-2</v>
      </c>
      <c r="J85" s="88">
        <f t="shared" si="5"/>
        <v>-328</v>
      </c>
      <c r="K85" s="88">
        <f t="shared" si="6"/>
        <v>152</v>
      </c>
      <c r="L85" s="88">
        <f t="shared" si="7"/>
        <v>152</v>
      </c>
    </row>
    <row r="86" spans="1:12">
      <c r="A86" s="91">
        <v>95</v>
      </c>
      <c r="B86" s="90" t="s">
        <v>84</v>
      </c>
      <c r="C86" s="87">
        <v>11621</v>
      </c>
      <c r="D86" s="87">
        <v>11544</v>
      </c>
      <c r="E86" s="87">
        <v>11585</v>
      </c>
      <c r="F86" s="87">
        <v>11621</v>
      </c>
      <c r="G86" s="87">
        <v>11544</v>
      </c>
      <c r="H86" s="87">
        <v>11585</v>
      </c>
      <c r="I86" s="95">
        <f t="shared" si="4"/>
        <v>-3.0978401170295156E-3</v>
      </c>
      <c r="J86" s="88">
        <f t="shared" si="5"/>
        <v>-36</v>
      </c>
      <c r="K86" s="88">
        <f t="shared" si="6"/>
        <v>41</v>
      </c>
      <c r="L86" s="88">
        <f t="shared" si="7"/>
        <v>41</v>
      </c>
    </row>
    <row r="87" spans="1:12">
      <c r="A87" s="91">
        <v>96</v>
      </c>
      <c r="B87" s="90" t="s">
        <v>85</v>
      </c>
      <c r="C87" s="87">
        <v>28754</v>
      </c>
      <c r="D87" s="87">
        <v>28880</v>
      </c>
      <c r="E87" s="87">
        <v>29057</v>
      </c>
      <c r="F87" s="87">
        <v>28493.031166936398</v>
      </c>
      <c r="G87" s="87">
        <v>28694.196558919699</v>
      </c>
      <c r="H87" s="87">
        <v>28752.552602219399</v>
      </c>
      <c r="I87" s="95">
        <f t="shared" si="4"/>
        <v>1.0537664324963484E-2</v>
      </c>
      <c r="J87" s="88">
        <f t="shared" si="5"/>
        <v>303</v>
      </c>
      <c r="K87" s="88">
        <f t="shared" si="6"/>
        <v>177</v>
      </c>
      <c r="L87" s="88">
        <f t="shared" si="7"/>
        <v>58.356043299700104</v>
      </c>
    </row>
    <row r="88" spans="1:12">
      <c r="A88" s="91">
        <v>97</v>
      </c>
      <c r="B88" s="90" t="s">
        <v>86</v>
      </c>
      <c r="C88" s="87">
        <v>28185</v>
      </c>
      <c r="D88" s="87">
        <v>21658</v>
      </c>
      <c r="E88" s="87">
        <v>21174</v>
      </c>
      <c r="F88" s="87">
        <v>28185</v>
      </c>
      <c r="G88" s="87">
        <v>21658</v>
      </c>
      <c r="H88" s="87">
        <v>21174</v>
      </c>
      <c r="I88" s="95">
        <f t="shared" si="4"/>
        <v>-0.24874933475252795</v>
      </c>
      <c r="J88" s="88">
        <f t="shared" si="5"/>
        <v>-7011</v>
      </c>
      <c r="K88" s="88">
        <f t="shared" si="6"/>
        <v>-484</v>
      </c>
      <c r="L88" s="88">
        <f t="shared" si="7"/>
        <v>-484</v>
      </c>
    </row>
    <row r="89" spans="1:12">
      <c r="A89" s="91">
        <v>98</v>
      </c>
      <c r="B89" s="90" t="s">
        <v>87</v>
      </c>
      <c r="C89" s="87">
        <v>534</v>
      </c>
      <c r="D89" s="87">
        <v>477</v>
      </c>
      <c r="E89" s="87">
        <v>478</v>
      </c>
      <c r="F89" s="87">
        <v>534</v>
      </c>
      <c r="G89" s="87">
        <v>477</v>
      </c>
      <c r="H89" s="87">
        <v>478</v>
      </c>
      <c r="I89" s="95">
        <f t="shared" si="4"/>
        <v>-0.10486891385767791</v>
      </c>
      <c r="J89" s="88">
        <f t="shared" si="5"/>
        <v>-56</v>
      </c>
      <c r="K89" s="88">
        <f t="shared" si="6"/>
        <v>1</v>
      </c>
      <c r="L89" s="88">
        <f t="shared" si="7"/>
        <v>1</v>
      </c>
    </row>
    <row r="90" spans="1:12">
      <c r="A90" s="91">
        <v>99</v>
      </c>
      <c r="B90" s="90" t="s">
        <v>88</v>
      </c>
      <c r="C90" s="87">
        <v>491</v>
      </c>
      <c r="D90" s="87">
        <v>467</v>
      </c>
      <c r="E90" s="87">
        <v>472</v>
      </c>
      <c r="F90" s="87">
        <v>491</v>
      </c>
      <c r="G90" s="87">
        <v>467</v>
      </c>
      <c r="H90" s="87">
        <v>472</v>
      </c>
      <c r="I90" s="95">
        <f t="shared" si="4"/>
        <v>-3.8696537678207736E-2</v>
      </c>
      <c r="J90" s="88">
        <f t="shared" si="5"/>
        <v>-19</v>
      </c>
      <c r="K90" s="88">
        <f t="shared" si="6"/>
        <v>5</v>
      </c>
      <c r="L90" s="88">
        <f t="shared" si="7"/>
        <v>5</v>
      </c>
    </row>
    <row r="91" spans="1:12" s="120" customFormat="1" ht="14.5" customHeight="1">
      <c r="A91" s="182" t="s">
        <v>89</v>
      </c>
      <c r="B91" s="182"/>
      <c r="C91" s="122">
        <v>1728832</v>
      </c>
      <c r="D91" s="122">
        <v>1724806</v>
      </c>
      <c r="E91" s="122">
        <v>1742007</v>
      </c>
      <c r="F91" s="122">
        <v>1716811.95782822</v>
      </c>
      <c r="G91" s="122">
        <v>1728873.97445845</v>
      </c>
      <c r="H91" s="122">
        <v>1729498.16070385</v>
      </c>
      <c r="I91" s="117">
        <f t="shared" si="4"/>
        <v>7.6207520453115164E-3</v>
      </c>
      <c r="J91" s="123">
        <f t="shared" si="5"/>
        <v>13175</v>
      </c>
      <c r="K91" s="123">
        <f t="shared" si="6"/>
        <v>17201</v>
      </c>
      <c r="L91" s="88">
        <f t="shared" si="7"/>
        <v>624.18624539999291</v>
      </c>
    </row>
    <row r="92" spans="1:12">
      <c r="A92" s="9"/>
      <c r="B92" s="9"/>
    </row>
    <row r="93" spans="1:12">
      <c r="E93" s="173"/>
      <c r="F93" s="173"/>
    </row>
    <row r="94" spans="1:12">
      <c r="E94" s="173"/>
      <c r="F94" s="173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zoomScale="80" zoomScaleNormal="80" workbookViewId="0">
      <selection activeCell="J84" sqref="J84"/>
    </sheetView>
  </sheetViews>
  <sheetFormatPr defaultRowHeight="14.5"/>
  <cols>
    <col min="2" max="2" width="19.1796875" customWidth="1"/>
    <col min="3" max="3" width="13.1796875" style="158" customWidth="1"/>
    <col min="4" max="4" width="13.1796875" style="157" customWidth="1"/>
    <col min="5" max="5" width="13.1796875" style="159" customWidth="1"/>
    <col min="6" max="8" width="13.1796875" style="161" customWidth="1"/>
    <col min="9" max="9" width="34.81640625" customWidth="1"/>
    <col min="10" max="10" width="34.54296875" customWidth="1"/>
    <col min="11" max="11" width="31" customWidth="1"/>
    <col min="12" max="12" width="31" style="161" customWidth="1"/>
  </cols>
  <sheetData>
    <row r="1" spans="1:12" s="161" customFormat="1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2" ht="43.5" customHeight="1">
      <c r="A2" s="97" t="s">
        <v>91</v>
      </c>
      <c r="B2" s="97" t="s">
        <v>174</v>
      </c>
      <c r="C2" s="165">
        <v>42278</v>
      </c>
      <c r="D2" s="165">
        <v>42614</v>
      </c>
      <c r="E2" s="165">
        <v>42644</v>
      </c>
      <c r="F2" s="165">
        <v>42278</v>
      </c>
      <c r="G2" s="165">
        <v>42614</v>
      </c>
      <c r="H2" s="165">
        <v>42644</v>
      </c>
      <c r="I2" s="97" t="s">
        <v>339</v>
      </c>
      <c r="J2" s="97" t="s">
        <v>340</v>
      </c>
      <c r="K2" s="2" t="s">
        <v>341</v>
      </c>
      <c r="L2" s="171" t="s">
        <v>342</v>
      </c>
    </row>
    <row r="3" spans="1:12">
      <c r="A3" s="80">
        <v>1</v>
      </c>
      <c r="B3" s="94" t="s">
        <v>92</v>
      </c>
      <c r="C3" s="28">
        <v>245497</v>
      </c>
      <c r="D3" s="28">
        <v>242215</v>
      </c>
      <c r="E3" s="28">
        <v>246123</v>
      </c>
      <c r="F3" s="28">
        <v>244966.352628052</v>
      </c>
      <c r="G3" s="28">
        <v>243995.60846168801</v>
      </c>
      <c r="H3" s="28">
        <v>245405.71423008299</v>
      </c>
      <c r="I3" s="95">
        <f>(E3-C3)/C3</f>
        <v>2.5499293270386195E-3</v>
      </c>
      <c r="J3" s="28">
        <f>E3-C3</f>
        <v>626</v>
      </c>
      <c r="K3" s="28">
        <f>E3-D3</f>
        <v>3908</v>
      </c>
      <c r="L3" s="28">
        <f>H3-G3</f>
        <v>1410.1057683949766</v>
      </c>
    </row>
    <row r="4" spans="1:12">
      <c r="A4" s="80">
        <v>2</v>
      </c>
      <c r="B4" s="94" t="s">
        <v>93</v>
      </c>
      <c r="C4" s="28">
        <v>41653</v>
      </c>
      <c r="D4" s="28">
        <v>40452</v>
      </c>
      <c r="E4" s="28">
        <v>42724</v>
      </c>
      <c r="F4" s="28">
        <v>40833.4054702707</v>
      </c>
      <c r="G4" s="28">
        <v>41483.452223685701</v>
      </c>
      <c r="H4" s="28">
        <v>41738.436458817698</v>
      </c>
      <c r="I4" s="95">
        <f t="shared" ref="I4:I67" si="0">(E4-C4)/C4</f>
        <v>2.5712433678246466E-2</v>
      </c>
      <c r="J4" s="28">
        <f t="shared" ref="J4:J67" si="1">E4-C4</f>
        <v>1071</v>
      </c>
      <c r="K4" s="28">
        <f t="shared" ref="K4:K67" si="2">E4-D4</f>
        <v>2272</v>
      </c>
      <c r="L4" s="28">
        <f t="shared" ref="L4:L67" si="3">H4-G4</f>
        <v>254.98423513199668</v>
      </c>
    </row>
    <row r="5" spans="1:12">
      <c r="A5" s="80">
        <v>3</v>
      </c>
      <c r="B5" s="94" t="s">
        <v>94</v>
      </c>
      <c r="C5" s="28">
        <v>82381</v>
      </c>
      <c r="D5" s="28">
        <v>80572</v>
      </c>
      <c r="E5" s="28">
        <v>82834</v>
      </c>
      <c r="F5" s="28">
        <v>80937.563852549007</v>
      </c>
      <c r="G5" s="28">
        <v>79782.696847844301</v>
      </c>
      <c r="H5" s="28">
        <v>81353.846670859493</v>
      </c>
      <c r="I5" s="95">
        <f t="shared" si="0"/>
        <v>5.4988407521151719E-3</v>
      </c>
      <c r="J5" s="28">
        <f t="shared" si="1"/>
        <v>453</v>
      </c>
      <c r="K5" s="28">
        <f t="shared" si="2"/>
        <v>2262</v>
      </c>
      <c r="L5" s="28">
        <f t="shared" si="3"/>
        <v>1571.1498230151919</v>
      </c>
    </row>
    <row r="6" spans="1:12">
      <c r="A6" s="80">
        <v>4</v>
      </c>
      <c r="B6" s="94" t="s">
        <v>95</v>
      </c>
      <c r="C6" s="28">
        <v>19596</v>
      </c>
      <c r="D6" s="28">
        <v>19976</v>
      </c>
      <c r="E6" s="28">
        <v>21821</v>
      </c>
      <c r="F6" s="28">
        <v>18004.238573954601</v>
      </c>
      <c r="G6" s="28">
        <v>19192.675418450199</v>
      </c>
      <c r="H6" s="28">
        <v>19782.4570199931</v>
      </c>
      <c r="I6" s="95">
        <f t="shared" si="0"/>
        <v>0.1135435803225148</v>
      </c>
      <c r="J6" s="28">
        <f t="shared" si="1"/>
        <v>2225</v>
      </c>
      <c r="K6" s="28">
        <f t="shared" si="2"/>
        <v>1845</v>
      </c>
      <c r="L6" s="28">
        <f t="shared" si="3"/>
        <v>589.78160154290163</v>
      </c>
    </row>
    <row r="7" spans="1:12">
      <c r="A7" s="80">
        <v>5</v>
      </c>
      <c r="B7" s="94" t="s">
        <v>96</v>
      </c>
      <c r="C7" s="28">
        <v>34154</v>
      </c>
      <c r="D7" s="28">
        <v>33329</v>
      </c>
      <c r="E7" s="28">
        <v>33950</v>
      </c>
      <c r="F7" s="28">
        <v>34041.977413132699</v>
      </c>
      <c r="G7" s="28">
        <v>33570.236513058997</v>
      </c>
      <c r="H7" s="28">
        <v>33826.503655431501</v>
      </c>
      <c r="I7" s="95">
        <f t="shared" si="0"/>
        <v>-5.9729460678105053E-3</v>
      </c>
      <c r="J7" s="28">
        <f t="shared" si="1"/>
        <v>-204</v>
      </c>
      <c r="K7" s="28">
        <f t="shared" si="2"/>
        <v>621</v>
      </c>
      <c r="L7" s="28">
        <f t="shared" si="3"/>
        <v>256.26714237250417</v>
      </c>
    </row>
    <row r="8" spans="1:12">
      <c r="A8" s="80">
        <v>6</v>
      </c>
      <c r="B8" s="94" t="s">
        <v>97</v>
      </c>
      <c r="C8" s="28">
        <v>907059</v>
      </c>
      <c r="D8" s="28">
        <v>874511</v>
      </c>
      <c r="E8" s="28">
        <v>888907</v>
      </c>
      <c r="F8" s="28">
        <v>898691.46049620595</v>
      </c>
      <c r="G8" s="28">
        <v>876402.92471984995</v>
      </c>
      <c r="H8" s="28">
        <v>879317.048706159</v>
      </c>
      <c r="I8" s="95">
        <f t="shared" si="0"/>
        <v>-2.0011928661751881E-2</v>
      </c>
      <c r="J8" s="28">
        <f t="shared" si="1"/>
        <v>-18152</v>
      </c>
      <c r="K8" s="28">
        <f t="shared" si="2"/>
        <v>14396</v>
      </c>
      <c r="L8" s="28">
        <f t="shared" si="3"/>
        <v>2914.123986309045</v>
      </c>
    </row>
    <row r="9" spans="1:12">
      <c r="A9" s="80">
        <v>7</v>
      </c>
      <c r="B9" s="94" t="s">
        <v>98</v>
      </c>
      <c r="C9" s="28">
        <v>436845</v>
      </c>
      <c r="D9" s="28">
        <v>408583</v>
      </c>
      <c r="E9" s="28">
        <v>407520</v>
      </c>
      <c r="F9" s="28">
        <v>425940.51945591602</v>
      </c>
      <c r="G9" s="28">
        <v>397129.27012889402</v>
      </c>
      <c r="H9" s="28">
        <v>396020.35954494</v>
      </c>
      <c r="I9" s="95">
        <f t="shared" si="0"/>
        <v>-6.712907324108093E-2</v>
      </c>
      <c r="J9" s="28">
        <f t="shared" si="1"/>
        <v>-29325</v>
      </c>
      <c r="K9" s="28">
        <f t="shared" si="2"/>
        <v>-1063</v>
      </c>
      <c r="L9" s="28">
        <f t="shared" si="3"/>
        <v>-1108.9105839540134</v>
      </c>
    </row>
    <row r="10" spans="1:12">
      <c r="A10" s="80">
        <v>8</v>
      </c>
      <c r="B10" s="94" t="s">
        <v>99</v>
      </c>
      <c r="C10" s="28">
        <v>22326</v>
      </c>
      <c r="D10" s="28">
        <v>21237</v>
      </c>
      <c r="E10" s="28">
        <v>20630</v>
      </c>
      <c r="F10" s="28">
        <v>22438.554601215401</v>
      </c>
      <c r="G10" s="28">
        <v>20791.056454774</v>
      </c>
      <c r="H10" s="28">
        <v>20783.952132350001</v>
      </c>
      <c r="I10" s="95">
        <f t="shared" si="0"/>
        <v>-7.5965242318373191E-2</v>
      </c>
      <c r="J10" s="28">
        <f t="shared" si="1"/>
        <v>-1696</v>
      </c>
      <c r="K10" s="28">
        <f t="shared" si="2"/>
        <v>-607</v>
      </c>
      <c r="L10" s="28">
        <f t="shared" si="3"/>
        <v>-7.1043224239983829</v>
      </c>
    </row>
    <row r="11" spans="1:12">
      <c r="A11" s="80">
        <v>9</v>
      </c>
      <c r="B11" s="94" t="s">
        <v>100</v>
      </c>
      <c r="C11" s="28">
        <v>136119</v>
      </c>
      <c r="D11" s="28">
        <v>137597</v>
      </c>
      <c r="E11" s="28">
        <v>138172</v>
      </c>
      <c r="F11" s="28">
        <v>135482.14164851699</v>
      </c>
      <c r="G11" s="28">
        <v>138027.851499248</v>
      </c>
      <c r="H11" s="28">
        <v>138153.78528466701</v>
      </c>
      <c r="I11" s="95">
        <f t="shared" si="0"/>
        <v>1.5082391143043954E-2</v>
      </c>
      <c r="J11" s="28">
        <f t="shared" si="1"/>
        <v>2053</v>
      </c>
      <c r="K11" s="28">
        <f t="shared" si="2"/>
        <v>575</v>
      </c>
      <c r="L11" s="28">
        <f t="shared" si="3"/>
        <v>125.93378541900893</v>
      </c>
    </row>
    <row r="12" spans="1:12">
      <c r="A12" s="80">
        <v>10</v>
      </c>
      <c r="B12" s="94" t="s">
        <v>101</v>
      </c>
      <c r="C12" s="28">
        <v>145487</v>
      </c>
      <c r="D12" s="28">
        <v>146081</v>
      </c>
      <c r="E12" s="28">
        <v>146798</v>
      </c>
      <c r="F12" s="28">
        <v>146328.722175634</v>
      </c>
      <c r="G12" s="28">
        <v>146640.32373044701</v>
      </c>
      <c r="H12" s="28">
        <v>147721.59966397501</v>
      </c>
      <c r="I12" s="95">
        <f t="shared" si="0"/>
        <v>9.0111143951005935E-3</v>
      </c>
      <c r="J12" s="28">
        <f t="shared" si="1"/>
        <v>1311</v>
      </c>
      <c r="K12" s="28">
        <f t="shared" si="2"/>
        <v>717</v>
      </c>
      <c r="L12" s="28">
        <f t="shared" si="3"/>
        <v>1081.2759335279989</v>
      </c>
    </row>
    <row r="13" spans="1:12">
      <c r="A13" s="80">
        <v>11</v>
      </c>
      <c r="B13" s="94" t="s">
        <v>102</v>
      </c>
      <c r="C13" s="28">
        <v>29033</v>
      </c>
      <c r="D13" s="28">
        <v>29318</v>
      </c>
      <c r="E13" s="28">
        <v>29976</v>
      </c>
      <c r="F13" s="28">
        <v>29201.0974870065</v>
      </c>
      <c r="G13" s="28">
        <v>29571.211887773701</v>
      </c>
      <c r="H13" s="28">
        <v>30141.423702809901</v>
      </c>
      <c r="I13" s="95">
        <f t="shared" si="0"/>
        <v>3.2480281059484035E-2</v>
      </c>
      <c r="J13" s="28">
        <f t="shared" si="1"/>
        <v>943</v>
      </c>
      <c r="K13" s="28">
        <f t="shared" si="2"/>
        <v>658</v>
      </c>
      <c r="L13" s="28">
        <f t="shared" si="3"/>
        <v>570.21181503620028</v>
      </c>
    </row>
    <row r="14" spans="1:12">
      <c r="A14" s="80">
        <v>12</v>
      </c>
      <c r="B14" s="94" t="s">
        <v>103</v>
      </c>
      <c r="C14" s="28">
        <v>20950</v>
      </c>
      <c r="D14" s="28">
        <v>22634</v>
      </c>
      <c r="E14" s="28">
        <v>23693</v>
      </c>
      <c r="F14" s="28">
        <v>19548.325815481901</v>
      </c>
      <c r="G14" s="28">
        <v>21801.641870196501</v>
      </c>
      <c r="H14" s="28">
        <v>22012.304547671702</v>
      </c>
      <c r="I14" s="95">
        <f t="shared" si="0"/>
        <v>0.1309307875894988</v>
      </c>
      <c r="J14" s="28">
        <f t="shared" si="1"/>
        <v>2743</v>
      </c>
      <c r="K14" s="28">
        <f t="shared" si="2"/>
        <v>1059</v>
      </c>
      <c r="L14" s="28">
        <f t="shared" si="3"/>
        <v>210.66267747520033</v>
      </c>
    </row>
    <row r="15" spans="1:12">
      <c r="A15" s="80">
        <v>13</v>
      </c>
      <c r="B15" s="94" t="s">
        <v>104</v>
      </c>
      <c r="C15" s="28">
        <v>21347</v>
      </c>
      <c r="D15" s="28">
        <v>18259</v>
      </c>
      <c r="E15" s="28">
        <v>20368</v>
      </c>
      <c r="F15" s="28">
        <v>19622.010430632799</v>
      </c>
      <c r="G15" s="28">
        <v>18567.357389118701</v>
      </c>
      <c r="H15" s="28">
        <v>18882.901067393101</v>
      </c>
      <c r="I15" s="95">
        <f t="shared" si="0"/>
        <v>-4.5861245139832293E-2</v>
      </c>
      <c r="J15" s="28">
        <f t="shared" si="1"/>
        <v>-979</v>
      </c>
      <c r="K15" s="28">
        <f t="shared" si="2"/>
        <v>2109</v>
      </c>
      <c r="L15" s="28">
        <f t="shared" si="3"/>
        <v>315.54367827440001</v>
      </c>
    </row>
    <row r="16" spans="1:12">
      <c r="A16" s="80">
        <v>14</v>
      </c>
      <c r="B16" s="94" t="s">
        <v>105</v>
      </c>
      <c r="C16" s="28">
        <v>45382</v>
      </c>
      <c r="D16" s="28">
        <v>45218</v>
      </c>
      <c r="E16" s="28">
        <v>45610</v>
      </c>
      <c r="F16" s="28">
        <v>45310.332198542303</v>
      </c>
      <c r="G16" s="28">
        <v>45234.835564523499</v>
      </c>
      <c r="H16" s="28">
        <v>45534.643066064797</v>
      </c>
      <c r="I16" s="95">
        <f t="shared" si="0"/>
        <v>5.0240183332598831E-3</v>
      </c>
      <c r="J16" s="28">
        <f t="shared" si="1"/>
        <v>228</v>
      </c>
      <c r="K16" s="28">
        <f t="shared" si="2"/>
        <v>392</v>
      </c>
      <c r="L16" s="28">
        <f t="shared" si="3"/>
        <v>299.80750154129782</v>
      </c>
    </row>
    <row r="17" spans="1:12">
      <c r="A17" s="80">
        <v>15</v>
      </c>
      <c r="B17" s="94" t="s">
        <v>106</v>
      </c>
      <c r="C17" s="28">
        <v>34704</v>
      </c>
      <c r="D17" s="28">
        <v>34329</v>
      </c>
      <c r="E17" s="28">
        <v>35023</v>
      </c>
      <c r="F17" s="28">
        <v>34484.374993419697</v>
      </c>
      <c r="G17" s="28">
        <v>34906.552507456203</v>
      </c>
      <c r="H17" s="28">
        <v>34973.445372478098</v>
      </c>
      <c r="I17" s="95">
        <f t="shared" si="0"/>
        <v>9.1920239741816508E-3</v>
      </c>
      <c r="J17" s="28">
        <f t="shared" si="1"/>
        <v>319</v>
      </c>
      <c r="K17" s="28">
        <f t="shared" si="2"/>
        <v>694</v>
      </c>
      <c r="L17" s="28">
        <f t="shared" si="3"/>
        <v>66.892865021894977</v>
      </c>
    </row>
    <row r="18" spans="1:12">
      <c r="A18" s="80">
        <v>16</v>
      </c>
      <c r="B18" s="94" t="s">
        <v>107</v>
      </c>
      <c r="C18" s="28">
        <v>501923</v>
      </c>
      <c r="D18" s="28">
        <v>492737</v>
      </c>
      <c r="E18" s="28">
        <v>499875</v>
      </c>
      <c r="F18" s="28">
        <v>501373.10951391299</v>
      </c>
      <c r="G18" s="28">
        <v>497704.23377128399</v>
      </c>
      <c r="H18" s="28">
        <v>497819.42449668399</v>
      </c>
      <c r="I18" s="95">
        <f t="shared" si="0"/>
        <v>-4.0803071387443893E-3</v>
      </c>
      <c r="J18" s="28">
        <f t="shared" si="1"/>
        <v>-2048</v>
      </c>
      <c r="K18" s="28">
        <f t="shared" si="2"/>
        <v>7138</v>
      </c>
      <c r="L18" s="28">
        <f t="shared" si="3"/>
        <v>115.19072539999615</v>
      </c>
    </row>
    <row r="19" spans="1:12">
      <c r="A19" s="80">
        <v>17</v>
      </c>
      <c r="B19" s="94" t="s">
        <v>108</v>
      </c>
      <c r="C19" s="28">
        <v>67157</v>
      </c>
      <c r="D19" s="28">
        <v>67343</v>
      </c>
      <c r="E19" s="28">
        <v>68117</v>
      </c>
      <c r="F19" s="28">
        <v>66934.984221162696</v>
      </c>
      <c r="G19" s="28">
        <v>66649.038513451902</v>
      </c>
      <c r="H19" s="28">
        <v>67912.952721612804</v>
      </c>
      <c r="I19" s="95">
        <f t="shared" si="0"/>
        <v>1.4294861295173995E-2</v>
      </c>
      <c r="J19" s="28">
        <f t="shared" si="1"/>
        <v>960</v>
      </c>
      <c r="K19" s="28">
        <f t="shared" si="2"/>
        <v>774</v>
      </c>
      <c r="L19" s="28">
        <f t="shared" si="3"/>
        <v>1263.9142081609025</v>
      </c>
    </row>
    <row r="20" spans="1:12">
      <c r="A20" s="80">
        <v>18</v>
      </c>
      <c r="B20" s="94" t="s">
        <v>109</v>
      </c>
      <c r="C20" s="28">
        <v>19763</v>
      </c>
      <c r="D20" s="28">
        <v>19651</v>
      </c>
      <c r="E20" s="28">
        <v>20809</v>
      </c>
      <c r="F20" s="28">
        <v>19170.790315359001</v>
      </c>
      <c r="G20" s="28">
        <v>19502.1775189564</v>
      </c>
      <c r="H20" s="28">
        <v>20153.246804696999</v>
      </c>
      <c r="I20" s="95">
        <f t="shared" si="0"/>
        <v>5.2927187167940093E-2</v>
      </c>
      <c r="J20" s="28">
        <f t="shared" si="1"/>
        <v>1046</v>
      </c>
      <c r="K20" s="28">
        <f t="shared" si="2"/>
        <v>1158</v>
      </c>
      <c r="L20" s="28">
        <f t="shared" si="3"/>
        <v>651.0692857405993</v>
      </c>
    </row>
    <row r="21" spans="1:12">
      <c r="A21" s="80">
        <v>19</v>
      </c>
      <c r="B21" s="94" t="s">
        <v>110</v>
      </c>
      <c r="C21" s="28">
        <v>52173</v>
      </c>
      <c r="D21" s="28">
        <v>52629</v>
      </c>
      <c r="E21" s="28">
        <v>53237</v>
      </c>
      <c r="F21" s="28">
        <v>50753.010599273497</v>
      </c>
      <c r="G21" s="28">
        <v>52085.359788529102</v>
      </c>
      <c r="H21" s="28">
        <v>52002.767252770602</v>
      </c>
      <c r="I21" s="95">
        <f t="shared" si="0"/>
        <v>2.0393690222912233E-2</v>
      </c>
      <c r="J21" s="28">
        <f t="shared" si="1"/>
        <v>1064</v>
      </c>
      <c r="K21" s="28">
        <f t="shared" si="2"/>
        <v>608</v>
      </c>
      <c r="L21" s="28">
        <f t="shared" si="3"/>
        <v>-82.592535758500162</v>
      </c>
    </row>
    <row r="22" spans="1:12">
      <c r="A22" s="80">
        <v>20</v>
      </c>
      <c r="B22" s="94" t="s">
        <v>111</v>
      </c>
      <c r="C22" s="28">
        <v>164713</v>
      </c>
      <c r="D22" s="28">
        <v>160731</v>
      </c>
      <c r="E22" s="28">
        <v>162742</v>
      </c>
      <c r="F22" s="28">
        <v>164008.83095412099</v>
      </c>
      <c r="G22" s="28">
        <v>162235.41460529901</v>
      </c>
      <c r="H22" s="28">
        <v>161951.16272073201</v>
      </c>
      <c r="I22" s="95">
        <f t="shared" si="0"/>
        <v>-1.1966268600535478E-2</v>
      </c>
      <c r="J22" s="28">
        <f t="shared" si="1"/>
        <v>-1971</v>
      </c>
      <c r="K22" s="28">
        <f t="shared" si="2"/>
        <v>2011</v>
      </c>
      <c r="L22" s="28">
        <f t="shared" si="3"/>
        <v>-284.25188456699834</v>
      </c>
    </row>
    <row r="23" spans="1:12">
      <c r="A23" s="80">
        <v>21</v>
      </c>
      <c r="B23" s="94" t="s">
        <v>112</v>
      </c>
      <c r="C23" s="28">
        <v>112925</v>
      </c>
      <c r="D23" s="28">
        <v>103054</v>
      </c>
      <c r="E23" s="28">
        <v>109012</v>
      </c>
      <c r="F23" s="28">
        <v>109392.68893803901</v>
      </c>
      <c r="G23" s="28">
        <v>105375.095917224</v>
      </c>
      <c r="H23" s="28">
        <v>104892.824292388</v>
      </c>
      <c r="I23" s="95">
        <f t="shared" si="0"/>
        <v>-3.4651317245959705E-2</v>
      </c>
      <c r="J23" s="28">
        <f t="shared" si="1"/>
        <v>-3913</v>
      </c>
      <c r="K23" s="28">
        <f t="shared" si="2"/>
        <v>5958</v>
      </c>
      <c r="L23" s="28">
        <f t="shared" si="3"/>
        <v>-482.27162483599386</v>
      </c>
    </row>
    <row r="24" spans="1:12">
      <c r="A24" s="80">
        <v>22</v>
      </c>
      <c r="B24" s="94" t="s">
        <v>113</v>
      </c>
      <c r="C24" s="28">
        <v>49730</v>
      </c>
      <c r="D24" s="28">
        <v>47262</v>
      </c>
      <c r="E24" s="28">
        <v>47746</v>
      </c>
      <c r="F24" s="28">
        <v>49572.977595632598</v>
      </c>
      <c r="G24" s="28">
        <v>47495.560836573197</v>
      </c>
      <c r="H24" s="28">
        <v>47673.2301737589</v>
      </c>
      <c r="I24" s="95">
        <f t="shared" si="0"/>
        <v>-3.9895435350894834E-2</v>
      </c>
      <c r="J24" s="28">
        <f t="shared" si="1"/>
        <v>-1984</v>
      </c>
      <c r="K24" s="28">
        <f t="shared" si="2"/>
        <v>484</v>
      </c>
      <c r="L24" s="28">
        <f t="shared" si="3"/>
        <v>177.66933718570363</v>
      </c>
    </row>
    <row r="25" spans="1:12">
      <c r="A25" s="80">
        <v>23</v>
      </c>
      <c r="B25" s="94" t="s">
        <v>114</v>
      </c>
      <c r="C25" s="28">
        <v>52521</v>
      </c>
      <c r="D25" s="28">
        <v>52227</v>
      </c>
      <c r="E25" s="28">
        <v>52459</v>
      </c>
      <c r="F25" s="28">
        <v>51158.678035129502</v>
      </c>
      <c r="G25" s="28">
        <v>50566.798434441</v>
      </c>
      <c r="H25" s="28">
        <v>51097.120380706197</v>
      </c>
      <c r="I25" s="95">
        <f t="shared" si="0"/>
        <v>-1.1804801888768302E-3</v>
      </c>
      <c r="J25" s="28">
        <f t="shared" si="1"/>
        <v>-62</v>
      </c>
      <c r="K25" s="28">
        <f t="shared" si="2"/>
        <v>232</v>
      </c>
      <c r="L25" s="28">
        <f t="shared" si="3"/>
        <v>530.32194626519777</v>
      </c>
    </row>
    <row r="26" spans="1:12">
      <c r="A26" s="80">
        <v>24</v>
      </c>
      <c r="B26" s="94" t="s">
        <v>115</v>
      </c>
      <c r="C26" s="28">
        <v>24046</v>
      </c>
      <c r="D26" s="28">
        <v>24047</v>
      </c>
      <c r="E26" s="28">
        <v>25237</v>
      </c>
      <c r="F26" s="28">
        <v>23385.6194584777</v>
      </c>
      <c r="G26" s="28">
        <v>24566.331909099899</v>
      </c>
      <c r="H26" s="28">
        <v>24729.312996971999</v>
      </c>
      <c r="I26" s="95">
        <f t="shared" si="0"/>
        <v>4.9530067370872496E-2</v>
      </c>
      <c r="J26" s="28">
        <f t="shared" si="1"/>
        <v>1191</v>
      </c>
      <c r="K26" s="28">
        <f t="shared" si="2"/>
        <v>1190</v>
      </c>
      <c r="L26" s="28">
        <f t="shared" si="3"/>
        <v>162.98108787210003</v>
      </c>
    </row>
    <row r="27" spans="1:12">
      <c r="A27" s="80">
        <v>25</v>
      </c>
      <c r="B27" s="94" t="s">
        <v>116</v>
      </c>
      <c r="C27" s="28">
        <v>71892</v>
      </c>
      <c r="D27" s="28">
        <v>68711</v>
      </c>
      <c r="E27" s="28">
        <v>71169</v>
      </c>
      <c r="F27" s="28">
        <v>67707.808839933001</v>
      </c>
      <c r="G27" s="28">
        <v>66710.297060937999</v>
      </c>
      <c r="H27" s="28">
        <v>67091.825016940798</v>
      </c>
      <c r="I27" s="95">
        <f t="shared" si="0"/>
        <v>-1.0056751794358203E-2</v>
      </c>
      <c r="J27" s="28">
        <f t="shared" si="1"/>
        <v>-723</v>
      </c>
      <c r="K27" s="28">
        <f t="shared" si="2"/>
        <v>2458</v>
      </c>
      <c r="L27" s="28">
        <f t="shared" si="3"/>
        <v>381.52795600279933</v>
      </c>
    </row>
    <row r="28" spans="1:12">
      <c r="A28" s="80">
        <v>26</v>
      </c>
      <c r="B28" s="94" t="s">
        <v>117</v>
      </c>
      <c r="C28" s="28">
        <v>121347</v>
      </c>
      <c r="D28" s="28">
        <v>115806</v>
      </c>
      <c r="E28" s="28">
        <v>117643</v>
      </c>
      <c r="F28" s="28">
        <v>120044.980435883</v>
      </c>
      <c r="G28" s="28">
        <v>116874.540529996</v>
      </c>
      <c r="H28" s="28">
        <v>116587.87704065</v>
      </c>
      <c r="I28" s="95">
        <f t="shared" si="0"/>
        <v>-3.0524034380742828E-2</v>
      </c>
      <c r="J28" s="28">
        <f t="shared" si="1"/>
        <v>-3704</v>
      </c>
      <c r="K28" s="28">
        <f t="shared" si="2"/>
        <v>1837</v>
      </c>
      <c r="L28" s="28">
        <f t="shared" si="3"/>
        <v>-286.66348934599955</v>
      </c>
    </row>
    <row r="29" spans="1:12">
      <c r="A29" s="80">
        <v>27</v>
      </c>
      <c r="B29" s="94" t="s">
        <v>118</v>
      </c>
      <c r="C29" s="28">
        <v>206261</v>
      </c>
      <c r="D29" s="28">
        <v>197719</v>
      </c>
      <c r="E29" s="28">
        <v>201031</v>
      </c>
      <c r="F29" s="28">
        <v>205386.28833598099</v>
      </c>
      <c r="G29" s="28">
        <v>198786.39483032</v>
      </c>
      <c r="H29" s="28">
        <v>199010.643255437</v>
      </c>
      <c r="I29" s="95">
        <f t="shared" si="0"/>
        <v>-2.5356223425659723E-2</v>
      </c>
      <c r="J29" s="28">
        <f t="shared" si="1"/>
        <v>-5230</v>
      </c>
      <c r="K29" s="28">
        <f t="shared" si="2"/>
        <v>3312</v>
      </c>
      <c r="L29" s="28">
        <f t="shared" si="3"/>
        <v>224.24842511699535</v>
      </c>
    </row>
    <row r="30" spans="1:12">
      <c r="A30" s="80">
        <v>28</v>
      </c>
      <c r="B30" s="94" t="s">
        <v>119</v>
      </c>
      <c r="C30" s="28">
        <v>42636</v>
      </c>
      <c r="D30" s="28">
        <v>42012</v>
      </c>
      <c r="E30" s="28">
        <v>43426</v>
      </c>
      <c r="F30" s="28">
        <v>42944.639230464898</v>
      </c>
      <c r="G30" s="28">
        <v>43685.008805203703</v>
      </c>
      <c r="H30" s="28">
        <v>43889.836226681298</v>
      </c>
      <c r="I30" s="95">
        <f t="shared" si="0"/>
        <v>1.8528942677549488E-2</v>
      </c>
      <c r="J30" s="28">
        <f t="shared" si="1"/>
        <v>790</v>
      </c>
      <c r="K30" s="28">
        <f t="shared" si="2"/>
        <v>1414</v>
      </c>
      <c r="L30" s="28">
        <f t="shared" si="3"/>
        <v>204.82742147759564</v>
      </c>
    </row>
    <row r="31" spans="1:12">
      <c r="A31" s="80">
        <v>29</v>
      </c>
      <c r="B31" s="94" t="s">
        <v>120</v>
      </c>
      <c r="C31" s="28">
        <v>12697</v>
      </c>
      <c r="D31" s="28">
        <v>13660</v>
      </c>
      <c r="E31" s="28">
        <v>13892</v>
      </c>
      <c r="F31" s="28">
        <v>12331.5723349809</v>
      </c>
      <c r="G31" s="28">
        <v>13645.950543111299</v>
      </c>
      <c r="H31" s="28">
        <v>13630.9239715803</v>
      </c>
      <c r="I31" s="95">
        <f t="shared" si="0"/>
        <v>9.4116720485153973E-2</v>
      </c>
      <c r="J31" s="28">
        <f t="shared" si="1"/>
        <v>1195</v>
      </c>
      <c r="K31" s="28">
        <f t="shared" si="2"/>
        <v>232</v>
      </c>
      <c r="L31" s="28">
        <f t="shared" si="3"/>
        <v>-15.026571530999718</v>
      </c>
    </row>
    <row r="32" spans="1:12">
      <c r="A32" s="80">
        <v>30</v>
      </c>
      <c r="B32" s="94" t="s">
        <v>121</v>
      </c>
      <c r="C32" s="28">
        <v>12238</v>
      </c>
      <c r="D32" s="28">
        <v>10883</v>
      </c>
      <c r="E32" s="28">
        <v>11806</v>
      </c>
      <c r="F32" s="28">
        <v>11198.7974535907</v>
      </c>
      <c r="G32" s="28">
        <v>10663.2325025639</v>
      </c>
      <c r="H32" s="28">
        <v>10698.095593595001</v>
      </c>
      <c r="I32" s="95">
        <f t="shared" si="0"/>
        <v>-3.5299885602222587E-2</v>
      </c>
      <c r="J32" s="28">
        <f t="shared" si="1"/>
        <v>-432</v>
      </c>
      <c r="K32" s="28">
        <f t="shared" si="2"/>
        <v>923</v>
      </c>
      <c r="L32" s="28">
        <f t="shared" si="3"/>
        <v>34.863091031100339</v>
      </c>
    </row>
    <row r="33" spans="1:12">
      <c r="A33" s="80">
        <v>31</v>
      </c>
      <c r="B33" s="94" t="s">
        <v>122</v>
      </c>
      <c r="C33" s="28">
        <v>131272</v>
      </c>
      <c r="D33" s="28">
        <v>128708</v>
      </c>
      <c r="E33" s="28">
        <v>132656</v>
      </c>
      <c r="F33" s="28">
        <v>130571.75195499801</v>
      </c>
      <c r="G33" s="28">
        <v>130441.99383823499</v>
      </c>
      <c r="H33" s="28">
        <v>131701.563043706</v>
      </c>
      <c r="I33" s="95">
        <f t="shared" si="0"/>
        <v>1.0542994698031568E-2</v>
      </c>
      <c r="J33" s="28">
        <f t="shared" si="1"/>
        <v>1384</v>
      </c>
      <c r="K33" s="28">
        <f t="shared" si="2"/>
        <v>3948</v>
      </c>
      <c r="L33" s="28">
        <f t="shared" si="3"/>
        <v>1259.5692054710089</v>
      </c>
    </row>
    <row r="34" spans="1:12">
      <c r="A34" s="80">
        <v>32</v>
      </c>
      <c r="B34" s="94" t="s">
        <v>123</v>
      </c>
      <c r="C34" s="28">
        <v>50843</v>
      </c>
      <c r="D34" s="28">
        <v>50314</v>
      </c>
      <c r="E34" s="28">
        <v>51795</v>
      </c>
      <c r="F34" s="28">
        <v>49887.360559753601</v>
      </c>
      <c r="G34" s="28">
        <v>50867.5855739299</v>
      </c>
      <c r="H34" s="28">
        <v>50929.162063625401</v>
      </c>
      <c r="I34" s="95">
        <f t="shared" si="0"/>
        <v>1.8724308164349075E-2</v>
      </c>
      <c r="J34" s="28">
        <f t="shared" si="1"/>
        <v>952</v>
      </c>
      <c r="K34" s="28">
        <f t="shared" si="2"/>
        <v>1481</v>
      </c>
      <c r="L34" s="28">
        <f t="shared" si="3"/>
        <v>61.576489695500641</v>
      </c>
    </row>
    <row r="35" spans="1:12">
      <c r="A35" s="80">
        <v>33</v>
      </c>
      <c r="B35" s="94" t="s">
        <v>124</v>
      </c>
      <c r="C35" s="28">
        <v>204534</v>
      </c>
      <c r="D35" s="28">
        <v>198791</v>
      </c>
      <c r="E35" s="28">
        <v>203624</v>
      </c>
      <c r="F35" s="28">
        <v>204053.76096221301</v>
      </c>
      <c r="G35" s="28">
        <v>202032.12835366899</v>
      </c>
      <c r="H35" s="28">
        <v>202714.45266629799</v>
      </c>
      <c r="I35" s="95">
        <f t="shared" si="0"/>
        <v>-4.4491380406191635E-3</v>
      </c>
      <c r="J35" s="28">
        <f t="shared" si="1"/>
        <v>-910</v>
      </c>
      <c r="K35" s="28">
        <f t="shared" si="2"/>
        <v>4833</v>
      </c>
      <c r="L35" s="28">
        <f t="shared" si="3"/>
        <v>682.32431262900354</v>
      </c>
    </row>
    <row r="36" spans="1:12">
      <c r="A36" s="80">
        <v>34</v>
      </c>
      <c r="B36" s="94" t="s">
        <v>125</v>
      </c>
      <c r="C36" s="28">
        <v>3314742</v>
      </c>
      <c r="D36" s="28">
        <v>3217344</v>
      </c>
      <c r="E36" s="28">
        <v>3255429</v>
      </c>
      <c r="F36" s="28">
        <v>3314575.46086613</v>
      </c>
      <c r="G36" s="28">
        <v>3256500.6975880498</v>
      </c>
      <c r="H36" s="28">
        <v>3250637.1842917101</v>
      </c>
      <c r="I36" s="95">
        <f t="shared" si="0"/>
        <v>-1.7893700324188126E-2</v>
      </c>
      <c r="J36" s="28">
        <f t="shared" si="1"/>
        <v>-59313</v>
      </c>
      <c r="K36" s="28">
        <f t="shared" si="2"/>
        <v>38085</v>
      </c>
      <c r="L36" s="28">
        <f t="shared" si="3"/>
        <v>-5863.5132963396609</v>
      </c>
    </row>
    <row r="37" spans="1:12">
      <c r="A37" s="80">
        <v>35</v>
      </c>
      <c r="B37" s="94" t="s">
        <v>126</v>
      </c>
      <c r="C37" s="28">
        <v>727257</v>
      </c>
      <c r="D37" s="28">
        <v>715269</v>
      </c>
      <c r="E37" s="28">
        <v>723140</v>
      </c>
      <c r="F37" s="28">
        <v>726982.43882757495</v>
      </c>
      <c r="G37" s="28">
        <v>720755.53715903906</v>
      </c>
      <c r="H37" s="28">
        <v>722767.172459141</v>
      </c>
      <c r="I37" s="95">
        <f t="shared" si="0"/>
        <v>-5.6609974190691874E-3</v>
      </c>
      <c r="J37" s="28">
        <f t="shared" si="1"/>
        <v>-4117</v>
      </c>
      <c r="K37" s="28">
        <f t="shared" si="2"/>
        <v>7871</v>
      </c>
      <c r="L37" s="28">
        <f t="shared" si="3"/>
        <v>2011.6353001019452</v>
      </c>
    </row>
    <row r="38" spans="1:12">
      <c r="A38" s="80">
        <v>36</v>
      </c>
      <c r="B38" s="94" t="s">
        <v>127</v>
      </c>
      <c r="C38" s="28">
        <v>20270</v>
      </c>
      <c r="D38" s="28">
        <v>19724</v>
      </c>
      <c r="E38" s="28">
        <v>20605</v>
      </c>
      <c r="F38" s="28">
        <v>19269.3403818144</v>
      </c>
      <c r="G38" s="28">
        <v>19887.965364777101</v>
      </c>
      <c r="H38" s="28">
        <v>19721.302054962998</v>
      </c>
      <c r="I38" s="95">
        <f t="shared" si="0"/>
        <v>1.6526887025160336E-2</v>
      </c>
      <c r="J38" s="28">
        <f t="shared" si="1"/>
        <v>335</v>
      </c>
      <c r="K38" s="28">
        <f t="shared" si="2"/>
        <v>881</v>
      </c>
      <c r="L38" s="28">
        <f t="shared" si="3"/>
        <v>-166.66330981410283</v>
      </c>
    </row>
    <row r="39" spans="1:12">
      <c r="A39" s="80">
        <v>37</v>
      </c>
      <c r="B39" s="94" t="s">
        <v>128</v>
      </c>
      <c r="C39" s="28">
        <v>42514</v>
      </c>
      <c r="D39" s="28">
        <v>41716</v>
      </c>
      <c r="E39" s="28">
        <v>43079</v>
      </c>
      <c r="F39" s="28">
        <v>41292.798137543599</v>
      </c>
      <c r="G39" s="28">
        <v>41129.508795669601</v>
      </c>
      <c r="H39" s="28">
        <v>41772.866866503202</v>
      </c>
      <c r="I39" s="95">
        <f t="shared" si="0"/>
        <v>1.3289739850402221E-2</v>
      </c>
      <c r="J39" s="28">
        <f t="shared" si="1"/>
        <v>565</v>
      </c>
      <c r="K39" s="28">
        <f t="shared" si="2"/>
        <v>1363</v>
      </c>
      <c r="L39" s="28">
        <f t="shared" si="3"/>
        <v>643.35807083360123</v>
      </c>
    </row>
    <row r="40" spans="1:12">
      <c r="A40" s="80">
        <v>38</v>
      </c>
      <c r="B40" s="94" t="s">
        <v>129</v>
      </c>
      <c r="C40" s="28">
        <v>181906</v>
      </c>
      <c r="D40" s="28">
        <v>175306</v>
      </c>
      <c r="E40" s="28">
        <v>176455</v>
      </c>
      <c r="F40" s="28">
        <v>178445.134841766</v>
      </c>
      <c r="G40" s="28">
        <v>173370.740790012</v>
      </c>
      <c r="H40" s="28">
        <v>172705.66131028999</v>
      </c>
      <c r="I40" s="95">
        <f t="shared" si="0"/>
        <v>-2.9966026409244336E-2</v>
      </c>
      <c r="J40" s="28">
        <f t="shared" si="1"/>
        <v>-5451</v>
      </c>
      <c r="K40" s="28">
        <f t="shared" si="2"/>
        <v>1149</v>
      </c>
      <c r="L40" s="28">
        <f t="shared" si="3"/>
        <v>-665.07947972201509</v>
      </c>
    </row>
    <row r="41" spans="1:12">
      <c r="A41" s="80">
        <v>39</v>
      </c>
      <c r="B41" s="94" t="s">
        <v>130</v>
      </c>
      <c r="C41" s="28">
        <v>48267</v>
      </c>
      <c r="D41" s="28">
        <v>47946</v>
      </c>
      <c r="E41" s="28">
        <v>47628</v>
      </c>
      <c r="F41" s="28">
        <v>48481.933960661197</v>
      </c>
      <c r="G41" s="28">
        <v>47459.398009255601</v>
      </c>
      <c r="H41" s="28">
        <v>47883.570303462096</v>
      </c>
      <c r="I41" s="95">
        <f t="shared" si="0"/>
        <v>-1.3238858847659891E-2</v>
      </c>
      <c r="J41" s="28">
        <f t="shared" si="1"/>
        <v>-639</v>
      </c>
      <c r="K41" s="28">
        <f t="shared" si="2"/>
        <v>-318</v>
      </c>
      <c r="L41" s="28">
        <f t="shared" si="3"/>
        <v>424.17229420649528</v>
      </c>
    </row>
    <row r="42" spans="1:12">
      <c r="A42" s="80">
        <v>40</v>
      </c>
      <c r="B42" s="94" t="s">
        <v>131</v>
      </c>
      <c r="C42" s="28">
        <v>21879</v>
      </c>
      <c r="D42" s="28">
        <v>20625</v>
      </c>
      <c r="E42" s="28">
        <v>21301</v>
      </c>
      <c r="F42" s="28">
        <v>21287.476065561299</v>
      </c>
      <c r="G42" s="28">
        <v>21108.340608287999</v>
      </c>
      <c r="H42" s="28">
        <v>20911.310191126198</v>
      </c>
      <c r="I42" s="95">
        <f t="shared" si="0"/>
        <v>-2.641802641802642E-2</v>
      </c>
      <c r="J42" s="28">
        <f t="shared" si="1"/>
        <v>-578</v>
      </c>
      <c r="K42" s="28">
        <f t="shared" si="2"/>
        <v>676</v>
      </c>
      <c r="L42" s="28">
        <f t="shared" si="3"/>
        <v>-197.03041716180087</v>
      </c>
    </row>
    <row r="43" spans="1:12">
      <c r="A43" s="80">
        <v>41</v>
      </c>
      <c r="B43" s="94" t="s">
        <v>132</v>
      </c>
      <c r="C43" s="28">
        <v>342561</v>
      </c>
      <c r="D43" s="28">
        <v>342328</v>
      </c>
      <c r="E43" s="28">
        <v>349136</v>
      </c>
      <c r="F43" s="28">
        <v>344253.85521079198</v>
      </c>
      <c r="G43" s="28">
        <v>350426.07593477803</v>
      </c>
      <c r="H43" s="28">
        <v>351759.72978246998</v>
      </c>
      <c r="I43" s="95">
        <f t="shared" si="0"/>
        <v>1.9193661858763842E-2</v>
      </c>
      <c r="J43" s="28">
        <f t="shared" si="1"/>
        <v>6575</v>
      </c>
      <c r="K43" s="28">
        <f t="shared" si="2"/>
        <v>6808</v>
      </c>
      <c r="L43" s="28">
        <f t="shared" si="3"/>
        <v>1333.6538476919523</v>
      </c>
    </row>
    <row r="44" spans="1:12">
      <c r="A44" s="80">
        <v>42</v>
      </c>
      <c r="B44" s="94" t="s">
        <v>133</v>
      </c>
      <c r="C44" s="28">
        <v>260304</v>
      </c>
      <c r="D44" s="28">
        <v>254602</v>
      </c>
      <c r="E44" s="28">
        <v>260690</v>
      </c>
      <c r="F44" s="28">
        <v>256650.94327217099</v>
      </c>
      <c r="G44" s="28">
        <v>256308.19512151199</v>
      </c>
      <c r="H44" s="28">
        <v>256962.35698952401</v>
      </c>
      <c r="I44" s="95">
        <f t="shared" si="0"/>
        <v>1.4828815538754686E-3</v>
      </c>
      <c r="J44" s="28">
        <f t="shared" si="1"/>
        <v>386</v>
      </c>
      <c r="K44" s="28">
        <f t="shared" si="2"/>
        <v>6088</v>
      </c>
      <c r="L44" s="28">
        <f t="shared" si="3"/>
        <v>654.16186801201547</v>
      </c>
    </row>
    <row r="45" spans="1:12">
      <c r="A45" s="80">
        <v>43</v>
      </c>
      <c r="B45" s="94" t="s">
        <v>134</v>
      </c>
      <c r="C45" s="28">
        <v>65391</v>
      </c>
      <c r="D45" s="28">
        <v>62683</v>
      </c>
      <c r="E45" s="28">
        <v>63206</v>
      </c>
      <c r="F45" s="28">
        <v>64257.241688515998</v>
      </c>
      <c r="G45" s="28">
        <v>61057.610295992999</v>
      </c>
      <c r="H45" s="28">
        <v>62095.662101209004</v>
      </c>
      <c r="I45" s="95">
        <f t="shared" si="0"/>
        <v>-3.3414384242479854E-2</v>
      </c>
      <c r="J45" s="28">
        <f t="shared" si="1"/>
        <v>-2185</v>
      </c>
      <c r="K45" s="28">
        <f t="shared" si="2"/>
        <v>523</v>
      </c>
      <c r="L45" s="28">
        <f t="shared" si="3"/>
        <v>1038.0518052160041</v>
      </c>
    </row>
    <row r="46" spans="1:12">
      <c r="A46" s="80">
        <v>44</v>
      </c>
      <c r="B46" s="94" t="s">
        <v>135</v>
      </c>
      <c r="C46" s="28">
        <v>74561</v>
      </c>
      <c r="D46" s="28">
        <v>74773</v>
      </c>
      <c r="E46" s="28">
        <v>75670</v>
      </c>
      <c r="F46" s="28">
        <v>73575.638199270499</v>
      </c>
      <c r="G46" s="28">
        <v>74150.172278218306</v>
      </c>
      <c r="H46" s="28">
        <v>74513.2566609715</v>
      </c>
      <c r="I46" s="95">
        <f t="shared" si="0"/>
        <v>1.4873727551937339E-2</v>
      </c>
      <c r="J46" s="28">
        <f t="shared" si="1"/>
        <v>1109</v>
      </c>
      <c r="K46" s="28">
        <f t="shared" si="2"/>
        <v>897</v>
      </c>
      <c r="L46" s="28">
        <f t="shared" si="3"/>
        <v>363.08438275319349</v>
      </c>
    </row>
    <row r="47" spans="1:12">
      <c r="A47" s="80">
        <v>45</v>
      </c>
      <c r="B47" s="94" t="s">
        <v>136</v>
      </c>
      <c r="C47" s="28">
        <v>166261</v>
      </c>
      <c r="D47" s="28">
        <v>164692</v>
      </c>
      <c r="E47" s="28">
        <v>166385</v>
      </c>
      <c r="F47" s="28">
        <v>164812.91711004599</v>
      </c>
      <c r="G47" s="28">
        <v>165328.45856145801</v>
      </c>
      <c r="H47" s="28">
        <v>165392.68128690601</v>
      </c>
      <c r="I47" s="95">
        <f t="shared" si="0"/>
        <v>7.4581531447543326E-4</v>
      </c>
      <c r="J47" s="28">
        <f t="shared" si="1"/>
        <v>124</v>
      </c>
      <c r="K47" s="28">
        <f t="shared" si="2"/>
        <v>1693</v>
      </c>
      <c r="L47" s="28">
        <f t="shared" si="3"/>
        <v>64.22272544799489</v>
      </c>
    </row>
    <row r="48" spans="1:12">
      <c r="A48" s="80">
        <v>46</v>
      </c>
      <c r="B48" s="94" t="s">
        <v>137</v>
      </c>
      <c r="C48" s="28">
        <v>104800</v>
      </c>
      <c r="D48" s="28">
        <v>104190</v>
      </c>
      <c r="E48" s="28">
        <v>106213</v>
      </c>
      <c r="F48" s="28">
        <v>103216.350555928</v>
      </c>
      <c r="G48" s="28">
        <v>104404.396162038</v>
      </c>
      <c r="H48" s="28">
        <v>105069.887223924</v>
      </c>
      <c r="I48" s="95">
        <f t="shared" si="0"/>
        <v>1.3482824427480916E-2</v>
      </c>
      <c r="J48" s="28">
        <f t="shared" si="1"/>
        <v>1413</v>
      </c>
      <c r="K48" s="28">
        <f t="shared" si="2"/>
        <v>2023</v>
      </c>
      <c r="L48" s="28">
        <f t="shared" si="3"/>
        <v>665.49106188600126</v>
      </c>
    </row>
    <row r="49" spans="1:12">
      <c r="A49" s="80">
        <v>47</v>
      </c>
      <c r="B49" s="94" t="s">
        <v>138</v>
      </c>
      <c r="C49" s="28">
        <v>52086</v>
      </c>
      <c r="D49" s="28">
        <v>49435</v>
      </c>
      <c r="E49" s="28">
        <v>51356</v>
      </c>
      <c r="F49" s="28">
        <v>51831.440901763599</v>
      </c>
      <c r="G49" s="28">
        <v>50665.975390759799</v>
      </c>
      <c r="H49" s="28">
        <v>50975.133041258501</v>
      </c>
      <c r="I49" s="95">
        <f t="shared" si="0"/>
        <v>-1.4015282417540222E-2</v>
      </c>
      <c r="J49" s="28">
        <f t="shared" si="1"/>
        <v>-730</v>
      </c>
      <c r="K49" s="28">
        <f t="shared" si="2"/>
        <v>1921</v>
      </c>
      <c r="L49" s="28">
        <f t="shared" si="3"/>
        <v>309.15765049870242</v>
      </c>
    </row>
    <row r="50" spans="1:12">
      <c r="A50" s="80">
        <v>48</v>
      </c>
      <c r="B50" s="94" t="s">
        <v>139</v>
      </c>
      <c r="C50" s="28">
        <v>181264</v>
      </c>
      <c r="D50" s="28">
        <v>185234</v>
      </c>
      <c r="E50" s="28">
        <v>172643</v>
      </c>
      <c r="F50" s="28">
        <v>179725.29275911101</v>
      </c>
      <c r="G50" s="28">
        <v>172591.415763542</v>
      </c>
      <c r="H50" s="28">
        <v>171448.48586648999</v>
      </c>
      <c r="I50" s="95">
        <f t="shared" si="0"/>
        <v>-4.7560464295171682E-2</v>
      </c>
      <c r="J50" s="28">
        <f t="shared" si="1"/>
        <v>-8621</v>
      </c>
      <c r="K50" s="28">
        <f t="shared" si="2"/>
        <v>-12591</v>
      </c>
      <c r="L50" s="28">
        <f t="shared" si="3"/>
        <v>-1142.9298970520031</v>
      </c>
    </row>
    <row r="51" spans="1:12">
      <c r="A51" s="80">
        <v>49</v>
      </c>
      <c r="B51" s="94" t="s">
        <v>140</v>
      </c>
      <c r="C51" s="28">
        <v>18837</v>
      </c>
      <c r="D51" s="28">
        <v>19278</v>
      </c>
      <c r="E51" s="28">
        <v>19468</v>
      </c>
      <c r="F51" s="28">
        <v>17938.655805976301</v>
      </c>
      <c r="G51" s="28">
        <v>18750.446005506201</v>
      </c>
      <c r="H51" s="28">
        <v>18557.611246800901</v>
      </c>
      <c r="I51" s="95">
        <f t="shared" si="0"/>
        <v>3.3497903063120456E-2</v>
      </c>
      <c r="J51" s="28">
        <f t="shared" si="1"/>
        <v>631</v>
      </c>
      <c r="K51" s="28">
        <f t="shared" si="2"/>
        <v>190</v>
      </c>
      <c r="L51" s="28">
        <f t="shared" si="3"/>
        <v>-192.83475870529946</v>
      </c>
    </row>
    <row r="52" spans="1:12">
      <c r="A52" s="80">
        <v>50</v>
      </c>
      <c r="B52" s="94" t="s">
        <v>141</v>
      </c>
      <c r="C52" s="28">
        <v>39694</v>
      </c>
      <c r="D52" s="28">
        <v>36867</v>
      </c>
      <c r="E52" s="28">
        <v>36837</v>
      </c>
      <c r="F52" s="28">
        <v>39141.343384863299</v>
      </c>
      <c r="G52" s="28">
        <v>36015.976625108502</v>
      </c>
      <c r="H52" s="28">
        <v>36312.318462335403</v>
      </c>
      <c r="I52" s="95">
        <f t="shared" si="0"/>
        <v>-7.1975613442837705E-2</v>
      </c>
      <c r="J52" s="28">
        <f t="shared" si="1"/>
        <v>-2857</v>
      </c>
      <c r="K52" s="28">
        <f t="shared" si="2"/>
        <v>-30</v>
      </c>
      <c r="L52" s="28">
        <f t="shared" si="3"/>
        <v>296.34183722690068</v>
      </c>
    </row>
    <row r="53" spans="1:12">
      <c r="A53" s="80">
        <v>51</v>
      </c>
      <c r="B53" s="94" t="s">
        <v>142</v>
      </c>
      <c r="C53" s="28">
        <v>36904</v>
      </c>
      <c r="D53" s="28">
        <v>35920</v>
      </c>
      <c r="E53" s="28">
        <v>36670</v>
      </c>
      <c r="F53" s="28">
        <v>36166.654449696398</v>
      </c>
      <c r="G53" s="28">
        <v>35284.432826994002</v>
      </c>
      <c r="H53" s="28">
        <v>35952.984483885397</v>
      </c>
      <c r="I53" s="95">
        <f t="shared" si="0"/>
        <v>-6.3407760676349447E-3</v>
      </c>
      <c r="J53" s="28">
        <f t="shared" si="1"/>
        <v>-234</v>
      </c>
      <c r="K53" s="28">
        <f t="shared" si="2"/>
        <v>750</v>
      </c>
      <c r="L53" s="28">
        <f t="shared" si="3"/>
        <v>668.5516568913954</v>
      </c>
    </row>
    <row r="54" spans="1:12">
      <c r="A54" s="80">
        <v>52</v>
      </c>
      <c r="B54" s="94" t="s">
        <v>143</v>
      </c>
      <c r="C54" s="28">
        <v>65189</v>
      </c>
      <c r="D54" s="28">
        <v>65248</v>
      </c>
      <c r="E54" s="28">
        <v>67216</v>
      </c>
      <c r="F54" s="28">
        <v>65003.494156321001</v>
      </c>
      <c r="G54" s="28">
        <v>65902.000411807297</v>
      </c>
      <c r="H54" s="28">
        <v>67027.3791289777</v>
      </c>
      <c r="I54" s="95">
        <f t="shared" si="0"/>
        <v>3.1094203009710226E-2</v>
      </c>
      <c r="J54" s="28">
        <f t="shared" si="1"/>
        <v>2027</v>
      </c>
      <c r="K54" s="28">
        <f t="shared" si="2"/>
        <v>1968</v>
      </c>
      <c r="L54" s="28">
        <f t="shared" si="3"/>
        <v>1125.3787171704025</v>
      </c>
    </row>
    <row r="55" spans="1:12">
      <c r="A55" s="80">
        <v>53</v>
      </c>
      <c r="B55" s="94" t="s">
        <v>144</v>
      </c>
      <c r="C55" s="28">
        <v>46644</v>
      </c>
      <c r="D55" s="28">
        <v>47450</v>
      </c>
      <c r="E55" s="28">
        <v>45057</v>
      </c>
      <c r="F55" s="28">
        <v>46438.852219998902</v>
      </c>
      <c r="G55" s="28">
        <v>45267.986258648802</v>
      </c>
      <c r="H55" s="28">
        <v>45260.469828915499</v>
      </c>
      <c r="I55" s="95">
        <f t="shared" si="0"/>
        <v>-3.4023668639053255E-2</v>
      </c>
      <c r="J55" s="28">
        <f t="shared" si="1"/>
        <v>-1587</v>
      </c>
      <c r="K55" s="28">
        <f t="shared" si="2"/>
        <v>-2393</v>
      </c>
      <c r="L55" s="28">
        <f t="shared" si="3"/>
        <v>-7.5164297333030845</v>
      </c>
    </row>
    <row r="56" spans="1:12">
      <c r="A56" s="80">
        <v>54</v>
      </c>
      <c r="B56" s="94" t="s">
        <v>145</v>
      </c>
      <c r="C56" s="28">
        <v>132058</v>
      </c>
      <c r="D56" s="28">
        <v>132579</v>
      </c>
      <c r="E56" s="28">
        <v>133722</v>
      </c>
      <c r="F56" s="28">
        <v>132664.800403692</v>
      </c>
      <c r="G56" s="28">
        <v>132688.23136566899</v>
      </c>
      <c r="H56" s="28">
        <v>134237.78087839199</v>
      </c>
      <c r="I56" s="95">
        <f t="shared" si="0"/>
        <v>1.2600524012176468E-2</v>
      </c>
      <c r="J56" s="28">
        <f t="shared" si="1"/>
        <v>1664</v>
      </c>
      <c r="K56" s="28">
        <f t="shared" si="2"/>
        <v>1143</v>
      </c>
      <c r="L56" s="28">
        <f t="shared" si="3"/>
        <v>1549.5495127229951</v>
      </c>
    </row>
    <row r="57" spans="1:12">
      <c r="A57" s="80">
        <v>55</v>
      </c>
      <c r="B57" s="94" t="s">
        <v>146</v>
      </c>
      <c r="C57" s="28">
        <v>142010</v>
      </c>
      <c r="D57" s="28">
        <v>138797</v>
      </c>
      <c r="E57" s="28">
        <v>143781</v>
      </c>
      <c r="F57" s="28">
        <v>141042.75860687401</v>
      </c>
      <c r="G57" s="28">
        <v>141871.067548402</v>
      </c>
      <c r="H57" s="28">
        <v>142629.59045461699</v>
      </c>
      <c r="I57" s="95">
        <f t="shared" si="0"/>
        <v>1.2470952749806351E-2</v>
      </c>
      <c r="J57" s="28">
        <f t="shared" si="1"/>
        <v>1771</v>
      </c>
      <c r="K57" s="28">
        <f t="shared" si="2"/>
        <v>4984</v>
      </c>
      <c r="L57" s="28">
        <f t="shared" si="3"/>
        <v>758.52290621498832</v>
      </c>
    </row>
    <row r="58" spans="1:12">
      <c r="A58" s="80">
        <v>56</v>
      </c>
      <c r="B58" s="94" t="s">
        <v>147</v>
      </c>
      <c r="C58" s="28">
        <v>18004</v>
      </c>
      <c r="D58" s="28">
        <v>17217</v>
      </c>
      <c r="E58" s="28">
        <v>18676</v>
      </c>
      <c r="F58" s="28">
        <v>17608.784236181</v>
      </c>
      <c r="G58" s="28">
        <v>17949.445618827402</v>
      </c>
      <c r="H58" s="28">
        <v>18295.054674691099</v>
      </c>
      <c r="I58" s="95">
        <f t="shared" si="0"/>
        <v>3.7325038880248837E-2</v>
      </c>
      <c r="J58" s="28">
        <f t="shared" si="1"/>
        <v>672</v>
      </c>
      <c r="K58" s="28">
        <f t="shared" si="2"/>
        <v>1459</v>
      </c>
      <c r="L58" s="28">
        <f t="shared" si="3"/>
        <v>345.60905586369699</v>
      </c>
    </row>
    <row r="59" spans="1:12">
      <c r="A59" s="80">
        <v>57</v>
      </c>
      <c r="B59" s="94" t="s">
        <v>148</v>
      </c>
      <c r="C59" s="28">
        <v>21931</v>
      </c>
      <c r="D59" s="28">
        <v>21892</v>
      </c>
      <c r="E59" s="28">
        <v>22565</v>
      </c>
      <c r="F59" s="28">
        <v>21923.772922098098</v>
      </c>
      <c r="G59" s="28">
        <v>22586.825345408899</v>
      </c>
      <c r="H59" s="28">
        <v>22674.641705264701</v>
      </c>
      <c r="I59" s="95">
        <f t="shared" si="0"/>
        <v>2.8908850485613972E-2</v>
      </c>
      <c r="J59" s="28">
        <f t="shared" si="1"/>
        <v>634</v>
      </c>
      <c r="K59" s="28">
        <f t="shared" si="2"/>
        <v>673</v>
      </c>
      <c r="L59" s="28">
        <f t="shared" si="3"/>
        <v>87.816359855802148</v>
      </c>
    </row>
    <row r="60" spans="1:12">
      <c r="A60" s="80">
        <v>58</v>
      </c>
      <c r="B60" s="94" t="s">
        <v>149</v>
      </c>
      <c r="C60" s="28">
        <v>67164</v>
      </c>
      <c r="D60" s="28">
        <v>65481</v>
      </c>
      <c r="E60" s="28">
        <v>65748</v>
      </c>
      <c r="F60" s="28">
        <v>64723.266110439101</v>
      </c>
      <c r="G60" s="28">
        <v>63614.464689102002</v>
      </c>
      <c r="H60" s="28">
        <v>63602.603107370203</v>
      </c>
      <c r="I60" s="95">
        <f t="shared" si="0"/>
        <v>-2.1082722887261034E-2</v>
      </c>
      <c r="J60" s="28">
        <f t="shared" si="1"/>
        <v>-1416</v>
      </c>
      <c r="K60" s="28">
        <f t="shared" si="2"/>
        <v>267</v>
      </c>
      <c r="L60" s="28">
        <f t="shared" si="3"/>
        <v>-11.861581731798651</v>
      </c>
    </row>
    <row r="61" spans="1:12">
      <c r="A61" s="80">
        <v>59</v>
      </c>
      <c r="B61" s="94" t="s">
        <v>150</v>
      </c>
      <c r="C61" s="28">
        <v>178477</v>
      </c>
      <c r="D61" s="28">
        <v>179486</v>
      </c>
      <c r="E61" s="28">
        <v>183476</v>
      </c>
      <c r="F61" s="28">
        <v>177255.164852677</v>
      </c>
      <c r="G61" s="28">
        <v>181711.19540678</v>
      </c>
      <c r="H61" s="28">
        <v>182309.350839536</v>
      </c>
      <c r="I61" s="95">
        <f t="shared" si="0"/>
        <v>2.8009211270920063E-2</v>
      </c>
      <c r="J61" s="28">
        <f t="shared" si="1"/>
        <v>4999</v>
      </c>
      <c r="K61" s="28">
        <f t="shared" si="2"/>
        <v>3990</v>
      </c>
      <c r="L61" s="28">
        <f t="shared" si="3"/>
        <v>598.15543275600066</v>
      </c>
    </row>
    <row r="62" spans="1:12">
      <c r="A62" s="80">
        <v>60</v>
      </c>
      <c r="B62" s="94" t="s">
        <v>151</v>
      </c>
      <c r="C62" s="28">
        <v>49455</v>
      </c>
      <c r="D62" s="28">
        <v>49101</v>
      </c>
      <c r="E62" s="28">
        <v>49977</v>
      </c>
      <c r="F62" s="28">
        <v>48829.404791580397</v>
      </c>
      <c r="G62" s="28">
        <v>49079.093395167401</v>
      </c>
      <c r="H62" s="28">
        <v>49320.336469765301</v>
      </c>
      <c r="I62" s="95">
        <f t="shared" si="0"/>
        <v>1.0555050045495906E-2</v>
      </c>
      <c r="J62" s="28">
        <f t="shared" si="1"/>
        <v>522</v>
      </c>
      <c r="K62" s="28">
        <f t="shared" si="2"/>
        <v>876</v>
      </c>
      <c r="L62" s="28">
        <f t="shared" si="3"/>
        <v>241.24307459789998</v>
      </c>
    </row>
    <row r="63" spans="1:12">
      <c r="A63" s="80">
        <v>61</v>
      </c>
      <c r="B63" s="94" t="s">
        <v>152</v>
      </c>
      <c r="C63" s="28">
        <v>104425</v>
      </c>
      <c r="D63" s="28">
        <v>104924</v>
      </c>
      <c r="E63" s="28">
        <v>105294</v>
      </c>
      <c r="F63" s="28">
        <v>102967.79036960901</v>
      </c>
      <c r="G63" s="28">
        <v>104460.422913947</v>
      </c>
      <c r="H63" s="28">
        <v>104015.631195843</v>
      </c>
      <c r="I63" s="95">
        <f t="shared" si="0"/>
        <v>8.3217620301651897E-3</v>
      </c>
      <c r="J63" s="28">
        <f t="shared" si="1"/>
        <v>869</v>
      </c>
      <c r="K63" s="28">
        <f t="shared" si="2"/>
        <v>370</v>
      </c>
      <c r="L63" s="28">
        <f t="shared" si="3"/>
        <v>-444.79171810399566</v>
      </c>
    </row>
    <row r="64" spans="1:12">
      <c r="A64" s="80">
        <v>62</v>
      </c>
      <c r="B64" s="94" t="s">
        <v>153</v>
      </c>
      <c r="C64" s="28">
        <v>7368</v>
      </c>
      <c r="D64" s="28">
        <v>7323</v>
      </c>
      <c r="E64" s="28">
        <v>7589</v>
      </c>
      <c r="F64" s="28">
        <v>6886.3399635404003</v>
      </c>
      <c r="G64" s="28">
        <v>6948.2984973100602</v>
      </c>
      <c r="H64" s="28">
        <v>7073.8603586740001</v>
      </c>
      <c r="I64" s="95">
        <f t="shared" si="0"/>
        <v>2.9994571118349619E-2</v>
      </c>
      <c r="J64" s="28">
        <f t="shared" si="1"/>
        <v>221</v>
      </c>
      <c r="K64" s="28">
        <f t="shared" si="2"/>
        <v>266</v>
      </c>
      <c r="L64" s="28">
        <f t="shared" si="3"/>
        <v>125.5618613639399</v>
      </c>
    </row>
    <row r="65" spans="1:12">
      <c r="A65" s="80">
        <v>63</v>
      </c>
      <c r="B65" s="94" t="s">
        <v>154</v>
      </c>
      <c r="C65" s="28">
        <v>97104</v>
      </c>
      <c r="D65" s="28">
        <v>89702</v>
      </c>
      <c r="E65" s="28">
        <v>97556</v>
      </c>
      <c r="F65" s="28">
        <v>94160.476697096907</v>
      </c>
      <c r="G65" s="28">
        <v>94688.582996536599</v>
      </c>
      <c r="H65" s="28">
        <v>94701.295025754007</v>
      </c>
      <c r="I65" s="95">
        <f t="shared" si="0"/>
        <v>4.6548030977096718E-3</v>
      </c>
      <c r="J65" s="28">
        <f t="shared" si="1"/>
        <v>452</v>
      </c>
      <c r="K65" s="28">
        <f t="shared" si="2"/>
        <v>7854</v>
      </c>
      <c r="L65" s="28">
        <f t="shared" si="3"/>
        <v>12.712029217407689</v>
      </c>
    </row>
    <row r="66" spans="1:12">
      <c r="A66" s="80">
        <v>64</v>
      </c>
      <c r="B66" s="94" t="s">
        <v>155</v>
      </c>
      <c r="C66" s="28">
        <v>49111</v>
      </c>
      <c r="D66" s="28">
        <v>48366</v>
      </c>
      <c r="E66" s="28">
        <v>49457</v>
      </c>
      <c r="F66" s="28">
        <v>49214.065883179101</v>
      </c>
      <c r="G66" s="28">
        <v>49424.2812220626</v>
      </c>
      <c r="H66" s="28">
        <v>49648.379532555897</v>
      </c>
      <c r="I66" s="95">
        <f t="shared" si="0"/>
        <v>7.0452648082914215E-3</v>
      </c>
      <c r="J66" s="28">
        <f t="shared" si="1"/>
        <v>346</v>
      </c>
      <c r="K66" s="28">
        <f t="shared" si="2"/>
        <v>1091</v>
      </c>
      <c r="L66" s="28">
        <f t="shared" si="3"/>
        <v>224.09831049329659</v>
      </c>
    </row>
    <row r="67" spans="1:12">
      <c r="A67" s="80">
        <v>65</v>
      </c>
      <c r="B67" s="94" t="s">
        <v>156</v>
      </c>
      <c r="C67" s="28">
        <v>58147</v>
      </c>
      <c r="D67" s="28">
        <v>57570</v>
      </c>
      <c r="E67" s="28">
        <v>61434</v>
      </c>
      <c r="F67" s="28">
        <v>55672.914569007997</v>
      </c>
      <c r="G67" s="28">
        <v>58254.3677988571</v>
      </c>
      <c r="H67" s="28">
        <v>58941.2922321269</v>
      </c>
      <c r="I67" s="95">
        <f t="shared" si="0"/>
        <v>5.6529141658211088E-2</v>
      </c>
      <c r="J67" s="28">
        <f t="shared" si="1"/>
        <v>3287</v>
      </c>
      <c r="K67" s="28">
        <f t="shared" si="2"/>
        <v>3864</v>
      </c>
      <c r="L67" s="28">
        <f t="shared" si="3"/>
        <v>686.92443326979992</v>
      </c>
    </row>
    <row r="68" spans="1:12">
      <c r="A68" s="80">
        <v>66</v>
      </c>
      <c r="B68" s="94" t="s">
        <v>157</v>
      </c>
      <c r="C68" s="28">
        <v>33326</v>
      </c>
      <c r="D68" s="28">
        <v>35868</v>
      </c>
      <c r="E68" s="28">
        <v>36126</v>
      </c>
      <c r="F68" s="28">
        <v>33116.869407409802</v>
      </c>
      <c r="G68" s="28">
        <v>36102.2293708957</v>
      </c>
      <c r="H68" s="28">
        <v>36054.918844035601</v>
      </c>
      <c r="I68" s="95">
        <f t="shared" ref="I68:I84" si="4">(E68-C68)/C68</f>
        <v>8.4018484066494634E-2</v>
      </c>
      <c r="J68" s="28">
        <f t="shared" ref="J68:J84" si="5">E68-C68</f>
        <v>2800</v>
      </c>
      <c r="K68" s="28">
        <f t="shared" ref="K68:K84" si="6">E68-D68</f>
        <v>258</v>
      </c>
      <c r="L68" s="28">
        <f t="shared" ref="L68:L84" si="7">H68-G68</f>
        <v>-47.310526860099344</v>
      </c>
    </row>
    <row r="69" spans="1:12">
      <c r="A69" s="80">
        <v>67</v>
      </c>
      <c r="B69" s="94" t="s">
        <v>158</v>
      </c>
      <c r="C69" s="28">
        <v>66700</v>
      </c>
      <c r="D69" s="28">
        <v>60722</v>
      </c>
      <c r="E69" s="28">
        <v>61436</v>
      </c>
      <c r="F69" s="28">
        <v>67683.599773889699</v>
      </c>
      <c r="G69" s="28">
        <v>62043.859336087298</v>
      </c>
      <c r="H69" s="28">
        <v>62463.6000460496</v>
      </c>
      <c r="I69" s="95">
        <f t="shared" si="4"/>
        <v>-7.8920539730134937E-2</v>
      </c>
      <c r="J69" s="28">
        <f t="shared" si="5"/>
        <v>-5264</v>
      </c>
      <c r="K69" s="28">
        <f t="shared" si="6"/>
        <v>714</v>
      </c>
      <c r="L69" s="28">
        <f t="shared" si="7"/>
        <v>419.74070996230148</v>
      </c>
    </row>
    <row r="70" spans="1:12">
      <c r="A70" s="80">
        <v>68</v>
      </c>
      <c r="B70" s="94" t="s">
        <v>159</v>
      </c>
      <c r="C70" s="28">
        <v>38162</v>
      </c>
      <c r="D70" s="28">
        <v>39606</v>
      </c>
      <c r="E70" s="28">
        <v>40934</v>
      </c>
      <c r="F70" s="28">
        <v>37222.263551795499</v>
      </c>
      <c r="G70" s="28">
        <v>39635.361515368997</v>
      </c>
      <c r="H70" s="28">
        <v>39976.248909920098</v>
      </c>
      <c r="I70" s="95">
        <f t="shared" si="4"/>
        <v>7.2637702426497558E-2</v>
      </c>
      <c r="J70" s="28">
        <f t="shared" si="5"/>
        <v>2772</v>
      </c>
      <c r="K70" s="28">
        <f t="shared" si="6"/>
        <v>1328</v>
      </c>
      <c r="L70" s="28">
        <f t="shared" si="7"/>
        <v>340.88739455110044</v>
      </c>
    </row>
    <row r="71" spans="1:12">
      <c r="A71" s="80">
        <v>69</v>
      </c>
      <c r="B71" s="94" t="s">
        <v>160</v>
      </c>
      <c r="C71" s="28">
        <v>8128</v>
      </c>
      <c r="D71" s="28">
        <v>7481</v>
      </c>
      <c r="E71" s="28">
        <v>7995</v>
      </c>
      <c r="F71" s="28">
        <v>7449.8079596028501</v>
      </c>
      <c r="G71" s="28">
        <v>7085.3755428396098</v>
      </c>
      <c r="H71" s="28">
        <v>7319.5171626997599</v>
      </c>
      <c r="I71" s="95">
        <f t="shared" si="4"/>
        <v>-1.6363188976377951E-2</v>
      </c>
      <c r="J71" s="28">
        <f t="shared" si="5"/>
        <v>-133</v>
      </c>
      <c r="K71" s="28">
        <f t="shared" si="6"/>
        <v>514</v>
      </c>
      <c r="L71" s="28">
        <f t="shared" si="7"/>
        <v>234.14161986015006</v>
      </c>
    </row>
    <row r="72" spans="1:12">
      <c r="A72" s="80">
        <v>70</v>
      </c>
      <c r="B72" s="94" t="s">
        <v>161</v>
      </c>
      <c r="C72" s="28">
        <v>29341</v>
      </c>
      <c r="D72" s="28">
        <v>27771</v>
      </c>
      <c r="E72" s="28">
        <v>28990</v>
      </c>
      <c r="F72" s="28">
        <v>28568.8932469557</v>
      </c>
      <c r="G72" s="28">
        <v>27743.5443220897</v>
      </c>
      <c r="H72" s="28">
        <v>28191.997967247298</v>
      </c>
      <c r="I72" s="95">
        <f t="shared" si="4"/>
        <v>-1.1962782454585734E-2</v>
      </c>
      <c r="J72" s="28">
        <f t="shared" si="5"/>
        <v>-351</v>
      </c>
      <c r="K72" s="28">
        <f t="shared" si="6"/>
        <v>1219</v>
      </c>
      <c r="L72" s="28">
        <f t="shared" si="7"/>
        <v>448.45364515759866</v>
      </c>
    </row>
    <row r="73" spans="1:12">
      <c r="A73" s="80">
        <v>71</v>
      </c>
      <c r="B73" s="94" t="s">
        <v>162</v>
      </c>
      <c r="C73" s="28">
        <v>29297</v>
      </c>
      <c r="D73" s="28">
        <v>29285</v>
      </c>
      <c r="E73" s="28">
        <v>30049</v>
      </c>
      <c r="F73" s="28">
        <v>29360.713488849899</v>
      </c>
      <c r="G73" s="28">
        <v>29586.1237285069</v>
      </c>
      <c r="H73" s="28">
        <v>30055.597998008201</v>
      </c>
      <c r="I73" s="95">
        <f t="shared" si="4"/>
        <v>2.5668157149196163E-2</v>
      </c>
      <c r="J73" s="28">
        <f t="shared" si="5"/>
        <v>752</v>
      </c>
      <c r="K73" s="28">
        <f t="shared" si="6"/>
        <v>764</v>
      </c>
      <c r="L73" s="28">
        <f t="shared" si="7"/>
        <v>469.47426950130102</v>
      </c>
    </row>
    <row r="74" spans="1:12">
      <c r="A74" s="80">
        <v>72</v>
      </c>
      <c r="B74" s="94" t="s">
        <v>163</v>
      </c>
      <c r="C74" s="28">
        <v>38489</v>
      </c>
      <c r="D74" s="28">
        <v>39001</v>
      </c>
      <c r="E74" s="28">
        <v>40272</v>
      </c>
      <c r="F74" s="28">
        <v>38336.470797579401</v>
      </c>
      <c r="G74" s="28">
        <v>40011.798865734803</v>
      </c>
      <c r="H74" s="28">
        <v>40156.280494078099</v>
      </c>
      <c r="I74" s="95">
        <f t="shared" si="4"/>
        <v>4.6324924004260956E-2</v>
      </c>
      <c r="J74" s="28">
        <f t="shared" si="5"/>
        <v>1783</v>
      </c>
      <c r="K74" s="28">
        <f t="shared" si="6"/>
        <v>1271</v>
      </c>
      <c r="L74" s="28">
        <f t="shared" si="7"/>
        <v>144.4816283432956</v>
      </c>
    </row>
    <row r="75" spans="1:12">
      <c r="A75" s="80">
        <v>73</v>
      </c>
      <c r="B75" s="94" t="s">
        <v>164</v>
      </c>
      <c r="C75" s="28">
        <v>24365</v>
      </c>
      <c r="D75" s="28">
        <v>21083</v>
      </c>
      <c r="E75" s="28">
        <v>23542</v>
      </c>
      <c r="F75" s="28">
        <v>25145.428033542699</v>
      </c>
      <c r="G75" s="28">
        <v>23660.036309287199</v>
      </c>
      <c r="H75" s="28">
        <v>24204.515832175101</v>
      </c>
      <c r="I75" s="95">
        <f t="shared" si="4"/>
        <v>-3.3777960188795406E-2</v>
      </c>
      <c r="J75" s="28">
        <f t="shared" si="5"/>
        <v>-823</v>
      </c>
      <c r="K75" s="28">
        <f t="shared" si="6"/>
        <v>2459</v>
      </c>
      <c r="L75" s="28">
        <f t="shared" si="7"/>
        <v>544.47952288790111</v>
      </c>
    </row>
    <row r="76" spans="1:12">
      <c r="A76" s="80">
        <v>74</v>
      </c>
      <c r="B76" s="94" t="s">
        <v>165</v>
      </c>
      <c r="C76" s="28">
        <v>24179</v>
      </c>
      <c r="D76" s="28">
        <v>23632</v>
      </c>
      <c r="E76" s="28">
        <v>23695</v>
      </c>
      <c r="F76" s="28">
        <v>23880.370990461499</v>
      </c>
      <c r="G76" s="28">
        <v>23573.2986089921</v>
      </c>
      <c r="H76" s="28">
        <v>23555.419804835801</v>
      </c>
      <c r="I76" s="95">
        <f t="shared" si="4"/>
        <v>-2.001737044542785E-2</v>
      </c>
      <c r="J76" s="28">
        <f t="shared" si="5"/>
        <v>-484</v>
      </c>
      <c r="K76" s="28">
        <f t="shared" si="6"/>
        <v>63</v>
      </c>
      <c r="L76" s="28">
        <f t="shared" si="7"/>
        <v>-17.878804156298429</v>
      </c>
    </row>
    <row r="77" spans="1:12">
      <c r="A77" s="80">
        <v>75</v>
      </c>
      <c r="B77" s="94" t="s">
        <v>166</v>
      </c>
      <c r="C77" s="28">
        <v>7405</v>
      </c>
      <c r="D77" s="28">
        <v>7725</v>
      </c>
      <c r="E77" s="28">
        <v>8204</v>
      </c>
      <c r="F77" s="28">
        <v>7480.5837228549099</v>
      </c>
      <c r="G77" s="28">
        <v>7901.2540758646901</v>
      </c>
      <c r="H77" s="28">
        <v>8255.0401105397395</v>
      </c>
      <c r="I77" s="95">
        <f t="shared" si="4"/>
        <v>0.10790006752194463</v>
      </c>
      <c r="J77" s="28">
        <f t="shared" si="5"/>
        <v>799</v>
      </c>
      <c r="K77" s="28">
        <f t="shared" si="6"/>
        <v>479</v>
      </c>
      <c r="L77" s="28">
        <f t="shared" si="7"/>
        <v>353.78603467504945</v>
      </c>
    </row>
    <row r="78" spans="1:12">
      <c r="A78" s="80">
        <v>76</v>
      </c>
      <c r="B78" s="94" t="s">
        <v>167</v>
      </c>
      <c r="C78" s="28">
        <v>12758</v>
      </c>
      <c r="D78" s="28">
        <v>12886</v>
      </c>
      <c r="E78" s="28">
        <v>13812</v>
      </c>
      <c r="F78" s="28">
        <v>12772.5959830637</v>
      </c>
      <c r="G78" s="28">
        <v>13542.920306027299</v>
      </c>
      <c r="H78" s="28">
        <v>13799.092102978</v>
      </c>
      <c r="I78" s="95">
        <f t="shared" si="4"/>
        <v>8.2614829910644297E-2</v>
      </c>
      <c r="J78" s="28">
        <f t="shared" si="5"/>
        <v>1054</v>
      </c>
      <c r="K78" s="28">
        <f t="shared" si="6"/>
        <v>926</v>
      </c>
      <c r="L78" s="28">
        <f t="shared" si="7"/>
        <v>256.17179695070081</v>
      </c>
    </row>
    <row r="79" spans="1:12">
      <c r="A79" s="80">
        <v>77</v>
      </c>
      <c r="B79" s="94" t="s">
        <v>168</v>
      </c>
      <c r="C79" s="28">
        <v>37131</v>
      </c>
      <c r="D79" s="28">
        <v>38682</v>
      </c>
      <c r="E79" s="28">
        <v>38416</v>
      </c>
      <c r="F79" s="28">
        <v>37777.750308089097</v>
      </c>
      <c r="G79" s="28">
        <v>39186.319604033299</v>
      </c>
      <c r="H79" s="28">
        <v>39210.977777468397</v>
      </c>
      <c r="I79" s="95">
        <f t="shared" si="4"/>
        <v>3.4607201529719106E-2</v>
      </c>
      <c r="J79" s="28">
        <f t="shared" si="5"/>
        <v>1285</v>
      </c>
      <c r="K79" s="28">
        <f t="shared" si="6"/>
        <v>-266</v>
      </c>
      <c r="L79" s="28">
        <f t="shared" si="7"/>
        <v>24.658173435098433</v>
      </c>
    </row>
    <row r="80" spans="1:12">
      <c r="A80" s="80">
        <v>78</v>
      </c>
      <c r="B80" s="94" t="s">
        <v>169</v>
      </c>
      <c r="C80" s="28">
        <v>31560</v>
      </c>
      <c r="D80" s="28">
        <v>29206</v>
      </c>
      <c r="E80" s="28">
        <v>29325</v>
      </c>
      <c r="F80" s="28">
        <v>31232.889751210601</v>
      </c>
      <c r="G80" s="28">
        <v>29431.2344347732</v>
      </c>
      <c r="H80" s="28">
        <v>29167.697405800402</v>
      </c>
      <c r="I80" s="95">
        <f t="shared" si="4"/>
        <v>-7.0817490494296573E-2</v>
      </c>
      <c r="J80" s="28">
        <f t="shared" si="5"/>
        <v>-2235</v>
      </c>
      <c r="K80" s="28">
        <f t="shared" si="6"/>
        <v>119</v>
      </c>
      <c r="L80" s="28">
        <f t="shared" si="7"/>
        <v>-263.537028972798</v>
      </c>
    </row>
    <row r="81" spans="1:12">
      <c r="A81" s="80">
        <v>79</v>
      </c>
      <c r="B81" s="94" t="s">
        <v>170</v>
      </c>
      <c r="C81" s="28">
        <v>11531</v>
      </c>
      <c r="D81" s="28">
        <v>11217</v>
      </c>
      <c r="E81" s="28">
        <v>12607</v>
      </c>
      <c r="F81" s="28">
        <v>11522.4845741154</v>
      </c>
      <c r="G81" s="28">
        <v>12252.070237186401</v>
      </c>
      <c r="H81" s="28">
        <v>12374.6334822179</v>
      </c>
      <c r="I81" s="95">
        <f t="shared" si="4"/>
        <v>9.3313676177261301E-2</v>
      </c>
      <c r="J81" s="28">
        <f t="shared" si="5"/>
        <v>1076</v>
      </c>
      <c r="K81" s="28">
        <f t="shared" si="6"/>
        <v>1390</v>
      </c>
      <c r="L81" s="28">
        <f t="shared" si="7"/>
        <v>122.56324503149881</v>
      </c>
    </row>
    <row r="82" spans="1:12">
      <c r="A82" s="80">
        <v>80</v>
      </c>
      <c r="B82" s="94" t="s">
        <v>171</v>
      </c>
      <c r="C82" s="28">
        <v>44301</v>
      </c>
      <c r="D82" s="28">
        <v>42185</v>
      </c>
      <c r="E82" s="28">
        <v>43685</v>
      </c>
      <c r="F82" s="28">
        <v>44153.466645890898</v>
      </c>
      <c r="G82" s="28">
        <v>43563.1918923884</v>
      </c>
      <c r="H82" s="28">
        <v>43646.842558275603</v>
      </c>
      <c r="I82" s="95">
        <f t="shared" si="4"/>
        <v>-1.3904877993724746E-2</v>
      </c>
      <c r="J82" s="28">
        <f t="shared" si="5"/>
        <v>-616</v>
      </c>
      <c r="K82" s="28">
        <f t="shared" si="6"/>
        <v>1500</v>
      </c>
      <c r="L82" s="28">
        <f t="shared" si="7"/>
        <v>83.650665887202194</v>
      </c>
    </row>
    <row r="83" spans="1:12">
      <c r="A83" s="80">
        <v>81</v>
      </c>
      <c r="B83" s="94" t="s">
        <v>172</v>
      </c>
      <c r="C83" s="28">
        <v>57532</v>
      </c>
      <c r="D83" s="28">
        <v>55936</v>
      </c>
      <c r="E83" s="28">
        <v>57278</v>
      </c>
      <c r="F83" s="28">
        <v>57718.5612916354</v>
      </c>
      <c r="G83" s="28">
        <v>57552.356163863296</v>
      </c>
      <c r="H83" s="28">
        <v>57529.256214379297</v>
      </c>
      <c r="I83" s="95">
        <f t="shared" si="4"/>
        <v>-4.4149342974344708E-3</v>
      </c>
      <c r="J83" s="28">
        <f t="shared" si="5"/>
        <v>-254</v>
      </c>
      <c r="K83" s="28">
        <f t="shared" si="6"/>
        <v>1342</v>
      </c>
      <c r="L83" s="28">
        <f t="shared" si="7"/>
        <v>-23.099949483999808</v>
      </c>
    </row>
    <row r="84" spans="1:12" s="120" customFormat="1">
      <c r="A84" s="180" t="s">
        <v>173</v>
      </c>
      <c r="B84" s="180"/>
      <c r="C84" s="124">
        <v>11351994</v>
      </c>
      <c r="D84" s="124">
        <v>11075950</v>
      </c>
      <c r="E84" s="124">
        <v>11244250</v>
      </c>
      <c r="F84" s="124">
        <v>11257681.3031408</v>
      </c>
      <c r="G84" s="124">
        <v>11166467.4176895</v>
      </c>
      <c r="H84" s="124">
        <v>11144817.8727348</v>
      </c>
      <c r="I84" s="117">
        <f t="shared" si="4"/>
        <v>-9.4911959960514419E-3</v>
      </c>
      <c r="J84" s="125">
        <f t="shared" si="5"/>
        <v>-107744</v>
      </c>
      <c r="K84" s="125">
        <f t="shared" si="6"/>
        <v>168300</v>
      </c>
      <c r="L84" s="28">
        <f t="shared" si="7"/>
        <v>-21649.544954700395</v>
      </c>
    </row>
    <row r="86" spans="1:12">
      <c r="E86" s="166"/>
      <c r="F86" s="166"/>
    </row>
    <row r="87" spans="1:12">
      <c r="E87" s="166"/>
      <c r="F87" s="166"/>
      <c r="G87" s="166"/>
      <c r="H87" s="166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1"/>
  <sheetViews>
    <sheetView tabSelected="1" zoomScale="80" zoomScaleNormal="80" workbookViewId="0">
      <selection activeCell="O7" sqref="O7"/>
    </sheetView>
  </sheetViews>
  <sheetFormatPr defaultRowHeight="14.5"/>
  <cols>
    <col min="2" max="2" width="39.54296875" customWidth="1"/>
    <col min="3" max="3" width="19.453125" style="161" customWidth="1"/>
    <col min="4" max="4" width="19.453125" style="159" customWidth="1"/>
    <col min="5" max="5" width="19.453125" style="160" customWidth="1"/>
    <col min="6" max="8" width="19.453125" style="161" customWidth="1"/>
    <col min="9" max="9" width="41.1796875" customWidth="1"/>
    <col min="10" max="10" width="29.1796875" customWidth="1"/>
    <col min="11" max="11" width="23.453125" customWidth="1"/>
    <col min="12" max="12" width="23.453125" style="161" customWidth="1"/>
  </cols>
  <sheetData>
    <row r="1" spans="1:12" s="161" customFormat="1" ht="15" thickBot="1">
      <c r="C1" s="177" t="s">
        <v>290</v>
      </c>
      <c r="D1" s="177"/>
      <c r="E1" s="178"/>
      <c r="F1" s="179" t="s">
        <v>289</v>
      </c>
      <c r="G1" s="177"/>
      <c r="H1" s="178"/>
    </row>
    <row r="2" spans="1:12" ht="62.15" customHeight="1">
      <c r="A2" s="100" t="s">
        <v>1</v>
      </c>
      <c r="B2" s="99" t="s">
        <v>90</v>
      </c>
      <c r="C2" s="165">
        <v>42278</v>
      </c>
      <c r="D2" s="165">
        <v>42614</v>
      </c>
      <c r="E2" s="165">
        <v>42644</v>
      </c>
      <c r="F2" s="165">
        <v>42278</v>
      </c>
      <c r="G2" s="165">
        <v>42614</v>
      </c>
      <c r="H2" s="165">
        <v>42644</v>
      </c>
      <c r="I2" s="97" t="s">
        <v>343</v>
      </c>
      <c r="J2" s="97" t="s">
        <v>344</v>
      </c>
      <c r="K2" s="2" t="s">
        <v>345</v>
      </c>
      <c r="L2" s="171" t="s">
        <v>346</v>
      </c>
    </row>
    <row r="3" spans="1:12">
      <c r="A3" s="89">
        <v>1</v>
      </c>
      <c r="B3" s="90" t="s">
        <v>2</v>
      </c>
      <c r="C3" s="28">
        <v>107080</v>
      </c>
      <c r="D3" s="28">
        <v>102246</v>
      </c>
      <c r="E3" s="28">
        <v>103574</v>
      </c>
      <c r="F3" s="28">
        <v>102865.729821588</v>
      </c>
      <c r="G3" s="28">
        <v>100527.733876326</v>
      </c>
      <c r="H3" s="28">
        <v>99951.943400528296</v>
      </c>
      <c r="I3" s="95">
        <f>(E3-C3)/C3</f>
        <v>-3.2741875233470302E-2</v>
      </c>
      <c r="J3" s="28">
        <f>E3-C3</f>
        <v>-3506</v>
      </c>
      <c r="K3" s="28">
        <f>E3-D3</f>
        <v>1328</v>
      </c>
      <c r="L3" s="28">
        <f>H3-G3</f>
        <v>-575.7904757977085</v>
      </c>
    </row>
    <row r="4" spans="1:12">
      <c r="A4" s="89">
        <v>2</v>
      </c>
      <c r="B4" s="90" t="s">
        <v>3</v>
      </c>
      <c r="C4" s="28">
        <v>54585</v>
      </c>
      <c r="D4" s="28">
        <v>44221</v>
      </c>
      <c r="E4" s="28">
        <v>46705</v>
      </c>
      <c r="F4" s="28">
        <v>52943.704319017801</v>
      </c>
      <c r="G4" s="28">
        <v>45074.224992320902</v>
      </c>
      <c r="H4" s="28">
        <v>45351.358129394903</v>
      </c>
      <c r="I4" s="95">
        <f t="shared" ref="I4:I67" si="0">(E4-C4)/C4</f>
        <v>-0.14436200421361181</v>
      </c>
      <c r="J4" s="28">
        <f t="shared" ref="J4:J67" si="1">E4-C4</f>
        <v>-7880</v>
      </c>
      <c r="K4" s="28">
        <f t="shared" ref="K4:K67" si="2">E4-D4</f>
        <v>2484</v>
      </c>
      <c r="L4" s="28">
        <f t="shared" ref="L4:L67" si="3">H4-G4</f>
        <v>277.13313707400084</v>
      </c>
    </row>
    <row r="5" spans="1:12">
      <c r="A5" s="89">
        <v>3</v>
      </c>
      <c r="B5" s="90" t="s">
        <v>4</v>
      </c>
      <c r="C5" s="28">
        <v>8011</v>
      </c>
      <c r="D5" s="28">
        <v>8355</v>
      </c>
      <c r="E5" s="28">
        <v>8611</v>
      </c>
      <c r="F5" s="28">
        <v>7711.1452878458103</v>
      </c>
      <c r="G5" s="28">
        <v>8135.8811251917004</v>
      </c>
      <c r="H5" s="28">
        <v>8227.1513258876093</v>
      </c>
      <c r="I5" s="95">
        <f t="shared" si="0"/>
        <v>7.4897016602172017E-2</v>
      </c>
      <c r="J5" s="28">
        <f t="shared" si="1"/>
        <v>600</v>
      </c>
      <c r="K5" s="28">
        <f t="shared" si="2"/>
        <v>256</v>
      </c>
      <c r="L5" s="28">
        <f t="shared" si="3"/>
        <v>91.270200695908898</v>
      </c>
    </row>
    <row r="6" spans="1:12">
      <c r="A6" s="89">
        <v>5</v>
      </c>
      <c r="B6" s="90" t="s">
        <v>5</v>
      </c>
      <c r="C6" s="28">
        <v>16850</v>
      </c>
      <c r="D6" s="28">
        <v>13628</v>
      </c>
      <c r="E6" s="28">
        <v>14666</v>
      </c>
      <c r="F6" s="28">
        <v>16850</v>
      </c>
      <c r="G6" s="28">
        <v>13628</v>
      </c>
      <c r="H6" s="28">
        <v>14666</v>
      </c>
      <c r="I6" s="95">
        <f t="shared" si="0"/>
        <v>-0.12961424332344212</v>
      </c>
      <c r="J6" s="28">
        <f t="shared" si="1"/>
        <v>-2184</v>
      </c>
      <c r="K6" s="28">
        <f t="shared" si="2"/>
        <v>1038</v>
      </c>
      <c r="L6" s="28">
        <f t="shared" si="3"/>
        <v>1038</v>
      </c>
    </row>
    <row r="7" spans="1:12">
      <c r="A7" s="89">
        <v>6</v>
      </c>
      <c r="B7" s="90" t="s">
        <v>6</v>
      </c>
      <c r="C7" s="28">
        <v>2079</v>
      </c>
      <c r="D7" s="28">
        <v>1235</v>
      </c>
      <c r="E7" s="28">
        <v>1244</v>
      </c>
      <c r="F7" s="28">
        <v>2093.6987830982298</v>
      </c>
      <c r="G7" s="28">
        <v>1220.84878427993</v>
      </c>
      <c r="H7" s="28">
        <v>1297.5773200661899</v>
      </c>
      <c r="I7" s="95">
        <f t="shared" si="0"/>
        <v>-0.40163540163540162</v>
      </c>
      <c r="J7" s="28">
        <f t="shared" si="1"/>
        <v>-835</v>
      </c>
      <c r="K7" s="28">
        <f t="shared" si="2"/>
        <v>9</v>
      </c>
      <c r="L7" s="28">
        <f t="shared" si="3"/>
        <v>76.728535786259954</v>
      </c>
    </row>
    <row r="8" spans="1:12">
      <c r="A8" s="89">
        <v>7</v>
      </c>
      <c r="B8" s="90" t="s">
        <v>7</v>
      </c>
      <c r="C8" s="28">
        <v>16022</v>
      </c>
      <c r="D8" s="28">
        <v>13356</v>
      </c>
      <c r="E8" s="28">
        <v>13729</v>
      </c>
      <c r="F8" s="28">
        <v>14957.535308201601</v>
      </c>
      <c r="G8" s="28">
        <v>12676.0793509466</v>
      </c>
      <c r="H8" s="28">
        <v>12601.897466004501</v>
      </c>
      <c r="I8" s="95">
        <f t="shared" si="0"/>
        <v>-0.14311571589065036</v>
      </c>
      <c r="J8" s="28">
        <f t="shared" si="1"/>
        <v>-2293</v>
      </c>
      <c r="K8" s="28">
        <f t="shared" si="2"/>
        <v>373</v>
      </c>
      <c r="L8" s="28">
        <f t="shared" si="3"/>
        <v>-74.181884942099714</v>
      </c>
    </row>
    <row r="9" spans="1:12">
      <c r="A9" s="89">
        <v>8</v>
      </c>
      <c r="B9" s="90" t="s">
        <v>281</v>
      </c>
      <c r="C9" s="28">
        <v>59241</v>
      </c>
      <c r="D9" s="28">
        <v>59934</v>
      </c>
      <c r="E9" s="28">
        <v>60355</v>
      </c>
      <c r="F9" s="28">
        <v>57584.584753648</v>
      </c>
      <c r="G9" s="28">
        <v>58241.873638898302</v>
      </c>
      <c r="H9" s="28">
        <v>58575.187849320399</v>
      </c>
      <c r="I9" s="95">
        <f t="shared" si="0"/>
        <v>1.8804544150166271E-2</v>
      </c>
      <c r="J9" s="28">
        <f t="shared" si="1"/>
        <v>1114</v>
      </c>
      <c r="K9" s="28">
        <f t="shared" si="2"/>
        <v>421</v>
      </c>
      <c r="L9" s="28">
        <f t="shared" si="3"/>
        <v>333.31421042209695</v>
      </c>
    </row>
    <row r="10" spans="1:12">
      <c r="A10" s="89">
        <v>9</v>
      </c>
      <c r="B10" s="90" t="s">
        <v>8</v>
      </c>
      <c r="C10" s="28">
        <v>5474</v>
      </c>
      <c r="D10" s="28">
        <v>6075</v>
      </c>
      <c r="E10" s="28">
        <v>6063</v>
      </c>
      <c r="F10" s="28">
        <v>5405.0166883992397</v>
      </c>
      <c r="G10" s="28">
        <v>5555.4124887317103</v>
      </c>
      <c r="H10" s="28">
        <v>5971.03133224266</v>
      </c>
      <c r="I10" s="95">
        <f t="shared" si="0"/>
        <v>0.10759956156375594</v>
      </c>
      <c r="J10" s="28">
        <f t="shared" si="1"/>
        <v>589</v>
      </c>
      <c r="K10" s="28">
        <f t="shared" si="2"/>
        <v>-12</v>
      </c>
      <c r="L10" s="28">
        <f t="shared" si="3"/>
        <v>415.61884351094977</v>
      </c>
    </row>
    <row r="11" spans="1:12">
      <c r="A11" s="91">
        <v>10</v>
      </c>
      <c r="B11" s="90" t="s">
        <v>9</v>
      </c>
      <c r="C11" s="28">
        <v>336017</v>
      </c>
      <c r="D11" s="28">
        <v>331647</v>
      </c>
      <c r="E11" s="28">
        <v>327368</v>
      </c>
      <c r="F11" s="28">
        <v>337295.30154192098</v>
      </c>
      <c r="G11" s="28">
        <v>326967.49869144702</v>
      </c>
      <c r="H11" s="28">
        <v>328425.650957904</v>
      </c>
      <c r="I11" s="95">
        <f t="shared" si="0"/>
        <v>-2.5739769118824345E-2</v>
      </c>
      <c r="J11" s="28">
        <f t="shared" si="1"/>
        <v>-8649</v>
      </c>
      <c r="K11" s="28">
        <f t="shared" si="2"/>
        <v>-4279</v>
      </c>
      <c r="L11" s="28">
        <f t="shared" si="3"/>
        <v>1458.1522664569784</v>
      </c>
    </row>
    <row r="12" spans="1:12">
      <c r="A12" s="91">
        <v>11</v>
      </c>
      <c r="B12" s="90" t="s">
        <v>10</v>
      </c>
      <c r="C12" s="28">
        <v>14081</v>
      </c>
      <c r="D12" s="28">
        <v>14047</v>
      </c>
      <c r="E12" s="28">
        <v>13729</v>
      </c>
      <c r="F12" s="28">
        <v>13936.612071445001</v>
      </c>
      <c r="G12" s="28">
        <v>13492.595332606301</v>
      </c>
      <c r="H12" s="28">
        <v>13584.611863741</v>
      </c>
      <c r="I12" s="95">
        <f t="shared" si="0"/>
        <v>-2.4998224557914922E-2</v>
      </c>
      <c r="J12" s="28">
        <f t="shared" si="1"/>
        <v>-352</v>
      </c>
      <c r="K12" s="28">
        <f t="shared" si="2"/>
        <v>-318</v>
      </c>
      <c r="L12" s="28">
        <f t="shared" si="3"/>
        <v>92.016531134699107</v>
      </c>
    </row>
    <row r="13" spans="1:12">
      <c r="A13" s="91">
        <v>12</v>
      </c>
      <c r="B13" s="90" t="s">
        <v>11</v>
      </c>
      <c r="C13" s="28">
        <v>1047</v>
      </c>
      <c r="D13" s="28">
        <v>1058</v>
      </c>
      <c r="E13" s="28">
        <v>1083</v>
      </c>
      <c r="F13" s="28">
        <v>945.53208027537403</v>
      </c>
      <c r="G13" s="28">
        <v>1053.3472438783001</v>
      </c>
      <c r="H13" s="28">
        <v>984.96568566196299</v>
      </c>
      <c r="I13" s="95">
        <f t="shared" si="0"/>
        <v>3.4383954154727794E-2</v>
      </c>
      <c r="J13" s="28">
        <f t="shared" si="1"/>
        <v>36</v>
      </c>
      <c r="K13" s="28">
        <f t="shared" si="2"/>
        <v>25</v>
      </c>
      <c r="L13" s="28">
        <f t="shared" si="3"/>
        <v>-68.381558216337112</v>
      </c>
    </row>
    <row r="14" spans="1:12">
      <c r="A14" s="91">
        <v>13</v>
      </c>
      <c r="B14" s="90" t="s">
        <v>12</v>
      </c>
      <c r="C14" s="28">
        <v>274286</v>
      </c>
      <c r="D14" s="28">
        <v>260253</v>
      </c>
      <c r="E14" s="28">
        <v>262349</v>
      </c>
      <c r="F14" s="28">
        <v>274286</v>
      </c>
      <c r="G14" s="28">
        <v>260253</v>
      </c>
      <c r="H14" s="28">
        <v>262349</v>
      </c>
      <c r="I14" s="95">
        <f t="shared" si="0"/>
        <v>-4.352026716638837E-2</v>
      </c>
      <c r="J14" s="28">
        <f t="shared" si="1"/>
        <v>-11937</v>
      </c>
      <c r="K14" s="28">
        <f t="shared" si="2"/>
        <v>2096</v>
      </c>
      <c r="L14" s="28">
        <f t="shared" si="3"/>
        <v>2096</v>
      </c>
    </row>
    <row r="15" spans="1:12">
      <c r="A15" s="91">
        <v>14</v>
      </c>
      <c r="B15" s="90" t="s">
        <v>13</v>
      </c>
      <c r="C15" s="28">
        <v>374696</v>
      </c>
      <c r="D15" s="28">
        <v>360486</v>
      </c>
      <c r="E15" s="28">
        <v>365876</v>
      </c>
      <c r="F15" s="28">
        <v>377092.387898808</v>
      </c>
      <c r="G15" s="28">
        <v>368019.94505242602</v>
      </c>
      <c r="H15" s="28">
        <v>367359.19532718998</v>
      </c>
      <c r="I15" s="95">
        <f t="shared" si="0"/>
        <v>-2.35390823494246E-2</v>
      </c>
      <c r="J15" s="28">
        <f t="shared" si="1"/>
        <v>-8820</v>
      </c>
      <c r="K15" s="28">
        <f t="shared" si="2"/>
        <v>5390</v>
      </c>
      <c r="L15" s="28">
        <f t="shared" si="3"/>
        <v>-660.74972523603356</v>
      </c>
    </row>
    <row r="16" spans="1:12">
      <c r="A16" s="91">
        <v>15</v>
      </c>
      <c r="B16" s="90" t="s">
        <v>14</v>
      </c>
      <c r="C16" s="28">
        <v>56010</v>
      </c>
      <c r="D16" s="28">
        <v>52680</v>
      </c>
      <c r="E16" s="28">
        <v>53341</v>
      </c>
      <c r="F16" s="28">
        <v>56090.809092791402</v>
      </c>
      <c r="G16" s="28">
        <v>53587.546610152203</v>
      </c>
      <c r="H16" s="28">
        <v>53438.639660289802</v>
      </c>
      <c r="I16" s="95">
        <f t="shared" si="0"/>
        <v>-4.7652204963399392E-2</v>
      </c>
      <c r="J16" s="28">
        <f t="shared" si="1"/>
        <v>-2669</v>
      </c>
      <c r="K16" s="28">
        <f t="shared" si="2"/>
        <v>661</v>
      </c>
      <c r="L16" s="28">
        <f t="shared" si="3"/>
        <v>-148.90694986240123</v>
      </c>
    </row>
    <row r="17" spans="1:12">
      <c r="A17" s="91">
        <v>16</v>
      </c>
      <c r="B17" s="90" t="s">
        <v>15</v>
      </c>
      <c r="C17" s="28">
        <v>56975</v>
      </c>
      <c r="D17" s="28">
        <v>54278</v>
      </c>
      <c r="E17" s="28">
        <v>54622</v>
      </c>
      <c r="F17" s="28">
        <v>56930.6718402638</v>
      </c>
      <c r="G17" s="28">
        <v>54758.472592416903</v>
      </c>
      <c r="H17" s="28">
        <v>54513.739646594397</v>
      </c>
      <c r="I17" s="95">
        <f t="shared" si="0"/>
        <v>-4.1298815269855196E-2</v>
      </c>
      <c r="J17" s="28">
        <f t="shared" si="1"/>
        <v>-2353</v>
      </c>
      <c r="K17" s="28">
        <f t="shared" si="2"/>
        <v>344</v>
      </c>
      <c r="L17" s="28">
        <f t="shared" si="3"/>
        <v>-244.73294582250674</v>
      </c>
    </row>
    <row r="18" spans="1:12">
      <c r="A18" s="91">
        <v>17</v>
      </c>
      <c r="B18" s="90" t="s">
        <v>16</v>
      </c>
      <c r="C18" s="28">
        <v>41833</v>
      </c>
      <c r="D18" s="28">
        <v>41635</v>
      </c>
      <c r="E18" s="28">
        <v>42757</v>
      </c>
      <c r="F18" s="28">
        <v>41833</v>
      </c>
      <c r="G18" s="28">
        <v>41635</v>
      </c>
      <c r="H18" s="28">
        <v>42757</v>
      </c>
      <c r="I18" s="95">
        <f t="shared" si="0"/>
        <v>2.2087825400999211E-2</v>
      </c>
      <c r="J18" s="28">
        <f t="shared" si="1"/>
        <v>924</v>
      </c>
      <c r="K18" s="28">
        <f t="shared" si="2"/>
        <v>1122</v>
      </c>
      <c r="L18" s="28">
        <f t="shared" si="3"/>
        <v>1122</v>
      </c>
    </row>
    <row r="19" spans="1:12">
      <c r="A19" s="91">
        <v>18</v>
      </c>
      <c r="B19" s="90" t="s">
        <v>17</v>
      </c>
      <c r="C19" s="28">
        <v>55513</v>
      </c>
      <c r="D19" s="28">
        <v>51481</v>
      </c>
      <c r="E19" s="28">
        <v>51465</v>
      </c>
      <c r="F19" s="28">
        <v>55513</v>
      </c>
      <c r="G19" s="28">
        <v>51481</v>
      </c>
      <c r="H19" s="28">
        <v>51465</v>
      </c>
      <c r="I19" s="95">
        <f t="shared" si="0"/>
        <v>-7.2919856610163383E-2</v>
      </c>
      <c r="J19" s="28">
        <f t="shared" si="1"/>
        <v>-4048</v>
      </c>
      <c r="K19" s="28">
        <f t="shared" si="2"/>
        <v>-16</v>
      </c>
      <c r="L19" s="28">
        <f t="shared" si="3"/>
        <v>-16</v>
      </c>
    </row>
    <row r="20" spans="1:12">
      <c r="A20" s="91">
        <v>19</v>
      </c>
      <c r="B20" s="90" t="s">
        <v>18</v>
      </c>
      <c r="C20" s="28">
        <v>3328</v>
      </c>
      <c r="D20" s="28">
        <v>3014</v>
      </c>
      <c r="E20" s="28">
        <v>3054</v>
      </c>
      <c r="F20" s="28">
        <v>3328</v>
      </c>
      <c r="G20" s="28">
        <v>3014</v>
      </c>
      <c r="H20" s="28">
        <v>3054</v>
      </c>
      <c r="I20" s="95">
        <f t="shared" si="0"/>
        <v>-8.2331730769230768E-2</v>
      </c>
      <c r="J20" s="28">
        <f t="shared" si="1"/>
        <v>-274</v>
      </c>
      <c r="K20" s="28">
        <f t="shared" si="2"/>
        <v>40</v>
      </c>
      <c r="L20" s="28">
        <f t="shared" si="3"/>
        <v>40</v>
      </c>
    </row>
    <row r="21" spans="1:12">
      <c r="A21" s="91">
        <v>20</v>
      </c>
      <c r="B21" s="90" t="s">
        <v>19</v>
      </c>
      <c r="C21" s="28">
        <v>54679</v>
      </c>
      <c r="D21" s="28">
        <v>53934</v>
      </c>
      <c r="E21" s="28">
        <v>54447</v>
      </c>
      <c r="F21" s="28">
        <v>54679</v>
      </c>
      <c r="G21" s="28">
        <v>53934</v>
      </c>
      <c r="H21" s="28">
        <v>54447</v>
      </c>
      <c r="I21" s="95">
        <f t="shared" si="0"/>
        <v>-4.2429451891951202E-3</v>
      </c>
      <c r="J21" s="28">
        <f t="shared" si="1"/>
        <v>-232</v>
      </c>
      <c r="K21" s="28">
        <f t="shared" si="2"/>
        <v>513</v>
      </c>
      <c r="L21" s="28">
        <f t="shared" si="3"/>
        <v>513</v>
      </c>
    </row>
    <row r="22" spans="1:12">
      <c r="A22" s="91">
        <v>21</v>
      </c>
      <c r="B22" s="90" t="s">
        <v>20</v>
      </c>
      <c r="C22" s="28">
        <v>9627</v>
      </c>
      <c r="D22" s="28">
        <v>9766</v>
      </c>
      <c r="E22" s="28">
        <v>9520</v>
      </c>
      <c r="F22" s="28">
        <v>9627</v>
      </c>
      <c r="G22" s="28">
        <v>9766</v>
      </c>
      <c r="H22" s="28">
        <v>9520</v>
      </c>
      <c r="I22" s="95">
        <f t="shared" si="0"/>
        <v>-1.1114573595097123E-2</v>
      </c>
      <c r="J22" s="28">
        <f t="shared" si="1"/>
        <v>-107</v>
      </c>
      <c r="K22" s="28">
        <f t="shared" si="2"/>
        <v>-246</v>
      </c>
      <c r="L22" s="28">
        <f t="shared" si="3"/>
        <v>-246</v>
      </c>
    </row>
    <row r="23" spans="1:12">
      <c r="A23" s="91">
        <v>22</v>
      </c>
      <c r="B23" s="90" t="s">
        <v>21</v>
      </c>
      <c r="C23" s="28">
        <v>152612</v>
      </c>
      <c r="D23" s="28">
        <v>151021</v>
      </c>
      <c r="E23" s="28">
        <v>152838</v>
      </c>
      <c r="F23" s="28">
        <v>152603.213099388</v>
      </c>
      <c r="G23" s="28">
        <v>151770.02241219301</v>
      </c>
      <c r="H23" s="28">
        <v>151890.089470962</v>
      </c>
      <c r="I23" s="95">
        <f t="shared" si="0"/>
        <v>1.4808796162818127E-3</v>
      </c>
      <c r="J23" s="28">
        <f t="shared" si="1"/>
        <v>226</v>
      </c>
      <c r="K23" s="28">
        <f t="shared" si="2"/>
        <v>1817</v>
      </c>
      <c r="L23" s="28">
        <f t="shared" si="3"/>
        <v>120.0670587689965</v>
      </c>
    </row>
    <row r="24" spans="1:12">
      <c r="A24" s="91">
        <v>23</v>
      </c>
      <c r="B24" s="90" t="s">
        <v>22</v>
      </c>
      <c r="C24" s="28">
        <v>177297</v>
      </c>
      <c r="D24" s="28">
        <v>174047</v>
      </c>
      <c r="E24" s="28">
        <v>174442</v>
      </c>
      <c r="F24" s="28">
        <v>175144.065528487</v>
      </c>
      <c r="G24" s="28">
        <v>172710.44671041501</v>
      </c>
      <c r="H24" s="28">
        <v>172581.77473024599</v>
      </c>
      <c r="I24" s="95">
        <f t="shared" si="0"/>
        <v>-1.6102923343316582E-2</v>
      </c>
      <c r="J24" s="28">
        <f t="shared" si="1"/>
        <v>-2855</v>
      </c>
      <c r="K24" s="28">
        <f t="shared" si="2"/>
        <v>395</v>
      </c>
      <c r="L24" s="28">
        <f t="shared" si="3"/>
        <v>-128.67198016901966</v>
      </c>
    </row>
    <row r="25" spans="1:12">
      <c r="A25" s="91">
        <v>24</v>
      </c>
      <c r="B25" s="90" t="s">
        <v>23</v>
      </c>
      <c r="C25" s="28">
        <v>89972</v>
      </c>
      <c r="D25" s="28">
        <v>86351</v>
      </c>
      <c r="E25" s="28">
        <v>86544</v>
      </c>
      <c r="F25" s="28">
        <v>89972.000000000102</v>
      </c>
      <c r="G25" s="28">
        <v>86351</v>
      </c>
      <c r="H25" s="28">
        <v>86544</v>
      </c>
      <c r="I25" s="95">
        <f t="shared" si="0"/>
        <v>-3.8100742453207666E-2</v>
      </c>
      <c r="J25" s="28">
        <f t="shared" si="1"/>
        <v>-3428</v>
      </c>
      <c r="K25" s="28">
        <f t="shared" si="2"/>
        <v>193</v>
      </c>
      <c r="L25" s="28">
        <f t="shared" si="3"/>
        <v>193</v>
      </c>
    </row>
    <row r="26" spans="1:12">
      <c r="A26" s="91">
        <v>25</v>
      </c>
      <c r="B26" s="90" t="s">
        <v>24</v>
      </c>
      <c r="C26" s="28">
        <v>321814</v>
      </c>
      <c r="D26" s="28">
        <v>311666</v>
      </c>
      <c r="E26" s="28">
        <v>313024</v>
      </c>
      <c r="F26" s="28">
        <v>325229.24595496902</v>
      </c>
      <c r="G26" s="28">
        <v>317302.90328592499</v>
      </c>
      <c r="H26" s="28">
        <v>316139.94085959898</v>
      </c>
      <c r="I26" s="95">
        <f t="shared" si="0"/>
        <v>-2.731391424860323E-2</v>
      </c>
      <c r="J26" s="28">
        <f t="shared" si="1"/>
        <v>-8790</v>
      </c>
      <c r="K26" s="28">
        <f t="shared" si="2"/>
        <v>1358</v>
      </c>
      <c r="L26" s="28">
        <f t="shared" si="3"/>
        <v>-1162.9624263260048</v>
      </c>
    </row>
    <row r="27" spans="1:12">
      <c r="A27" s="91">
        <v>26</v>
      </c>
      <c r="B27" s="90" t="s">
        <v>25</v>
      </c>
      <c r="C27" s="28">
        <v>18578</v>
      </c>
      <c r="D27" s="28">
        <v>17815</v>
      </c>
      <c r="E27" s="28">
        <v>18225</v>
      </c>
      <c r="F27" s="28">
        <v>18578</v>
      </c>
      <c r="G27" s="28">
        <v>17815</v>
      </c>
      <c r="H27" s="28">
        <v>18225</v>
      </c>
      <c r="I27" s="95">
        <f t="shared" si="0"/>
        <v>-1.9000968887931964E-2</v>
      </c>
      <c r="J27" s="28">
        <f t="shared" si="1"/>
        <v>-353</v>
      </c>
      <c r="K27" s="28">
        <f t="shared" si="2"/>
        <v>410</v>
      </c>
      <c r="L27" s="28">
        <f t="shared" si="3"/>
        <v>410</v>
      </c>
    </row>
    <row r="28" spans="1:12">
      <c r="A28" s="91">
        <v>27</v>
      </c>
      <c r="B28" s="90" t="s">
        <v>26</v>
      </c>
      <c r="C28" s="28">
        <v>68518</v>
      </c>
      <c r="D28" s="28">
        <v>68689</v>
      </c>
      <c r="E28" s="28">
        <v>68651</v>
      </c>
      <c r="F28" s="28">
        <v>68437.327565661501</v>
      </c>
      <c r="G28" s="28">
        <v>68787.934005278803</v>
      </c>
      <c r="H28" s="28">
        <v>68596.584687406707</v>
      </c>
      <c r="I28" s="95">
        <f t="shared" si="0"/>
        <v>1.9410957704544792E-3</v>
      </c>
      <c r="J28" s="28">
        <f t="shared" si="1"/>
        <v>133</v>
      </c>
      <c r="K28" s="28">
        <f t="shared" si="2"/>
        <v>-38</v>
      </c>
      <c r="L28" s="28">
        <f t="shared" si="3"/>
        <v>-191.34931787209644</v>
      </c>
    </row>
    <row r="29" spans="1:12">
      <c r="A29" s="91">
        <v>28</v>
      </c>
      <c r="B29" s="90" t="s">
        <v>27</v>
      </c>
      <c r="C29" s="28">
        <v>115674</v>
      </c>
      <c r="D29" s="28">
        <v>117165</v>
      </c>
      <c r="E29" s="28">
        <v>117747</v>
      </c>
      <c r="F29" s="28">
        <v>115674</v>
      </c>
      <c r="G29" s="28">
        <v>117165</v>
      </c>
      <c r="H29" s="28">
        <v>117747</v>
      </c>
      <c r="I29" s="95">
        <f t="shared" si="0"/>
        <v>1.7921053996576584E-2</v>
      </c>
      <c r="J29" s="28">
        <f t="shared" si="1"/>
        <v>2073</v>
      </c>
      <c r="K29" s="28">
        <f t="shared" si="2"/>
        <v>582</v>
      </c>
      <c r="L29" s="28">
        <f t="shared" si="3"/>
        <v>582</v>
      </c>
    </row>
    <row r="30" spans="1:12">
      <c r="A30" s="91">
        <v>29</v>
      </c>
      <c r="B30" s="90" t="s">
        <v>28</v>
      </c>
      <c r="C30" s="28">
        <v>63331</v>
      </c>
      <c r="D30" s="28">
        <v>63547</v>
      </c>
      <c r="E30" s="28">
        <v>64231</v>
      </c>
      <c r="F30" s="28">
        <v>62980.5408014071</v>
      </c>
      <c r="G30" s="28">
        <v>63578.532157891197</v>
      </c>
      <c r="H30" s="28">
        <v>64167.709244353297</v>
      </c>
      <c r="I30" s="95">
        <f t="shared" si="0"/>
        <v>1.4211049880785082E-2</v>
      </c>
      <c r="J30" s="28">
        <f t="shared" si="1"/>
        <v>900</v>
      </c>
      <c r="K30" s="28">
        <f t="shared" si="2"/>
        <v>684</v>
      </c>
      <c r="L30" s="28">
        <f t="shared" si="3"/>
        <v>589.1770864620994</v>
      </c>
    </row>
    <row r="31" spans="1:12">
      <c r="A31" s="91">
        <v>30</v>
      </c>
      <c r="B31" s="90" t="s">
        <v>29</v>
      </c>
      <c r="C31" s="28">
        <v>19837</v>
      </c>
      <c r="D31" s="28">
        <v>20280</v>
      </c>
      <c r="E31" s="28">
        <v>19625</v>
      </c>
      <c r="F31" s="28">
        <v>19837</v>
      </c>
      <c r="G31" s="28">
        <v>20280</v>
      </c>
      <c r="H31" s="28">
        <v>19625</v>
      </c>
      <c r="I31" s="95">
        <f t="shared" si="0"/>
        <v>-1.0687099863890709E-2</v>
      </c>
      <c r="J31" s="28">
        <f t="shared" si="1"/>
        <v>-212</v>
      </c>
      <c r="K31" s="28">
        <f t="shared" si="2"/>
        <v>-655</v>
      </c>
      <c r="L31" s="28">
        <f t="shared" si="3"/>
        <v>-655</v>
      </c>
    </row>
    <row r="32" spans="1:12">
      <c r="A32" s="91">
        <v>31</v>
      </c>
      <c r="B32" s="90" t="s">
        <v>30</v>
      </c>
      <c r="C32" s="28">
        <v>143851</v>
      </c>
      <c r="D32" s="28">
        <v>137384</v>
      </c>
      <c r="E32" s="28">
        <v>138293</v>
      </c>
      <c r="F32" s="28">
        <v>143528.12451960301</v>
      </c>
      <c r="G32" s="28">
        <v>138163.588321469</v>
      </c>
      <c r="H32" s="28">
        <v>137603.31692383799</v>
      </c>
      <c r="I32" s="95">
        <f t="shared" si="0"/>
        <v>-3.8637200992693826E-2</v>
      </c>
      <c r="J32" s="28">
        <f t="shared" si="1"/>
        <v>-5558</v>
      </c>
      <c r="K32" s="28">
        <f t="shared" si="2"/>
        <v>909</v>
      </c>
      <c r="L32" s="28">
        <f t="shared" si="3"/>
        <v>-560.27139763100422</v>
      </c>
    </row>
    <row r="33" spans="1:12">
      <c r="A33" s="91">
        <v>32</v>
      </c>
      <c r="B33" s="90" t="s">
        <v>31</v>
      </c>
      <c r="C33" s="28">
        <v>47168</v>
      </c>
      <c r="D33" s="28">
        <v>46928</v>
      </c>
      <c r="E33" s="28">
        <v>47317</v>
      </c>
      <c r="F33" s="28">
        <v>47168</v>
      </c>
      <c r="G33" s="28">
        <v>46928</v>
      </c>
      <c r="H33" s="28">
        <v>47317</v>
      </c>
      <c r="I33" s="95">
        <f t="shared" si="0"/>
        <v>3.1589213025780189E-3</v>
      </c>
      <c r="J33" s="28">
        <f t="shared" si="1"/>
        <v>149</v>
      </c>
      <c r="K33" s="28">
        <f t="shared" si="2"/>
        <v>389</v>
      </c>
      <c r="L33" s="28">
        <f t="shared" si="3"/>
        <v>389</v>
      </c>
    </row>
    <row r="34" spans="1:12">
      <c r="A34" s="91">
        <v>33</v>
      </c>
      <c r="B34" s="90" t="s">
        <v>32</v>
      </c>
      <c r="C34" s="28">
        <v>134437</v>
      </c>
      <c r="D34" s="28">
        <v>123551</v>
      </c>
      <c r="E34" s="28">
        <v>122566</v>
      </c>
      <c r="F34" s="28">
        <v>134437</v>
      </c>
      <c r="G34" s="28">
        <v>123551</v>
      </c>
      <c r="H34" s="28">
        <v>122566</v>
      </c>
      <c r="I34" s="95">
        <f t="shared" si="0"/>
        <v>-8.8301583641408249E-2</v>
      </c>
      <c r="J34" s="28">
        <f t="shared" si="1"/>
        <v>-11871</v>
      </c>
      <c r="K34" s="28">
        <f t="shared" si="2"/>
        <v>-985</v>
      </c>
      <c r="L34" s="28">
        <f t="shared" si="3"/>
        <v>-985</v>
      </c>
    </row>
    <row r="35" spans="1:12">
      <c r="A35" s="91">
        <v>35</v>
      </c>
      <c r="B35" s="90" t="s">
        <v>33</v>
      </c>
      <c r="C35" s="28">
        <v>71747</v>
      </c>
      <c r="D35" s="28">
        <v>70494</v>
      </c>
      <c r="E35" s="28">
        <v>72976</v>
      </c>
      <c r="F35" s="28">
        <v>70273.0910644307</v>
      </c>
      <c r="G35" s="28">
        <v>70236.749469674804</v>
      </c>
      <c r="H35" s="28">
        <v>70541.815861170297</v>
      </c>
      <c r="I35" s="95">
        <f t="shared" si="0"/>
        <v>1.7129636082344905E-2</v>
      </c>
      <c r="J35" s="28">
        <f t="shared" si="1"/>
        <v>1229</v>
      </c>
      <c r="K35" s="28">
        <f t="shared" si="2"/>
        <v>2482</v>
      </c>
      <c r="L35" s="28">
        <f t="shared" si="3"/>
        <v>305.06639149549301</v>
      </c>
    </row>
    <row r="36" spans="1:12">
      <c r="A36" s="91">
        <v>36</v>
      </c>
      <c r="B36" s="90" t="s">
        <v>34</v>
      </c>
      <c r="C36" s="28">
        <v>13997</v>
      </c>
      <c r="D36" s="28">
        <v>13430</v>
      </c>
      <c r="E36" s="28">
        <v>12965</v>
      </c>
      <c r="F36" s="28">
        <v>13997</v>
      </c>
      <c r="G36" s="28">
        <v>13430</v>
      </c>
      <c r="H36" s="28">
        <v>12965</v>
      </c>
      <c r="I36" s="95">
        <f t="shared" si="0"/>
        <v>-7.3730085018218192E-2</v>
      </c>
      <c r="J36" s="28">
        <f t="shared" si="1"/>
        <v>-1032</v>
      </c>
      <c r="K36" s="28">
        <f t="shared" si="2"/>
        <v>-465</v>
      </c>
      <c r="L36" s="28">
        <f t="shared" si="3"/>
        <v>-465</v>
      </c>
    </row>
    <row r="37" spans="1:12">
      <c r="A37" s="91">
        <v>37</v>
      </c>
      <c r="B37" s="90" t="s">
        <v>35</v>
      </c>
      <c r="C37" s="28">
        <v>7545</v>
      </c>
      <c r="D37" s="28">
        <v>7860</v>
      </c>
      <c r="E37" s="28">
        <v>7724</v>
      </c>
      <c r="F37" s="28">
        <v>7794.5940190374204</v>
      </c>
      <c r="G37" s="28">
        <v>8090.0389600779699</v>
      </c>
      <c r="H37" s="28">
        <v>8013.6840493856698</v>
      </c>
      <c r="I37" s="95">
        <f t="shared" si="0"/>
        <v>2.3724320742213385E-2</v>
      </c>
      <c r="J37" s="28">
        <f t="shared" si="1"/>
        <v>179</v>
      </c>
      <c r="K37" s="28">
        <f t="shared" si="2"/>
        <v>-136</v>
      </c>
      <c r="L37" s="28">
        <f t="shared" si="3"/>
        <v>-76.354910692300109</v>
      </c>
    </row>
    <row r="38" spans="1:12">
      <c r="A38" s="91">
        <v>38</v>
      </c>
      <c r="B38" s="90" t="s">
        <v>36</v>
      </c>
      <c r="C38" s="28">
        <v>52847</v>
      </c>
      <c r="D38" s="28">
        <v>52441</v>
      </c>
      <c r="E38" s="28">
        <v>52697</v>
      </c>
      <c r="F38" s="28">
        <v>52847</v>
      </c>
      <c r="G38" s="28">
        <v>52441</v>
      </c>
      <c r="H38" s="28">
        <v>52697</v>
      </c>
      <c r="I38" s="95">
        <f t="shared" si="0"/>
        <v>-2.8383825004257572E-3</v>
      </c>
      <c r="J38" s="28">
        <f t="shared" si="1"/>
        <v>-150</v>
      </c>
      <c r="K38" s="28">
        <f t="shared" si="2"/>
        <v>256</v>
      </c>
      <c r="L38" s="28">
        <f t="shared" si="3"/>
        <v>256</v>
      </c>
    </row>
    <row r="39" spans="1:12">
      <c r="A39" s="91">
        <v>39</v>
      </c>
      <c r="B39" s="90" t="s">
        <v>37</v>
      </c>
      <c r="C39" s="28">
        <v>1493</v>
      </c>
      <c r="D39" s="28">
        <v>1538</v>
      </c>
      <c r="E39" s="28">
        <v>1493</v>
      </c>
      <c r="F39" s="28">
        <v>1525.5677130259701</v>
      </c>
      <c r="G39" s="28">
        <v>1498.6156978276199</v>
      </c>
      <c r="H39" s="28">
        <v>1513.7911775707</v>
      </c>
      <c r="I39" s="95">
        <f t="shared" si="0"/>
        <v>0</v>
      </c>
      <c r="J39" s="28">
        <f t="shared" si="1"/>
        <v>0</v>
      </c>
      <c r="K39" s="28">
        <f t="shared" si="2"/>
        <v>-45</v>
      </c>
      <c r="L39" s="28">
        <f t="shared" si="3"/>
        <v>15.175479743080132</v>
      </c>
    </row>
    <row r="40" spans="1:12">
      <c r="A40" s="91">
        <v>41</v>
      </c>
      <c r="B40" s="90" t="s">
        <v>38</v>
      </c>
      <c r="C40" s="28">
        <v>1045177</v>
      </c>
      <c r="D40" s="28">
        <v>996005</v>
      </c>
      <c r="E40" s="28">
        <v>1040317</v>
      </c>
      <c r="F40" s="28">
        <v>1025572.9952450501</v>
      </c>
      <c r="G40" s="28">
        <v>1014725.75266199</v>
      </c>
      <c r="H40" s="28">
        <v>1018642.39986771</v>
      </c>
      <c r="I40" s="95">
        <f t="shared" si="0"/>
        <v>-4.6499301075320259E-3</v>
      </c>
      <c r="J40" s="28">
        <f t="shared" si="1"/>
        <v>-4860</v>
      </c>
      <c r="K40" s="28">
        <f t="shared" si="2"/>
        <v>44312</v>
      </c>
      <c r="L40" s="28">
        <f t="shared" si="3"/>
        <v>3916.6472057199571</v>
      </c>
    </row>
    <row r="41" spans="1:12">
      <c r="A41" s="91">
        <v>42</v>
      </c>
      <c r="B41" s="90" t="s">
        <v>39</v>
      </c>
      <c r="C41" s="28">
        <v>277393</v>
      </c>
      <c r="D41" s="28">
        <v>273006</v>
      </c>
      <c r="E41" s="28">
        <v>278025</v>
      </c>
      <c r="F41" s="28">
        <v>255744.270852374</v>
      </c>
      <c r="G41" s="28">
        <v>258418.22337712499</v>
      </c>
      <c r="H41" s="28">
        <v>257399.63531966601</v>
      </c>
      <c r="I41" s="95">
        <f t="shared" si="0"/>
        <v>2.2783559787016975E-3</v>
      </c>
      <c r="J41" s="28">
        <f t="shared" si="1"/>
        <v>632</v>
      </c>
      <c r="K41" s="28">
        <f t="shared" si="2"/>
        <v>5019</v>
      </c>
      <c r="L41" s="28">
        <f t="shared" si="3"/>
        <v>-1018.5880574589828</v>
      </c>
    </row>
    <row r="42" spans="1:12">
      <c r="A42" s="91">
        <v>43</v>
      </c>
      <c r="B42" s="90" t="s">
        <v>40</v>
      </c>
      <c r="C42" s="28">
        <v>323208</v>
      </c>
      <c r="D42" s="28">
        <v>303823</v>
      </c>
      <c r="E42" s="28">
        <v>310217</v>
      </c>
      <c r="F42" s="28">
        <v>317209.03535198403</v>
      </c>
      <c r="G42" s="28">
        <v>305063.775460426</v>
      </c>
      <c r="H42" s="28">
        <v>304312.87169769098</v>
      </c>
      <c r="I42" s="95">
        <f t="shared" si="0"/>
        <v>-4.0193930843295957E-2</v>
      </c>
      <c r="J42" s="28">
        <f t="shared" si="1"/>
        <v>-12991</v>
      </c>
      <c r="K42" s="28">
        <f t="shared" si="2"/>
        <v>6394</v>
      </c>
      <c r="L42" s="28">
        <f t="shared" si="3"/>
        <v>-750.90376273501897</v>
      </c>
    </row>
    <row r="43" spans="1:12">
      <c r="A43" s="91">
        <v>45</v>
      </c>
      <c r="B43" s="90" t="s">
        <v>41</v>
      </c>
      <c r="C43" s="28">
        <v>182664</v>
      </c>
      <c r="D43" s="28">
        <v>188214</v>
      </c>
      <c r="E43" s="28">
        <v>190370</v>
      </c>
      <c r="F43" s="28">
        <v>182753.31980945799</v>
      </c>
      <c r="G43" s="28">
        <v>189383.566582826</v>
      </c>
      <c r="H43" s="28">
        <v>190130.342729658</v>
      </c>
      <c r="I43" s="95">
        <f t="shared" si="0"/>
        <v>4.2186747251784701E-2</v>
      </c>
      <c r="J43" s="28">
        <f t="shared" si="1"/>
        <v>7706</v>
      </c>
      <c r="K43" s="28">
        <f t="shared" si="2"/>
        <v>2156</v>
      </c>
      <c r="L43" s="28">
        <f t="shared" si="3"/>
        <v>746.77614683200954</v>
      </c>
    </row>
    <row r="44" spans="1:12">
      <c r="A44" s="91">
        <v>46</v>
      </c>
      <c r="B44" s="90" t="s">
        <v>42</v>
      </c>
      <c r="C44" s="28">
        <v>636977</v>
      </c>
      <c r="D44" s="28">
        <v>642569</v>
      </c>
      <c r="E44" s="28">
        <v>648418</v>
      </c>
      <c r="F44" s="28">
        <v>639385.92049085698</v>
      </c>
      <c r="G44" s="28">
        <v>647550.46115472296</v>
      </c>
      <c r="H44" s="28">
        <v>650961.57155401795</v>
      </c>
      <c r="I44" s="95">
        <f t="shared" si="0"/>
        <v>1.7961402060042986E-2</v>
      </c>
      <c r="J44" s="28">
        <f t="shared" si="1"/>
        <v>11441</v>
      </c>
      <c r="K44" s="28">
        <f t="shared" si="2"/>
        <v>5849</v>
      </c>
      <c r="L44" s="28">
        <f t="shared" si="3"/>
        <v>3411.1103992949938</v>
      </c>
    </row>
    <row r="45" spans="1:12">
      <c r="A45" s="91">
        <v>47</v>
      </c>
      <c r="B45" s="90" t="s">
        <v>43</v>
      </c>
      <c r="C45" s="28">
        <v>1242563</v>
      </c>
      <c r="D45" s="28">
        <v>1230282</v>
      </c>
      <c r="E45" s="28">
        <v>1227482</v>
      </c>
      <c r="F45" s="28">
        <v>1239603.24492262</v>
      </c>
      <c r="G45" s="28">
        <v>1217681.70014509</v>
      </c>
      <c r="H45" s="28">
        <v>1224458.9030752</v>
      </c>
      <c r="I45" s="95">
        <f t="shared" si="0"/>
        <v>-1.213701035681893E-2</v>
      </c>
      <c r="J45" s="28">
        <f t="shared" si="1"/>
        <v>-15081</v>
      </c>
      <c r="K45" s="28">
        <f t="shared" si="2"/>
        <v>-2800</v>
      </c>
      <c r="L45" s="28">
        <f t="shared" si="3"/>
        <v>6777.2029301100411</v>
      </c>
    </row>
    <row r="46" spans="1:12">
      <c r="A46" s="91">
        <v>49</v>
      </c>
      <c r="B46" s="90" t="s">
        <v>44</v>
      </c>
      <c r="C46" s="28">
        <v>528229</v>
      </c>
      <c r="D46" s="28">
        <v>487763</v>
      </c>
      <c r="E46" s="28">
        <v>501482</v>
      </c>
      <c r="F46" s="28">
        <v>514994.61265975301</v>
      </c>
      <c r="G46" s="28">
        <v>488900.89316203201</v>
      </c>
      <c r="H46" s="28">
        <v>485536.634222647</v>
      </c>
      <c r="I46" s="95">
        <f t="shared" si="0"/>
        <v>-5.0635235854146594E-2</v>
      </c>
      <c r="J46" s="28">
        <f t="shared" si="1"/>
        <v>-26747</v>
      </c>
      <c r="K46" s="28">
        <f t="shared" si="2"/>
        <v>13719</v>
      </c>
      <c r="L46" s="28">
        <f t="shared" si="3"/>
        <v>-3364.2589393850067</v>
      </c>
    </row>
    <row r="47" spans="1:12">
      <c r="A47" s="91">
        <v>50</v>
      </c>
      <c r="B47" s="90" t="s">
        <v>45</v>
      </c>
      <c r="C47" s="28">
        <v>15836</v>
      </c>
      <c r="D47" s="28">
        <v>15528</v>
      </c>
      <c r="E47" s="28">
        <v>14724</v>
      </c>
      <c r="F47" s="28">
        <v>15677.033585915</v>
      </c>
      <c r="G47" s="28">
        <v>14635.0467021898</v>
      </c>
      <c r="H47" s="28">
        <v>14599.096406537101</v>
      </c>
      <c r="I47" s="95">
        <f t="shared" si="0"/>
        <v>-7.0219752462743118E-2</v>
      </c>
      <c r="J47" s="28">
        <f t="shared" si="1"/>
        <v>-1112</v>
      </c>
      <c r="K47" s="28">
        <f t="shared" si="2"/>
        <v>-804</v>
      </c>
      <c r="L47" s="28">
        <f t="shared" si="3"/>
        <v>-35.950295652699424</v>
      </c>
    </row>
    <row r="48" spans="1:12">
      <c r="A48" s="91">
        <v>51</v>
      </c>
      <c r="B48" s="90" t="s">
        <v>46</v>
      </c>
      <c r="C48" s="28">
        <v>5086</v>
      </c>
      <c r="D48" s="28">
        <v>4920</v>
      </c>
      <c r="E48" s="28">
        <v>4782</v>
      </c>
      <c r="F48" s="28">
        <v>5086</v>
      </c>
      <c r="G48" s="28">
        <v>4920</v>
      </c>
      <c r="H48" s="28">
        <v>4782</v>
      </c>
      <c r="I48" s="95">
        <f t="shared" si="0"/>
        <v>-5.9771922925678331E-2</v>
      </c>
      <c r="J48" s="28">
        <f t="shared" si="1"/>
        <v>-304</v>
      </c>
      <c r="K48" s="28">
        <f t="shared" si="2"/>
        <v>-138</v>
      </c>
      <c r="L48" s="28">
        <f t="shared" si="3"/>
        <v>-138</v>
      </c>
    </row>
    <row r="49" spans="1:12">
      <c r="A49" s="91">
        <v>52</v>
      </c>
      <c r="B49" s="90" t="s">
        <v>47</v>
      </c>
      <c r="C49" s="28">
        <v>187943</v>
      </c>
      <c r="D49" s="28">
        <v>186840</v>
      </c>
      <c r="E49" s="28">
        <v>187032</v>
      </c>
      <c r="F49" s="28">
        <v>187943</v>
      </c>
      <c r="G49" s="28">
        <v>186840</v>
      </c>
      <c r="H49" s="28">
        <v>187032</v>
      </c>
      <c r="I49" s="95">
        <f t="shared" si="0"/>
        <v>-4.8472143149784772E-3</v>
      </c>
      <c r="J49" s="28">
        <f t="shared" si="1"/>
        <v>-911</v>
      </c>
      <c r="K49" s="28">
        <f t="shared" si="2"/>
        <v>192</v>
      </c>
      <c r="L49" s="28">
        <f t="shared" si="3"/>
        <v>192</v>
      </c>
    </row>
    <row r="50" spans="1:12">
      <c r="A50" s="91">
        <v>53</v>
      </c>
      <c r="B50" s="90" t="s">
        <v>48</v>
      </c>
      <c r="C50" s="28">
        <v>24303</v>
      </c>
      <c r="D50" s="28">
        <v>24362</v>
      </c>
      <c r="E50" s="28">
        <v>25465</v>
      </c>
      <c r="F50" s="28">
        <v>24632.647560634701</v>
      </c>
      <c r="G50" s="28">
        <v>24436.652760266599</v>
      </c>
      <c r="H50" s="28">
        <v>25518.4911041345</v>
      </c>
      <c r="I50" s="95">
        <f t="shared" si="0"/>
        <v>4.7813027198288276E-2</v>
      </c>
      <c r="J50" s="28">
        <f t="shared" si="1"/>
        <v>1162</v>
      </c>
      <c r="K50" s="28">
        <f t="shared" si="2"/>
        <v>1103</v>
      </c>
      <c r="L50" s="28">
        <f t="shared" si="3"/>
        <v>1081.8383438679011</v>
      </c>
    </row>
    <row r="51" spans="1:12">
      <c r="A51" s="91">
        <v>55</v>
      </c>
      <c r="B51" s="90" t="s">
        <v>49</v>
      </c>
      <c r="C51" s="28">
        <v>230065</v>
      </c>
      <c r="D51" s="28">
        <v>221496</v>
      </c>
      <c r="E51" s="28">
        <v>205591</v>
      </c>
      <c r="F51" s="28">
        <v>216172.03130796101</v>
      </c>
      <c r="G51" s="28">
        <v>196930.03317051299</v>
      </c>
      <c r="H51" s="28">
        <v>194290.85565991601</v>
      </c>
      <c r="I51" s="95">
        <f t="shared" si="0"/>
        <v>-0.1063786321257036</v>
      </c>
      <c r="J51" s="28">
        <f t="shared" si="1"/>
        <v>-24474</v>
      </c>
      <c r="K51" s="28">
        <f t="shared" si="2"/>
        <v>-15905</v>
      </c>
      <c r="L51" s="28">
        <f t="shared" si="3"/>
        <v>-2639.1775105969864</v>
      </c>
    </row>
    <row r="52" spans="1:12">
      <c r="A52" s="91">
        <v>56</v>
      </c>
      <c r="B52" s="90" t="s">
        <v>50</v>
      </c>
      <c r="C52" s="28">
        <v>579846</v>
      </c>
      <c r="D52" s="28">
        <v>581550</v>
      </c>
      <c r="E52" s="28">
        <v>591005</v>
      </c>
      <c r="F52" s="28">
        <v>572330.48086637701</v>
      </c>
      <c r="G52" s="28">
        <v>582035.64556476998</v>
      </c>
      <c r="H52" s="28">
        <v>582900.32272256596</v>
      </c>
      <c r="I52" s="95">
        <f t="shared" si="0"/>
        <v>1.9244764989324752E-2</v>
      </c>
      <c r="J52" s="28">
        <f t="shared" si="1"/>
        <v>11159</v>
      </c>
      <c r="K52" s="28">
        <f t="shared" si="2"/>
        <v>9455</v>
      </c>
      <c r="L52" s="28">
        <f t="shared" si="3"/>
        <v>864.67715779598802</v>
      </c>
    </row>
    <row r="53" spans="1:12">
      <c r="A53" s="91">
        <v>58</v>
      </c>
      <c r="B53" s="90" t="s">
        <v>51</v>
      </c>
      <c r="C53" s="28">
        <v>19573</v>
      </c>
      <c r="D53" s="28">
        <v>18722</v>
      </c>
      <c r="E53" s="28">
        <v>18798</v>
      </c>
      <c r="F53" s="28">
        <v>19573</v>
      </c>
      <c r="G53" s="28">
        <v>18722</v>
      </c>
      <c r="H53" s="28">
        <v>18798</v>
      </c>
      <c r="I53" s="95">
        <f t="shared" si="0"/>
        <v>-3.9595360956419558E-2</v>
      </c>
      <c r="J53" s="28">
        <f t="shared" si="1"/>
        <v>-775</v>
      </c>
      <c r="K53" s="28">
        <f t="shared" si="2"/>
        <v>76</v>
      </c>
      <c r="L53" s="28">
        <f t="shared" si="3"/>
        <v>76</v>
      </c>
    </row>
    <row r="54" spans="1:12">
      <c r="A54" s="91">
        <v>59</v>
      </c>
      <c r="B54" s="90" t="s">
        <v>52</v>
      </c>
      <c r="C54" s="28">
        <v>17839</v>
      </c>
      <c r="D54" s="28">
        <v>15627</v>
      </c>
      <c r="E54" s="28">
        <v>16582</v>
      </c>
      <c r="F54" s="28">
        <v>17384.309843091902</v>
      </c>
      <c r="G54" s="28">
        <v>15691.7262585928</v>
      </c>
      <c r="H54" s="28">
        <v>16148.318530472099</v>
      </c>
      <c r="I54" s="95">
        <f t="shared" si="0"/>
        <v>-7.0463591008464596E-2</v>
      </c>
      <c r="J54" s="28">
        <f t="shared" si="1"/>
        <v>-1257</v>
      </c>
      <c r="K54" s="28">
        <f t="shared" si="2"/>
        <v>955</v>
      </c>
      <c r="L54" s="28">
        <f t="shared" si="3"/>
        <v>456.59227187929901</v>
      </c>
    </row>
    <row r="55" spans="1:12">
      <c r="A55" s="91">
        <v>60</v>
      </c>
      <c r="B55" s="90" t="s">
        <v>53</v>
      </c>
      <c r="C55" s="28">
        <v>8293</v>
      </c>
      <c r="D55" s="28">
        <v>8164</v>
      </c>
      <c r="E55" s="28">
        <v>8205</v>
      </c>
      <c r="F55" s="28">
        <v>8234.5937919339594</v>
      </c>
      <c r="G55" s="28">
        <v>8089.1994744684998</v>
      </c>
      <c r="H55" s="28">
        <v>8146.6140017109101</v>
      </c>
      <c r="I55" s="95">
        <f t="shared" si="0"/>
        <v>-1.0611358977450863E-2</v>
      </c>
      <c r="J55" s="28">
        <f t="shared" si="1"/>
        <v>-88</v>
      </c>
      <c r="K55" s="28">
        <f t="shared" si="2"/>
        <v>41</v>
      </c>
      <c r="L55" s="28">
        <f t="shared" si="3"/>
        <v>57.414527242410259</v>
      </c>
    </row>
    <row r="56" spans="1:12">
      <c r="A56" s="91">
        <v>61</v>
      </c>
      <c r="B56" s="90" t="s">
        <v>54</v>
      </c>
      <c r="C56" s="28">
        <v>17233</v>
      </c>
      <c r="D56" s="28">
        <v>18498</v>
      </c>
      <c r="E56" s="28">
        <v>19144</v>
      </c>
      <c r="F56" s="28">
        <v>17233</v>
      </c>
      <c r="G56" s="28">
        <v>18498</v>
      </c>
      <c r="H56" s="28">
        <v>19144</v>
      </c>
      <c r="I56" s="95">
        <f t="shared" si="0"/>
        <v>0.11089189346022167</v>
      </c>
      <c r="J56" s="28">
        <f t="shared" si="1"/>
        <v>1911</v>
      </c>
      <c r="K56" s="28">
        <f t="shared" si="2"/>
        <v>646</v>
      </c>
      <c r="L56" s="28">
        <f t="shared" si="3"/>
        <v>646</v>
      </c>
    </row>
    <row r="57" spans="1:12">
      <c r="A57" s="91">
        <v>62</v>
      </c>
      <c r="B57" s="90" t="s">
        <v>55</v>
      </c>
      <c r="C57" s="28">
        <v>51574</v>
      </c>
      <c r="D57" s="28">
        <v>56822</v>
      </c>
      <c r="E57" s="28">
        <v>57791</v>
      </c>
      <c r="F57" s="28">
        <v>51574</v>
      </c>
      <c r="G57" s="28">
        <v>56822</v>
      </c>
      <c r="H57" s="28">
        <v>57791</v>
      </c>
      <c r="I57" s="95">
        <f t="shared" si="0"/>
        <v>0.12054523597161361</v>
      </c>
      <c r="J57" s="28">
        <f t="shared" si="1"/>
        <v>6217</v>
      </c>
      <c r="K57" s="28">
        <f t="shared" si="2"/>
        <v>969</v>
      </c>
      <c r="L57" s="28">
        <f t="shared" si="3"/>
        <v>969</v>
      </c>
    </row>
    <row r="58" spans="1:12">
      <c r="A58" s="91">
        <v>63</v>
      </c>
      <c r="B58" s="90" t="s">
        <v>56</v>
      </c>
      <c r="C58" s="28">
        <v>26666</v>
      </c>
      <c r="D58" s="28">
        <v>24209</v>
      </c>
      <c r="E58" s="28">
        <v>23644</v>
      </c>
      <c r="F58" s="28">
        <v>26666</v>
      </c>
      <c r="G58" s="28">
        <v>24209</v>
      </c>
      <c r="H58" s="28">
        <v>23644</v>
      </c>
      <c r="I58" s="95">
        <f t="shared" si="0"/>
        <v>-0.1133278331958299</v>
      </c>
      <c r="J58" s="28">
        <f t="shared" si="1"/>
        <v>-3022</v>
      </c>
      <c r="K58" s="28">
        <f t="shared" si="2"/>
        <v>-565</v>
      </c>
      <c r="L58" s="28">
        <f t="shared" si="3"/>
        <v>-565</v>
      </c>
    </row>
    <row r="59" spans="1:12">
      <c r="A59" s="91">
        <v>64</v>
      </c>
      <c r="B59" s="90" t="s">
        <v>57</v>
      </c>
      <c r="C59" s="28">
        <v>66988</v>
      </c>
      <c r="D59" s="28">
        <v>63862</v>
      </c>
      <c r="E59" s="28">
        <v>63874</v>
      </c>
      <c r="F59" s="28">
        <v>66988.000000000102</v>
      </c>
      <c r="G59" s="28">
        <v>63862</v>
      </c>
      <c r="H59" s="28">
        <v>63874</v>
      </c>
      <c r="I59" s="95">
        <f t="shared" si="0"/>
        <v>-4.6485937779900878E-2</v>
      </c>
      <c r="J59" s="28">
        <f t="shared" si="1"/>
        <v>-3114</v>
      </c>
      <c r="K59" s="28">
        <f t="shared" si="2"/>
        <v>12</v>
      </c>
      <c r="L59" s="28">
        <f t="shared" si="3"/>
        <v>12</v>
      </c>
    </row>
    <row r="60" spans="1:12">
      <c r="A60" s="91">
        <v>65</v>
      </c>
      <c r="B60" s="90" t="s">
        <v>58</v>
      </c>
      <c r="C60" s="28">
        <v>21424</v>
      </c>
      <c r="D60" s="28">
        <v>20147</v>
      </c>
      <c r="E60" s="28">
        <v>20216</v>
      </c>
      <c r="F60" s="28">
        <v>21539.542914552399</v>
      </c>
      <c r="G60" s="28">
        <v>20215.726091151599</v>
      </c>
      <c r="H60" s="28">
        <v>20355.137372489698</v>
      </c>
      <c r="I60" s="95">
        <f t="shared" si="0"/>
        <v>-5.6385362210604931E-2</v>
      </c>
      <c r="J60" s="28">
        <f t="shared" si="1"/>
        <v>-1208</v>
      </c>
      <c r="K60" s="28">
        <f t="shared" si="2"/>
        <v>69</v>
      </c>
      <c r="L60" s="28">
        <f t="shared" si="3"/>
        <v>139.4112813380998</v>
      </c>
    </row>
    <row r="61" spans="1:12">
      <c r="A61" s="91">
        <v>66</v>
      </c>
      <c r="B61" s="90" t="s">
        <v>59</v>
      </c>
      <c r="C61" s="28">
        <v>44580</v>
      </c>
      <c r="D61" s="28">
        <v>45409</v>
      </c>
      <c r="E61" s="28">
        <v>45505</v>
      </c>
      <c r="F61" s="28">
        <v>44580</v>
      </c>
      <c r="G61" s="28">
        <v>45409</v>
      </c>
      <c r="H61" s="28">
        <v>45505</v>
      </c>
      <c r="I61" s="95">
        <f t="shared" si="0"/>
        <v>2.0749214894571558E-2</v>
      </c>
      <c r="J61" s="28">
        <f t="shared" si="1"/>
        <v>925</v>
      </c>
      <c r="K61" s="28">
        <f t="shared" si="2"/>
        <v>96</v>
      </c>
      <c r="L61" s="28">
        <f t="shared" si="3"/>
        <v>96</v>
      </c>
    </row>
    <row r="62" spans="1:12">
      <c r="A62" s="91">
        <v>68</v>
      </c>
      <c r="B62" s="90" t="s">
        <v>60</v>
      </c>
      <c r="C62" s="28">
        <v>95419</v>
      </c>
      <c r="D62" s="28">
        <v>105587</v>
      </c>
      <c r="E62" s="28">
        <v>106981</v>
      </c>
      <c r="F62" s="28">
        <v>95419</v>
      </c>
      <c r="G62" s="28">
        <v>105587</v>
      </c>
      <c r="H62" s="28">
        <v>106981</v>
      </c>
      <c r="I62" s="95">
        <f t="shared" si="0"/>
        <v>0.12117083599702365</v>
      </c>
      <c r="J62" s="28">
        <f t="shared" si="1"/>
        <v>11562</v>
      </c>
      <c r="K62" s="28">
        <f t="shared" si="2"/>
        <v>1394</v>
      </c>
      <c r="L62" s="28">
        <f t="shared" si="3"/>
        <v>1394</v>
      </c>
    </row>
    <row r="63" spans="1:12">
      <c r="A63" s="91">
        <v>69</v>
      </c>
      <c r="B63" s="90" t="s">
        <v>61</v>
      </c>
      <c r="C63" s="28">
        <v>136173</v>
      </c>
      <c r="D63" s="28">
        <v>135250</v>
      </c>
      <c r="E63" s="28">
        <v>135116</v>
      </c>
      <c r="F63" s="28">
        <v>137568.04099139501</v>
      </c>
      <c r="G63" s="28">
        <v>136380.50981856001</v>
      </c>
      <c r="H63" s="28">
        <v>136473.46155467301</v>
      </c>
      <c r="I63" s="95">
        <f t="shared" si="0"/>
        <v>-7.7621848677784881E-3</v>
      </c>
      <c r="J63" s="28">
        <f t="shared" si="1"/>
        <v>-1057</v>
      </c>
      <c r="K63" s="28">
        <f t="shared" si="2"/>
        <v>-134</v>
      </c>
      <c r="L63" s="28">
        <f t="shared" si="3"/>
        <v>92.951736112998333</v>
      </c>
    </row>
    <row r="64" spans="1:12">
      <c r="A64" s="91">
        <v>70</v>
      </c>
      <c r="B64" s="90" t="s">
        <v>62</v>
      </c>
      <c r="C64" s="28">
        <v>177609</v>
      </c>
      <c r="D64" s="28">
        <v>172611</v>
      </c>
      <c r="E64" s="28">
        <v>173213</v>
      </c>
      <c r="F64" s="28">
        <v>177609</v>
      </c>
      <c r="G64" s="28">
        <v>172611</v>
      </c>
      <c r="H64" s="28">
        <v>173213</v>
      </c>
      <c r="I64" s="95">
        <f t="shared" si="0"/>
        <v>-2.4750997978706033E-2</v>
      </c>
      <c r="J64" s="28">
        <f t="shared" si="1"/>
        <v>-4396</v>
      </c>
      <c r="K64" s="28">
        <f t="shared" si="2"/>
        <v>602</v>
      </c>
      <c r="L64" s="28">
        <f t="shared" si="3"/>
        <v>602</v>
      </c>
    </row>
    <row r="65" spans="1:12">
      <c r="A65" s="91">
        <v>71</v>
      </c>
      <c r="B65" s="90" t="s">
        <v>63</v>
      </c>
      <c r="C65" s="28">
        <v>132895</v>
      </c>
      <c r="D65" s="28">
        <v>136792</v>
      </c>
      <c r="E65" s="28">
        <v>138076</v>
      </c>
      <c r="F65" s="28">
        <v>132355.428667245</v>
      </c>
      <c r="G65" s="28">
        <v>136637.57657745099</v>
      </c>
      <c r="H65" s="28">
        <v>137339.59415909799</v>
      </c>
      <c r="I65" s="95">
        <f t="shared" si="0"/>
        <v>3.8985665374920049E-2</v>
      </c>
      <c r="J65" s="28">
        <f t="shared" si="1"/>
        <v>5181</v>
      </c>
      <c r="K65" s="28">
        <f t="shared" si="2"/>
        <v>1284</v>
      </c>
      <c r="L65" s="28">
        <f t="shared" si="3"/>
        <v>702.01758164700004</v>
      </c>
    </row>
    <row r="66" spans="1:12">
      <c r="A66" s="91">
        <v>72</v>
      </c>
      <c r="B66" s="90" t="s">
        <v>64</v>
      </c>
      <c r="C66" s="28">
        <v>7116</v>
      </c>
      <c r="D66" s="28">
        <v>7903</v>
      </c>
      <c r="E66" s="28">
        <v>7568</v>
      </c>
      <c r="F66" s="28">
        <v>7586.8293315850096</v>
      </c>
      <c r="G66" s="28">
        <v>8198.7745146234192</v>
      </c>
      <c r="H66" s="28">
        <v>8267.6526905159808</v>
      </c>
      <c r="I66" s="95">
        <f t="shared" si="0"/>
        <v>6.3518830803822368E-2</v>
      </c>
      <c r="J66" s="28">
        <f t="shared" si="1"/>
        <v>452</v>
      </c>
      <c r="K66" s="28">
        <f t="shared" si="2"/>
        <v>-335</v>
      </c>
      <c r="L66" s="28">
        <f t="shared" si="3"/>
        <v>68.878175892561558</v>
      </c>
    </row>
    <row r="67" spans="1:12">
      <c r="A67" s="91">
        <v>73</v>
      </c>
      <c r="B67" s="90" t="s">
        <v>65</v>
      </c>
      <c r="C67" s="28">
        <v>48887</v>
      </c>
      <c r="D67" s="28">
        <v>45411</v>
      </c>
      <c r="E67" s="28">
        <v>46196</v>
      </c>
      <c r="F67" s="28">
        <v>48850.1926888979</v>
      </c>
      <c r="G67" s="28">
        <v>45903.025796486501</v>
      </c>
      <c r="H67" s="28">
        <v>46065.598078892101</v>
      </c>
      <c r="I67" s="95">
        <f t="shared" si="0"/>
        <v>-5.5045308568740153E-2</v>
      </c>
      <c r="J67" s="28">
        <f t="shared" si="1"/>
        <v>-2691</v>
      </c>
      <c r="K67" s="28">
        <f t="shared" si="2"/>
        <v>785</v>
      </c>
      <c r="L67" s="28">
        <f t="shared" si="3"/>
        <v>162.57228240559925</v>
      </c>
    </row>
    <row r="68" spans="1:12">
      <c r="A68" s="91">
        <v>74</v>
      </c>
      <c r="B68" s="90" t="s">
        <v>66</v>
      </c>
      <c r="C68" s="28">
        <v>27427</v>
      </c>
      <c r="D68" s="28">
        <v>31159</v>
      </c>
      <c r="E68" s="28">
        <v>31546</v>
      </c>
      <c r="F68" s="28">
        <v>27605.7005243981</v>
      </c>
      <c r="G68" s="28">
        <v>31034.781138808899</v>
      </c>
      <c r="H68" s="28">
        <v>31724.0754495156</v>
      </c>
      <c r="I68" s="95">
        <f t="shared" ref="I68:I91" si="4">(E68-C68)/C68</f>
        <v>0.15018047908994786</v>
      </c>
      <c r="J68" s="28">
        <f t="shared" ref="J68:J91" si="5">E68-C68</f>
        <v>4119</v>
      </c>
      <c r="K68" s="28">
        <f t="shared" ref="K68:K91" si="6">E68-D68</f>
        <v>387</v>
      </c>
      <c r="L68" s="28">
        <f t="shared" ref="L68:L91" si="7">H68-G68</f>
        <v>689.29431070670034</v>
      </c>
    </row>
    <row r="69" spans="1:12">
      <c r="A69" s="91">
        <v>75</v>
      </c>
      <c r="B69" s="90" t="s">
        <v>67</v>
      </c>
      <c r="C69" s="28">
        <v>6638</v>
      </c>
      <c r="D69" s="28">
        <v>6698</v>
      </c>
      <c r="E69" s="28">
        <v>6559</v>
      </c>
      <c r="F69" s="28">
        <v>6638</v>
      </c>
      <c r="G69" s="28">
        <v>6698</v>
      </c>
      <c r="H69" s="28">
        <v>6559</v>
      </c>
      <c r="I69" s="95">
        <f t="shared" si="4"/>
        <v>-1.1901175052726726E-2</v>
      </c>
      <c r="J69" s="28">
        <f t="shared" si="5"/>
        <v>-79</v>
      </c>
      <c r="K69" s="28">
        <f t="shared" si="6"/>
        <v>-139</v>
      </c>
      <c r="L69" s="28">
        <f t="shared" si="7"/>
        <v>-139</v>
      </c>
    </row>
    <row r="70" spans="1:12">
      <c r="A70" s="91">
        <v>77</v>
      </c>
      <c r="B70" s="90" t="s">
        <v>68</v>
      </c>
      <c r="C70" s="28">
        <v>27216</v>
      </c>
      <c r="D70" s="28">
        <v>25971</v>
      </c>
      <c r="E70" s="28">
        <v>26305</v>
      </c>
      <c r="F70" s="28">
        <v>27140.3270953678</v>
      </c>
      <c r="G70" s="28">
        <v>25988.121009344999</v>
      </c>
      <c r="H70" s="28">
        <v>26258.124249985802</v>
      </c>
      <c r="I70" s="95">
        <f t="shared" si="4"/>
        <v>-3.3472957084068194E-2</v>
      </c>
      <c r="J70" s="28">
        <f t="shared" si="5"/>
        <v>-911</v>
      </c>
      <c r="K70" s="28">
        <f t="shared" si="6"/>
        <v>334</v>
      </c>
      <c r="L70" s="28">
        <f t="shared" si="7"/>
        <v>270.00324064080269</v>
      </c>
    </row>
    <row r="71" spans="1:12">
      <c r="A71" s="91">
        <v>78</v>
      </c>
      <c r="B71" s="90" t="s">
        <v>69</v>
      </c>
      <c r="C71" s="28">
        <v>29198</v>
      </c>
      <c r="D71" s="28">
        <v>33429</v>
      </c>
      <c r="E71" s="28">
        <v>34674</v>
      </c>
      <c r="F71" s="28">
        <v>29111.488281942398</v>
      </c>
      <c r="G71" s="28">
        <v>33957.766679694498</v>
      </c>
      <c r="H71" s="28">
        <v>34660.493963709698</v>
      </c>
      <c r="I71" s="95">
        <f t="shared" si="4"/>
        <v>0.18754709226659361</v>
      </c>
      <c r="J71" s="28">
        <f t="shared" si="5"/>
        <v>5476</v>
      </c>
      <c r="K71" s="28">
        <f t="shared" si="6"/>
        <v>1245</v>
      </c>
      <c r="L71" s="28">
        <f t="shared" si="7"/>
        <v>702.72728401519998</v>
      </c>
    </row>
    <row r="72" spans="1:12">
      <c r="A72" s="91">
        <v>79</v>
      </c>
      <c r="B72" s="90" t="s">
        <v>70</v>
      </c>
      <c r="C72" s="28">
        <v>49525</v>
      </c>
      <c r="D72" s="28">
        <v>44683</v>
      </c>
      <c r="E72" s="28">
        <v>44275</v>
      </c>
      <c r="F72" s="28">
        <v>48322.8584764923</v>
      </c>
      <c r="G72" s="28">
        <v>43791.188512259199</v>
      </c>
      <c r="H72" s="28">
        <v>43466.618380014603</v>
      </c>
      <c r="I72" s="95">
        <f t="shared" si="4"/>
        <v>-0.10600706713780919</v>
      </c>
      <c r="J72" s="28">
        <f t="shared" si="5"/>
        <v>-5250</v>
      </c>
      <c r="K72" s="28">
        <f t="shared" si="6"/>
        <v>-408</v>
      </c>
      <c r="L72" s="28">
        <f t="shared" si="7"/>
        <v>-324.57013224459661</v>
      </c>
    </row>
    <row r="73" spans="1:12">
      <c r="A73" s="91">
        <v>80</v>
      </c>
      <c r="B73" s="90" t="s">
        <v>71</v>
      </c>
      <c r="C73" s="28">
        <v>208271</v>
      </c>
      <c r="D73" s="28">
        <v>210325</v>
      </c>
      <c r="E73" s="28">
        <v>212164</v>
      </c>
      <c r="F73" s="28">
        <v>207467.22394047899</v>
      </c>
      <c r="G73" s="28">
        <v>210300.662936351</v>
      </c>
      <c r="H73" s="28">
        <v>210736.83959601499</v>
      </c>
      <c r="I73" s="95">
        <f t="shared" si="4"/>
        <v>1.8691992644199143E-2</v>
      </c>
      <c r="J73" s="28">
        <f t="shared" si="5"/>
        <v>3893</v>
      </c>
      <c r="K73" s="28">
        <f t="shared" si="6"/>
        <v>1839</v>
      </c>
      <c r="L73" s="28">
        <f t="shared" si="7"/>
        <v>436.17665966399363</v>
      </c>
    </row>
    <row r="74" spans="1:12">
      <c r="A74" s="91">
        <v>81</v>
      </c>
      <c r="B74" s="90" t="s">
        <v>72</v>
      </c>
      <c r="C74" s="28">
        <v>481372</v>
      </c>
      <c r="D74" s="28">
        <v>453285</v>
      </c>
      <c r="E74" s="28">
        <v>476844</v>
      </c>
      <c r="F74" s="28">
        <v>485459.398939732</v>
      </c>
      <c r="G74" s="28">
        <v>498026.05053205002</v>
      </c>
      <c r="H74" s="28">
        <v>492683.83111310698</v>
      </c>
      <c r="I74" s="95">
        <f t="shared" si="4"/>
        <v>-9.4064465735439542E-3</v>
      </c>
      <c r="J74" s="28">
        <f t="shared" si="5"/>
        <v>-4528</v>
      </c>
      <c r="K74" s="28">
        <f t="shared" si="6"/>
        <v>23559</v>
      </c>
      <c r="L74" s="28">
        <f t="shared" si="7"/>
        <v>-5342.2194189430447</v>
      </c>
    </row>
    <row r="75" spans="1:12">
      <c r="A75" s="91">
        <v>82</v>
      </c>
      <c r="B75" s="90" t="s">
        <v>73</v>
      </c>
      <c r="C75" s="28">
        <v>316213</v>
      </c>
      <c r="D75" s="28">
        <v>308161</v>
      </c>
      <c r="E75" s="28">
        <v>309567</v>
      </c>
      <c r="F75" s="28">
        <v>314115.65537520399</v>
      </c>
      <c r="G75" s="28">
        <v>309624.76012253499</v>
      </c>
      <c r="H75" s="28">
        <v>308741.44608758698</v>
      </c>
      <c r="I75" s="95">
        <f t="shared" si="4"/>
        <v>-2.1017478724783611E-2</v>
      </c>
      <c r="J75" s="28">
        <f t="shared" si="5"/>
        <v>-6646</v>
      </c>
      <c r="K75" s="28">
        <f t="shared" si="6"/>
        <v>1406</v>
      </c>
      <c r="L75" s="28">
        <f t="shared" si="7"/>
        <v>-883.31403494800907</v>
      </c>
    </row>
    <row r="76" spans="1:12">
      <c r="A76" s="91">
        <v>84</v>
      </c>
      <c r="B76" s="90" t="s">
        <v>74</v>
      </c>
      <c r="C76" s="28">
        <v>30123</v>
      </c>
      <c r="D76" s="28">
        <v>44386</v>
      </c>
      <c r="E76" s="28">
        <v>46890</v>
      </c>
      <c r="F76" s="28">
        <v>29981.504319001298</v>
      </c>
      <c r="G76" s="28">
        <v>44397.594685985401</v>
      </c>
      <c r="H76" s="28">
        <v>46778.580120078703</v>
      </c>
      <c r="I76" s="95">
        <f t="shared" si="4"/>
        <v>0.55661786674633995</v>
      </c>
      <c r="J76" s="28">
        <f t="shared" si="5"/>
        <v>16767</v>
      </c>
      <c r="K76" s="28">
        <f t="shared" si="6"/>
        <v>2504</v>
      </c>
      <c r="L76" s="28">
        <f t="shared" si="7"/>
        <v>2380.9854340933016</v>
      </c>
    </row>
    <row r="77" spans="1:12">
      <c r="A77" s="91">
        <v>85</v>
      </c>
      <c r="B77" s="90" t="s">
        <v>75</v>
      </c>
      <c r="C77" s="28">
        <v>426184</v>
      </c>
      <c r="D77" s="28">
        <v>402314</v>
      </c>
      <c r="E77" s="28">
        <v>440887</v>
      </c>
      <c r="F77" s="28">
        <v>431349.93510776898</v>
      </c>
      <c r="G77" s="28">
        <v>448052.02644876897</v>
      </c>
      <c r="H77" s="28">
        <v>448351.07335634599</v>
      </c>
      <c r="I77" s="95">
        <f t="shared" si="4"/>
        <v>3.449918345127926E-2</v>
      </c>
      <c r="J77" s="28">
        <f t="shared" si="5"/>
        <v>14703</v>
      </c>
      <c r="K77" s="28">
        <f t="shared" si="6"/>
        <v>38573</v>
      </c>
      <c r="L77" s="28">
        <f t="shared" si="7"/>
        <v>299.04690757702338</v>
      </c>
    </row>
    <row r="78" spans="1:12">
      <c r="A78" s="91">
        <v>86</v>
      </c>
      <c r="B78" s="90" t="s">
        <v>76</v>
      </c>
      <c r="C78" s="28">
        <v>181506</v>
      </c>
      <c r="D78" s="28">
        <v>181532</v>
      </c>
      <c r="E78" s="28">
        <v>182844</v>
      </c>
      <c r="F78" s="28">
        <v>182222.34111212299</v>
      </c>
      <c r="G78" s="28">
        <v>185001.325447952</v>
      </c>
      <c r="H78" s="28">
        <v>184603.582651456</v>
      </c>
      <c r="I78" s="95">
        <f t="shared" si="4"/>
        <v>7.371657135301312E-3</v>
      </c>
      <c r="J78" s="28">
        <f t="shared" si="5"/>
        <v>1338</v>
      </c>
      <c r="K78" s="28">
        <f t="shared" si="6"/>
        <v>1312</v>
      </c>
      <c r="L78" s="28">
        <f t="shared" si="7"/>
        <v>-397.74279649599339</v>
      </c>
    </row>
    <row r="79" spans="1:12">
      <c r="A79" s="91">
        <v>87</v>
      </c>
      <c r="B79" s="90" t="s">
        <v>77</v>
      </c>
      <c r="C79" s="28">
        <v>20010</v>
      </c>
      <c r="D79" s="28">
        <v>21010</v>
      </c>
      <c r="E79" s="28">
        <v>21419</v>
      </c>
      <c r="F79" s="28">
        <v>20010</v>
      </c>
      <c r="G79" s="28">
        <v>21010</v>
      </c>
      <c r="H79" s="28">
        <v>21419</v>
      </c>
      <c r="I79" s="95">
        <f t="shared" si="4"/>
        <v>7.0414792603698151E-2</v>
      </c>
      <c r="J79" s="28">
        <f t="shared" si="5"/>
        <v>1409</v>
      </c>
      <c r="K79" s="28">
        <f t="shared" si="6"/>
        <v>409</v>
      </c>
      <c r="L79" s="28">
        <f t="shared" si="7"/>
        <v>409</v>
      </c>
    </row>
    <row r="80" spans="1:12">
      <c r="A80" s="91">
        <v>88</v>
      </c>
      <c r="B80" s="90" t="s">
        <v>78</v>
      </c>
      <c r="C80" s="28">
        <v>39025</v>
      </c>
      <c r="D80" s="28">
        <v>40499</v>
      </c>
      <c r="E80" s="28">
        <v>42371</v>
      </c>
      <c r="F80" s="28">
        <v>38742.153410435101</v>
      </c>
      <c r="G80" s="28">
        <v>41505.240044220503</v>
      </c>
      <c r="H80" s="28">
        <v>42069.4005143334</v>
      </c>
      <c r="I80" s="95">
        <f t="shared" si="4"/>
        <v>8.5739910313901352E-2</v>
      </c>
      <c r="J80" s="28">
        <f t="shared" si="5"/>
        <v>3346</v>
      </c>
      <c r="K80" s="28">
        <f t="shared" si="6"/>
        <v>1872</v>
      </c>
      <c r="L80" s="28">
        <f t="shared" si="7"/>
        <v>564.16047011289629</v>
      </c>
    </row>
    <row r="81" spans="1:12">
      <c r="A81" s="91">
        <v>90</v>
      </c>
      <c r="B81" s="90" t="s">
        <v>79</v>
      </c>
      <c r="C81" s="28">
        <v>12258</v>
      </c>
      <c r="D81" s="28">
        <v>11890</v>
      </c>
      <c r="E81" s="28">
        <v>11508</v>
      </c>
      <c r="F81" s="28">
        <v>11811.135538538299</v>
      </c>
      <c r="G81" s="28">
        <v>10979.113644495999</v>
      </c>
      <c r="H81" s="28">
        <v>11040.1631832535</v>
      </c>
      <c r="I81" s="95">
        <f t="shared" si="4"/>
        <v>-6.1184532550171318E-2</v>
      </c>
      <c r="J81" s="28">
        <f t="shared" si="5"/>
        <v>-750</v>
      </c>
      <c r="K81" s="28">
        <f t="shared" si="6"/>
        <v>-382</v>
      </c>
      <c r="L81" s="28">
        <f t="shared" si="7"/>
        <v>61.049538757501068</v>
      </c>
    </row>
    <row r="82" spans="1:12">
      <c r="A82" s="91">
        <v>91</v>
      </c>
      <c r="B82" s="90" t="s">
        <v>80</v>
      </c>
      <c r="C82" s="28">
        <v>2641</v>
      </c>
      <c r="D82" s="28">
        <v>3462</v>
      </c>
      <c r="E82" s="28">
        <v>3315</v>
      </c>
      <c r="F82" s="28">
        <v>2665.3571204610198</v>
      </c>
      <c r="G82" s="28">
        <v>3274.50488367055</v>
      </c>
      <c r="H82" s="28">
        <v>3321.4416021939401</v>
      </c>
      <c r="I82" s="95">
        <f t="shared" si="4"/>
        <v>0.25520636122680801</v>
      </c>
      <c r="J82" s="28">
        <f t="shared" si="5"/>
        <v>674</v>
      </c>
      <c r="K82" s="28">
        <f t="shared" si="6"/>
        <v>-147</v>
      </c>
      <c r="L82" s="28">
        <f t="shared" si="7"/>
        <v>46.936718523390027</v>
      </c>
    </row>
    <row r="83" spans="1:12">
      <c r="A83" s="91">
        <v>92</v>
      </c>
      <c r="B83" s="90" t="s">
        <v>81</v>
      </c>
      <c r="C83" s="28">
        <v>11165</v>
      </c>
      <c r="D83" s="28">
        <v>9598</v>
      </c>
      <c r="E83" s="28">
        <v>9545</v>
      </c>
      <c r="F83" s="28">
        <v>11080.9973763406</v>
      </c>
      <c r="G83" s="28">
        <v>9616.2942814047492</v>
      </c>
      <c r="H83" s="28">
        <v>9518.3205311973197</v>
      </c>
      <c r="I83" s="95">
        <f t="shared" si="4"/>
        <v>-0.1450962830273175</v>
      </c>
      <c r="J83" s="28">
        <f t="shared" si="5"/>
        <v>-1620</v>
      </c>
      <c r="K83" s="28">
        <f t="shared" si="6"/>
        <v>-53</v>
      </c>
      <c r="L83" s="28">
        <f t="shared" si="7"/>
        <v>-97.973750207429475</v>
      </c>
    </row>
    <row r="84" spans="1:12">
      <c r="A84" s="91">
        <v>93</v>
      </c>
      <c r="B84" s="90" t="s">
        <v>82</v>
      </c>
      <c r="C84" s="28">
        <v>42757</v>
      </c>
      <c r="D84" s="28">
        <v>44234</v>
      </c>
      <c r="E84" s="28">
        <v>42558</v>
      </c>
      <c r="F84" s="28">
        <v>42527.163790671402</v>
      </c>
      <c r="G84" s="28">
        <v>41993.953050099699</v>
      </c>
      <c r="H84" s="28">
        <v>42286.853533817201</v>
      </c>
      <c r="I84" s="95">
        <f t="shared" si="4"/>
        <v>-4.6542086675865936E-3</v>
      </c>
      <c r="J84" s="28">
        <f t="shared" si="5"/>
        <v>-199</v>
      </c>
      <c r="K84" s="28">
        <f t="shared" si="6"/>
        <v>-1676</v>
      </c>
      <c r="L84" s="28">
        <f t="shared" si="7"/>
        <v>292.90048371750163</v>
      </c>
    </row>
    <row r="85" spans="1:12">
      <c r="A85" s="91">
        <v>94</v>
      </c>
      <c r="B85" s="90" t="s">
        <v>83</v>
      </c>
      <c r="C85" s="28">
        <v>41204</v>
      </c>
      <c r="D85" s="28">
        <v>36749</v>
      </c>
      <c r="E85" s="28">
        <v>41679</v>
      </c>
      <c r="F85" s="28">
        <v>41586.274153645201</v>
      </c>
      <c r="G85" s="28">
        <v>40126.650356806698</v>
      </c>
      <c r="H85" s="28">
        <v>41637.604457384703</v>
      </c>
      <c r="I85" s="95">
        <f t="shared" si="4"/>
        <v>1.152800698961266E-2</v>
      </c>
      <c r="J85" s="28">
        <f t="shared" si="5"/>
        <v>475</v>
      </c>
      <c r="K85" s="28">
        <f t="shared" si="6"/>
        <v>4930</v>
      </c>
      <c r="L85" s="28">
        <f t="shared" si="7"/>
        <v>1510.9541005780047</v>
      </c>
    </row>
    <row r="86" spans="1:12">
      <c r="A86" s="91">
        <v>95</v>
      </c>
      <c r="B86" s="90" t="s">
        <v>84</v>
      </c>
      <c r="C86" s="28">
        <v>59522</v>
      </c>
      <c r="D86" s="28">
        <v>57255</v>
      </c>
      <c r="E86" s="28">
        <v>57300</v>
      </c>
      <c r="F86" s="28">
        <v>59749.373442635697</v>
      </c>
      <c r="G86" s="28">
        <v>57708.9179395791</v>
      </c>
      <c r="H86" s="28">
        <v>57534.314437267902</v>
      </c>
      <c r="I86" s="95">
        <f t="shared" si="4"/>
        <v>-3.7330734854339569E-2</v>
      </c>
      <c r="J86" s="28">
        <f t="shared" si="5"/>
        <v>-2222</v>
      </c>
      <c r="K86" s="28">
        <f t="shared" si="6"/>
        <v>45</v>
      </c>
      <c r="L86" s="28">
        <f t="shared" si="7"/>
        <v>-174.6035023111981</v>
      </c>
    </row>
    <row r="87" spans="1:12">
      <c r="A87" s="91">
        <v>96</v>
      </c>
      <c r="B87" s="90" t="s">
        <v>85</v>
      </c>
      <c r="C87" s="28">
        <v>103138</v>
      </c>
      <c r="D87" s="28">
        <v>100089</v>
      </c>
      <c r="E87" s="28">
        <v>100390</v>
      </c>
      <c r="F87" s="28">
        <v>103138</v>
      </c>
      <c r="G87" s="28">
        <v>100089</v>
      </c>
      <c r="H87" s="28">
        <v>100390</v>
      </c>
      <c r="I87" s="95">
        <f t="shared" si="4"/>
        <v>-2.6643913979328665E-2</v>
      </c>
      <c r="J87" s="28">
        <f t="shared" si="5"/>
        <v>-2748</v>
      </c>
      <c r="K87" s="28">
        <f t="shared" si="6"/>
        <v>301</v>
      </c>
      <c r="L87" s="28">
        <f t="shared" si="7"/>
        <v>301</v>
      </c>
    </row>
    <row r="88" spans="1:12">
      <c r="A88" s="91">
        <v>97</v>
      </c>
      <c r="B88" s="90" t="s">
        <v>86</v>
      </c>
      <c r="C88" s="28">
        <v>31963</v>
      </c>
      <c r="D88" s="28">
        <v>25174</v>
      </c>
      <c r="E88" s="28">
        <v>24660</v>
      </c>
      <c r="F88" s="28">
        <v>31963</v>
      </c>
      <c r="G88" s="28">
        <v>25174</v>
      </c>
      <c r="H88" s="28">
        <v>24660</v>
      </c>
      <c r="I88" s="95">
        <f t="shared" si="4"/>
        <v>-0.2284829333917342</v>
      </c>
      <c r="J88" s="28">
        <f t="shared" si="5"/>
        <v>-7303</v>
      </c>
      <c r="K88" s="28">
        <f t="shared" si="6"/>
        <v>-514</v>
      </c>
      <c r="L88" s="28">
        <f t="shared" si="7"/>
        <v>-514</v>
      </c>
    </row>
    <row r="89" spans="1:12">
      <c r="A89" s="91">
        <v>98</v>
      </c>
      <c r="B89" s="90" t="s">
        <v>87</v>
      </c>
      <c r="C89" s="28">
        <v>1164</v>
      </c>
      <c r="D89" s="28">
        <v>1068</v>
      </c>
      <c r="E89" s="28">
        <v>1042</v>
      </c>
      <c r="F89" s="28">
        <v>1164</v>
      </c>
      <c r="G89" s="28">
        <v>1068</v>
      </c>
      <c r="H89" s="28">
        <v>1042</v>
      </c>
      <c r="I89" s="95">
        <f t="shared" si="4"/>
        <v>-0.10481099656357389</v>
      </c>
      <c r="J89" s="28">
        <f t="shared" si="5"/>
        <v>-122</v>
      </c>
      <c r="K89" s="28">
        <f t="shared" si="6"/>
        <v>-26</v>
      </c>
      <c r="L89" s="28">
        <f t="shared" si="7"/>
        <v>-26</v>
      </c>
    </row>
    <row r="90" spans="1:12">
      <c r="A90" s="91">
        <v>99</v>
      </c>
      <c r="B90" s="90" t="s">
        <v>88</v>
      </c>
      <c r="C90" s="28">
        <v>3763</v>
      </c>
      <c r="D90" s="28">
        <v>4071</v>
      </c>
      <c r="E90" s="28">
        <v>4173</v>
      </c>
      <c r="F90" s="28">
        <v>3763</v>
      </c>
      <c r="G90" s="28">
        <v>4071</v>
      </c>
      <c r="H90" s="28">
        <v>4173</v>
      </c>
      <c r="I90" s="95">
        <f t="shared" si="4"/>
        <v>0.10895562051554611</v>
      </c>
      <c r="J90" s="28">
        <f t="shared" si="5"/>
        <v>410</v>
      </c>
      <c r="K90" s="28">
        <f t="shared" si="6"/>
        <v>102</v>
      </c>
      <c r="L90" s="28">
        <f t="shared" si="7"/>
        <v>102</v>
      </c>
    </row>
    <row r="91" spans="1:12" s="120" customFormat="1" ht="14.5" customHeight="1">
      <c r="A91" s="182" t="s">
        <v>89</v>
      </c>
      <c r="B91" s="182"/>
      <c r="C91" s="124">
        <v>11351994</v>
      </c>
      <c r="D91" s="124">
        <v>11075950</v>
      </c>
      <c r="E91" s="124">
        <v>11244250</v>
      </c>
      <c r="F91" s="124">
        <v>11257681.3031408</v>
      </c>
      <c r="G91" s="124">
        <v>11166467.4176895</v>
      </c>
      <c r="H91" s="124">
        <v>11144817.8727348</v>
      </c>
      <c r="I91" s="117">
        <f t="shared" si="4"/>
        <v>-9.4911959960514419E-3</v>
      </c>
      <c r="J91" s="125">
        <f t="shared" si="5"/>
        <v>-107744</v>
      </c>
      <c r="K91" s="125">
        <f t="shared" si="6"/>
        <v>168300</v>
      </c>
      <c r="L91" s="28">
        <f t="shared" si="7"/>
        <v>-21649.544954700395</v>
      </c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Endeksler</vt:lpstr>
      <vt:lpstr>4a_Sektör</vt:lpstr>
      <vt:lpstr>4a_İmalat_Sektör</vt:lpstr>
      <vt:lpstr>4a_İşyeri_Sektör</vt:lpstr>
      <vt:lpstr>4a_İl</vt:lpstr>
      <vt:lpstr>4b_Esnaf_İl</vt:lpstr>
      <vt:lpstr>4b_Tarım_İl</vt:lpstr>
      <vt:lpstr>4c_Kamu_İl 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 14</cp:lastModifiedBy>
  <dcterms:created xsi:type="dcterms:W3CDTF">2011-08-11T09:01:00Z</dcterms:created>
  <dcterms:modified xsi:type="dcterms:W3CDTF">2017-01-20T11:11:07Z</dcterms:modified>
</cp:coreProperties>
</file>